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5" windowWidth="28830" windowHeight="6465"/>
  </bookViews>
  <sheets>
    <sheet name="финансир" sheetId="1" r:id="rId1"/>
    <sheet name="Целевые индикаторы " sheetId="7" r:id="rId2"/>
    <sheet name="план-график" sheetId="10" r:id="rId3"/>
    <sheet name="Целевые индикаторы для Ольги Ви" sheetId="11" state="hidden" r:id="rId4"/>
    <sheet name="Сведения" sheetId="14" state="hidden" r:id="rId5"/>
    <sheet name="сведения о гп" sheetId="15" r:id="rId6"/>
  </sheets>
  <externalReferences>
    <externalReference r:id="rId7"/>
  </externalReferences>
  <definedNames>
    <definedName name="_ftn1" localSheetId="0">финансир!$A$17</definedName>
    <definedName name="_ftn2" localSheetId="0">финансир!$A$19</definedName>
    <definedName name="_ftn3" localSheetId="0">финансир!$A$20</definedName>
    <definedName name="_ftn4" localSheetId="0">финансир!$A$21</definedName>
    <definedName name="_ftnref1" localSheetId="0">финансир!$E$6</definedName>
    <definedName name="_ftnref2" localSheetId="0">финансир!$F$6</definedName>
    <definedName name="_ftnref3" localSheetId="0">финансир!$G$6</definedName>
    <definedName name="_ftnref4" localSheetId="0">финансир!$H$6</definedName>
    <definedName name="_xlnm.Print_Titles" localSheetId="2">'план-график'!$3:$5</definedName>
    <definedName name="_xlnm.Print_Titles" localSheetId="0">финансир!$7:$7</definedName>
    <definedName name="_xlnm.Print_Titles" localSheetId="1">'Целевые индикаторы '!$5:$6</definedName>
    <definedName name="_xlnm.Print_Area" localSheetId="2">'план-график'!$A$1:$L$235</definedName>
    <definedName name="_xlnm.Print_Area" localSheetId="5">'сведения о гп'!$A$1:$F$13</definedName>
    <definedName name="_xlnm.Print_Area" localSheetId="0">финансир!$A$1:$Q$206</definedName>
    <definedName name="_xlnm.Print_Area" localSheetId="1">'Целевые индикаторы '!$A$1:$G$59</definedName>
    <definedName name="_xlnm.Print_Area" localSheetId="3">'Целевые индикаторы для Ольги Ви'!$A$2:$G$136</definedName>
  </definedNames>
  <calcPr calcId="144525"/>
</workbook>
</file>

<file path=xl/calcChain.xml><?xml version="1.0" encoding="utf-8"?>
<calcChain xmlns="http://schemas.openxmlformats.org/spreadsheetml/2006/main">
  <c r="R207" i="1" l="1"/>
  <c r="R206" i="1"/>
  <c r="S206" i="1"/>
  <c r="I181" i="10" l="1"/>
  <c r="I179" i="10"/>
  <c r="I175" i="10" l="1"/>
  <c r="I222" i="10"/>
  <c r="I221" i="10"/>
  <c r="I219" i="10"/>
  <c r="I218" i="10"/>
  <c r="I217" i="10"/>
  <c r="I216" i="10"/>
  <c r="I213" i="10"/>
  <c r="I214" i="10"/>
  <c r="I209" i="10"/>
  <c r="I210" i="10"/>
  <c r="I211" i="10"/>
  <c r="I212" i="10"/>
  <c r="I208" i="10"/>
  <c r="I206" i="10"/>
  <c r="I207" i="10"/>
  <c r="M200" i="1"/>
  <c r="M195" i="1"/>
  <c r="M198" i="1"/>
  <c r="M189" i="1"/>
  <c r="F30" i="7" l="1"/>
  <c r="F31" i="7"/>
  <c r="F32" i="7"/>
  <c r="F33" i="7"/>
  <c r="F34" i="7"/>
  <c r="F35" i="7"/>
  <c r="F36" i="7"/>
  <c r="J133" i="1" l="1"/>
  <c r="F133" i="1"/>
  <c r="L158" i="10" l="1"/>
  <c r="K158" i="10"/>
  <c r="J158" i="10"/>
  <c r="L157" i="10"/>
  <c r="K157" i="10"/>
  <c r="J157" i="10"/>
  <c r="L68" i="10"/>
  <c r="K68" i="10"/>
  <c r="J68" i="10"/>
  <c r="B68" i="10"/>
  <c r="F10" i="7"/>
  <c r="H133" i="10"/>
  <c r="H113" i="10"/>
  <c r="H106" i="10"/>
  <c r="H105" i="10" s="1"/>
  <c r="H186" i="10"/>
  <c r="H185" i="10" s="1"/>
  <c r="H183" i="10"/>
  <c r="H176" i="10"/>
  <c r="H172" i="10"/>
  <c r="H134" i="10"/>
  <c r="H33" i="10"/>
  <c r="J174" i="1" l="1"/>
  <c r="N160" i="1"/>
  <c r="J160" i="1"/>
  <c r="R71" i="1"/>
  <c r="J65" i="1"/>
  <c r="J9" i="1"/>
  <c r="R15" i="1"/>
  <c r="R41" i="1"/>
  <c r="M133" i="1" l="1"/>
  <c r="E133" i="1"/>
  <c r="I133" i="1"/>
  <c r="N133" i="1"/>
  <c r="F65" i="1" l="1"/>
  <c r="B234" i="10" l="1"/>
  <c r="B233" i="10"/>
  <c r="B232" i="10"/>
  <c r="B231" i="10"/>
  <c r="B230" i="10"/>
  <c r="B229" i="10"/>
  <c r="B228" i="10"/>
  <c r="B227" i="10"/>
  <c r="B226" i="10"/>
  <c r="B225" i="10"/>
  <c r="B224" i="10"/>
  <c r="B192" i="10"/>
  <c r="B191" i="10"/>
  <c r="B190" i="10"/>
  <c r="B169" i="10"/>
  <c r="B168" i="10"/>
  <c r="B166" i="10"/>
  <c r="B154" i="10"/>
  <c r="B153" i="10"/>
  <c r="B152" i="10"/>
  <c r="B151" i="10"/>
  <c r="B149" i="10"/>
  <c r="B150" i="10"/>
  <c r="B148" i="10"/>
  <c r="B147" i="10"/>
  <c r="B132" i="10"/>
  <c r="B131" i="10"/>
  <c r="B130" i="10"/>
  <c r="B129" i="10"/>
  <c r="B100" i="10"/>
  <c r="F40" i="7" l="1"/>
  <c r="F39" i="7"/>
  <c r="F38" i="7"/>
  <c r="J224" i="10" l="1"/>
  <c r="H205" i="10"/>
  <c r="I205" i="10"/>
  <c r="H200" i="10"/>
  <c r="I203" i="10"/>
  <c r="I202" i="10"/>
  <c r="I201" i="10"/>
  <c r="I199" i="10"/>
  <c r="I198" i="10"/>
  <c r="I197" i="10"/>
  <c r="I220" i="10"/>
  <c r="H220" i="10"/>
  <c r="I215" i="10"/>
  <c r="H215" i="10"/>
  <c r="H196" i="10"/>
  <c r="J225" i="10"/>
  <c r="K225" i="10"/>
  <c r="L225" i="10"/>
  <c r="J226" i="10"/>
  <c r="K226" i="10"/>
  <c r="L226" i="10"/>
  <c r="J227" i="10"/>
  <c r="K227" i="10"/>
  <c r="L227" i="10"/>
  <c r="J228" i="10"/>
  <c r="K228" i="10"/>
  <c r="L228" i="10"/>
  <c r="J229" i="10"/>
  <c r="K229" i="10"/>
  <c r="L229" i="10"/>
  <c r="J230" i="10"/>
  <c r="K230" i="10"/>
  <c r="L230" i="10"/>
  <c r="J231" i="10"/>
  <c r="K231" i="10"/>
  <c r="L231" i="10"/>
  <c r="J232" i="10"/>
  <c r="K232" i="10"/>
  <c r="L232" i="10"/>
  <c r="J233" i="10"/>
  <c r="K233" i="10"/>
  <c r="L233" i="10"/>
  <c r="J234" i="10"/>
  <c r="K234" i="10"/>
  <c r="L234" i="10"/>
  <c r="L224" i="10"/>
  <c r="K224" i="10"/>
  <c r="L193" i="10"/>
  <c r="K193" i="10"/>
  <c r="J193" i="10"/>
  <c r="B193" i="10"/>
  <c r="L102" i="10"/>
  <c r="L103" i="10"/>
  <c r="L101" i="10"/>
  <c r="K102" i="10"/>
  <c r="K103" i="10"/>
  <c r="K101" i="10"/>
  <c r="J102" i="10"/>
  <c r="J103" i="10"/>
  <c r="J101" i="10"/>
  <c r="B103" i="10"/>
  <c r="B102" i="10"/>
  <c r="B101" i="10"/>
  <c r="I200" i="10" l="1"/>
  <c r="H204" i="10"/>
  <c r="I204" i="10"/>
  <c r="I196" i="10"/>
  <c r="H195" i="10"/>
  <c r="H194" i="10" s="1"/>
  <c r="L132" i="10"/>
  <c r="K132" i="10"/>
  <c r="J132" i="10"/>
  <c r="L159" i="10"/>
  <c r="L156" i="10"/>
  <c r="L155" i="10"/>
  <c r="K159" i="10"/>
  <c r="K156" i="10"/>
  <c r="K155" i="10"/>
  <c r="J159" i="10"/>
  <c r="J156" i="10"/>
  <c r="J155" i="10"/>
  <c r="I195" i="10" l="1"/>
  <c r="I194" i="10" s="1"/>
  <c r="I141" i="10"/>
  <c r="I140" i="10"/>
  <c r="I139" i="10"/>
  <c r="I138" i="10"/>
  <c r="I136" i="10"/>
  <c r="I135" i="10"/>
  <c r="I145" i="10"/>
  <c r="I144" i="10" s="1"/>
  <c r="H144" i="10"/>
  <c r="I186" i="10" l="1"/>
  <c r="I185" i="10" s="1"/>
  <c r="I184" i="10"/>
  <c r="I182" i="10"/>
  <c r="I180" i="10"/>
  <c r="I178" i="10"/>
  <c r="I177" i="10"/>
  <c r="I174" i="10"/>
  <c r="I173" i="10"/>
  <c r="I127" i="10"/>
  <c r="I126" i="10" s="1"/>
  <c r="I123" i="10"/>
  <c r="I121" i="10"/>
  <c r="I119" i="10"/>
  <c r="I118" i="10"/>
  <c r="I117" i="10"/>
  <c r="I116" i="10"/>
  <c r="I114" i="10"/>
  <c r="I108" i="10"/>
  <c r="I98" i="10"/>
  <c r="I97" i="10"/>
  <c r="I93" i="10"/>
  <c r="I94" i="10"/>
  <c r="I95" i="10"/>
  <c r="I92" i="10"/>
  <c r="I91" i="10"/>
  <c r="I90" i="10"/>
  <c r="I87" i="10"/>
  <c r="I88" i="10"/>
  <c r="I89" i="10"/>
  <c r="I86" i="10"/>
  <c r="I84" i="10"/>
  <c r="I85" i="10"/>
  <c r="I83" i="10"/>
  <c r="I81" i="10"/>
  <c r="I82" i="10"/>
  <c r="I80" i="10"/>
  <c r="I78" i="10"/>
  <c r="I79" i="10"/>
  <c r="I77" i="10"/>
  <c r="I76" i="10"/>
  <c r="I75" i="10"/>
  <c r="I74" i="10"/>
  <c r="I72" i="10"/>
  <c r="I73" i="10"/>
  <c r="I71" i="10"/>
  <c r="I63" i="10"/>
  <c r="I62" i="10"/>
  <c r="H57" i="10"/>
  <c r="J58" i="1"/>
  <c r="I59" i="10"/>
  <c r="I58" i="10"/>
  <c r="I56" i="10"/>
  <c r="I54" i="10"/>
  <c r="I55" i="10"/>
  <c r="I52" i="10"/>
  <c r="I53" i="10"/>
  <c r="I50" i="10"/>
  <c r="I51" i="10"/>
  <c r="I48" i="10"/>
  <c r="I49" i="10"/>
  <c r="I47" i="10"/>
  <c r="I46" i="10"/>
  <c r="I45" i="10"/>
  <c r="I44" i="10"/>
  <c r="I42" i="10"/>
  <c r="I40" i="10"/>
  <c r="I41" i="10"/>
  <c r="I38" i="10"/>
  <c r="I39" i="10"/>
  <c r="I37" i="10"/>
  <c r="I36" i="10"/>
  <c r="I34" i="10"/>
  <c r="I35" i="10"/>
  <c r="I32" i="10"/>
  <c r="I33" i="10"/>
  <c r="I31" i="10"/>
  <c r="I30" i="10"/>
  <c r="I28" i="10"/>
  <c r="I26" i="10"/>
  <c r="I27" i="10"/>
  <c r="I25" i="10"/>
  <c r="I23" i="10"/>
  <c r="I24" i="10"/>
  <c r="I22" i="10"/>
  <c r="I21" i="10"/>
  <c r="I20" i="10"/>
  <c r="I19" i="10"/>
  <c r="I18" i="10"/>
  <c r="I17" i="10"/>
  <c r="I16" i="10"/>
  <c r="I15" i="10"/>
  <c r="I14" i="10"/>
  <c r="I13" i="10"/>
  <c r="I176" i="10" l="1"/>
  <c r="I96" i="10"/>
  <c r="I57" i="10"/>
  <c r="I12" i="10"/>
  <c r="I11" i="10"/>
  <c r="I10" i="10"/>
  <c r="I9" i="10"/>
  <c r="I8" i="10"/>
  <c r="H70" i="10" l="1"/>
  <c r="H96" i="10"/>
  <c r="H126" i="10"/>
  <c r="H7" i="10"/>
  <c r="H69" i="10" l="1"/>
  <c r="H171" i="10" l="1"/>
  <c r="J202" i="1"/>
  <c r="I202" i="1"/>
  <c r="J197" i="1"/>
  <c r="I197" i="1"/>
  <c r="J187" i="1"/>
  <c r="I187" i="1"/>
  <c r="J182" i="1"/>
  <c r="I182" i="1"/>
  <c r="J178" i="1"/>
  <c r="I178" i="1"/>
  <c r="I177" i="1" s="1"/>
  <c r="N178" i="1"/>
  <c r="M178" i="1"/>
  <c r="M177" i="1" s="1"/>
  <c r="E202" i="1"/>
  <c r="E197" i="1"/>
  <c r="F197" i="1"/>
  <c r="F187" i="1"/>
  <c r="F182" i="1"/>
  <c r="E178" i="1"/>
  <c r="E177" i="1"/>
  <c r="M99" i="1"/>
  <c r="I99" i="1"/>
  <c r="I130" i="1" s="1"/>
  <c r="J129" i="1"/>
  <c r="J128" i="1" s="1"/>
  <c r="E130" i="1"/>
  <c r="I128" i="1"/>
  <c r="N128" i="1"/>
  <c r="N124" i="1"/>
  <c r="J124" i="1"/>
  <c r="N117" i="1"/>
  <c r="N115" i="1" s="1"/>
  <c r="N99" i="1" s="1"/>
  <c r="J117" i="1"/>
  <c r="J115" i="1" s="1"/>
  <c r="F117" i="1"/>
  <c r="F115" i="1" s="1"/>
  <c r="F100" i="1"/>
  <c r="N100" i="1"/>
  <c r="M100" i="1"/>
  <c r="J100" i="1"/>
  <c r="I100" i="1"/>
  <c r="E100" i="1"/>
  <c r="E97" i="1"/>
  <c r="F68" i="1"/>
  <c r="E68" i="1"/>
  <c r="N94" i="1"/>
  <c r="M94" i="1"/>
  <c r="J94" i="1"/>
  <c r="I94" i="1"/>
  <c r="I97" i="1" s="1"/>
  <c r="N68" i="1"/>
  <c r="N97" i="1" s="1"/>
  <c r="M68" i="1"/>
  <c r="I68" i="1"/>
  <c r="J68" i="1"/>
  <c r="J97" i="1" s="1"/>
  <c r="M9" i="1"/>
  <c r="N9" i="1"/>
  <c r="M97" i="1" l="1"/>
  <c r="Y97" i="1" s="1"/>
  <c r="J99" i="1"/>
  <c r="J130" i="1" s="1"/>
  <c r="J177" i="1"/>
  <c r="I186" i="1"/>
  <c r="I205" i="1" s="1"/>
  <c r="J186" i="1"/>
  <c r="N130" i="1"/>
  <c r="R97" i="1"/>
  <c r="S97" i="1"/>
  <c r="W97" i="1"/>
  <c r="V97" i="1"/>
  <c r="T97" i="1"/>
  <c r="I9" i="1"/>
  <c r="J205" i="1" l="1"/>
  <c r="J61" i="1"/>
  <c r="N202" i="1" l="1"/>
  <c r="M202" i="1"/>
  <c r="F202" i="1"/>
  <c r="F186" i="1" s="1"/>
  <c r="N197" i="1"/>
  <c r="M197" i="1"/>
  <c r="N187" i="1"/>
  <c r="M187" i="1"/>
  <c r="E187" i="1"/>
  <c r="N182" i="1"/>
  <c r="N177" i="1" s="1"/>
  <c r="M182" i="1"/>
  <c r="E182" i="1"/>
  <c r="F178" i="1"/>
  <c r="F163" i="1"/>
  <c r="F159" i="1" s="1"/>
  <c r="N152" i="1"/>
  <c r="N156" i="1" s="1"/>
  <c r="M152" i="1"/>
  <c r="M156" i="1" s="1"/>
  <c r="J152" i="1"/>
  <c r="J156" i="1" s="1"/>
  <c r="I152" i="1"/>
  <c r="I156" i="1" s="1"/>
  <c r="F152" i="1"/>
  <c r="F156" i="1" s="1"/>
  <c r="E152" i="1"/>
  <c r="E156" i="1" s="1"/>
  <c r="N143" i="1"/>
  <c r="M143" i="1"/>
  <c r="J143" i="1"/>
  <c r="J150" i="1" s="1"/>
  <c r="I143" i="1"/>
  <c r="F143" i="1"/>
  <c r="E143" i="1"/>
  <c r="E150" i="1" s="1"/>
  <c r="M128" i="1"/>
  <c r="M130" i="1" s="1"/>
  <c r="F128" i="1"/>
  <c r="E128" i="1"/>
  <c r="N126" i="1"/>
  <c r="M126" i="1"/>
  <c r="J126" i="1"/>
  <c r="I126" i="1"/>
  <c r="F126" i="1"/>
  <c r="E126" i="1"/>
  <c r="M186" i="1" l="1"/>
  <c r="M205" i="1" s="1"/>
  <c r="N186" i="1"/>
  <c r="N205" i="1" s="1"/>
  <c r="F205" i="1"/>
  <c r="E186" i="1"/>
  <c r="F177" i="1"/>
  <c r="D45" i="7"/>
  <c r="F61" i="1"/>
  <c r="F9" i="1"/>
  <c r="F58" i="1"/>
  <c r="F172" i="1"/>
  <c r="F174" i="1" s="1"/>
  <c r="E205" i="1" l="1"/>
  <c r="F150" i="1"/>
  <c r="F94" i="1" l="1"/>
  <c r="F97" i="1" s="1"/>
  <c r="E94" i="1"/>
  <c r="R93" i="1"/>
  <c r="X97" i="1" l="1"/>
  <c r="N58" i="1"/>
  <c r="M58" i="1"/>
  <c r="I58" i="1"/>
  <c r="E58" i="1"/>
  <c r="J113" i="1" l="1"/>
  <c r="J163" i="1"/>
  <c r="J159" i="1" s="1"/>
  <c r="N172" i="1"/>
  <c r="R169" i="1"/>
  <c r="R171" i="1"/>
  <c r="K66" i="10" l="1"/>
  <c r="K67" i="10"/>
  <c r="K65" i="10"/>
  <c r="J67" i="10"/>
  <c r="J66" i="10"/>
  <c r="J65" i="10"/>
  <c r="B67" i="10"/>
  <c r="B66" i="10"/>
  <c r="B65" i="10"/>
  <c r="L189" i="10"/>
  <c r="K189" i="10"/>
  <c r="J189" i="10"/>
  <c r="B189" i="10"/>
  <c r="J130" i="10"/>
  <c r="J131" i="10"/>
  <c r="R167" i="1" l="1"/>
  <c r="R161" i="1"/>
  <c r="L148" i="10" l="1"/>
  <c r="K148" i="10"/>
  <c r="J148" i="10"/>
  <c r="F25" i="7"/>
  <c r="R84" i="1" l="1"/>
  <c r="W79" i="1"/>
  <c r="R70" i="1"/>
  <c r="R72" i="1"/>
  <c r="R73" i="1"/>
  <c r="R74" i="1"/>
  <c r="R75" i="1"/>
  <c r="R76" i="1"/>
  <c r="R77" i="1"/>
  <c r="R78" i="1"/>
  <c r="R69" i="1"/>
  <c r="R92" i="1"/>
  <c r="R91" i="1"/>
  <c r="R90" i="1"/>
  <c r="R85" i="1"/>
  <c r="R86" i="1"/>
  <c r="R87" i="1"/>
  <c r="R88" i="1"/>
  <c r="R89" i="1"/>
  <c r="R83" i="1"/>
  <c r="R79" i="1"/>
  <c r="R54" i="1"/>
  <c r="R55" i="1"/>
  <c r="R56" i="1"/>
  <c r="R57" i="1"/>
  <c r="R51" i="1"/>
  <c r="R52" i="1"/>
  <c r="R53" i="1"/>
  <c r="X49" i="1"/>
  <c r="R16" i="1" l="1"/>
  <c r="R17" i="1"/>
  <c r="R18" i="1"/>
  <c r="R19" i="1"/>
  <c r="R20" i="1"/>
  <c r="R21" i="1"/>
  <c r="R22" i="1"/>
  <c r="R23" i="1"/>
  <c r="R24" i="1"/>
  <c r="R25" i="1"/>
  <c r="R26" i="1"/>
  <c r="R27" i="1"/>
  <c r="R28" i="1"/>
  <c r="R29" i="1"/>
  <c r="R30" i="1"/>
  <c r="R31" i="1"/>
  <c r="R32" i="1"/>
  <c r="R33" i="1"/>
  <c r="R34" i="1"/>
  <c r="R35" i="1"/>
  <c r="R36" i="1"/>
  <c r="R37" i="1"/>
  <c r="R38" i="1"/>
  <c r="R39" i="1"/>
  <c r="R40" i="1"/>
  <c r="R42" i="1"/>
  <c r="R43" i="1"/>
  <c r="R44" i="1"/>
  <c r="R45" i="1"/>
  <c r="R46" i="1"/>
  <c r="R47" i="1"/>
  <c r="R48" i="1"/>
  <c r="R49" i="1"/>
  <c r="R50" i="1"/>
  <c r="R59" i="1"/>
  <c r="R60" i="1"/>
  <c r="R62" i="1"/>
  <c r="R63" i="1"/>
  <c r="R14" i="1"/>
  <c r="R11" i="1"/>
  <c r="R10" i="1"/>
  <c r="L169" i="10" l="1"/>
  <c r="L168" i="10"/>
  <c r="L166" i="10"/>
  <c r="K169" i="10"/>
  <c r="K168" i="10"/>
  <c r="K166" i="10"/>
  <c r="J154" i="10"/>
  <c r="J153" i="10"/>
  <c r="L152" i="10"/>
  <c r="K152" i="10"/>
  <c r="L151" i="10"/>
  <c r="K151" i="10"/>
  <c r="L150" i="10"/>
  <c r="K150" i="10"/>
  <c r="L149" i="10"/>
  <c r="K149" i="10"/>
  <c r="L147" i="10"/>
  <c r="K147" i="10"/>
  <c r="J147" i="1" l="1"/>
  <c r="H124" i="10" l="1"/>
  <c r="H122" i="10"/>
  <c r="M51" i="10" l="1"/>
  <c r="B51" i="10"/>
  <c r="U102" i="1" l="1"/>
  <c r="T9" i="1"/>
  <c r="E9" i="1"/>
  <c r="R80" i="1" l="1"/>
  <c r="R81" i="1"/>
  <c r="R82" i="1"/>
  <c r="S63" i="1"/>
  <c r="R12" i="1"/>
  <c r="R13" i="1"/>
  <c r="R67" i="1"/>
  <c r="F24" i="7" l="1"/>
  <c r="L100" i="10"/>
  <c r="G84" i="11" s="1"/>
  <c r="K100" i="10"/>
  <c r="E84" i="11" s="1"/>
  <c r="F84" i="11" s="1"/>
  <c r="F14" i="7"/>
  <c r="G105" i="11"/>
  <c r="I137" i="10"/>
  <c r="I107" i="10"/>
  <c r="M107" i="10" s="1"/>
  <c r="M8" i="10"/>
  <c r="N150" i="1"/>
  <c r="M150" i="1"/>
  <c r="I150" i="1"/>
  <c r="M108" i="10"/>
  <c r="M61" i="1"/>
  <c r="C136" i="11"/>
  <c r="C135" i="11"/>
  <c r="C134" i="11"/>
  <c r="F128" i="11"/>
  <c r="E122" i="11"/>
  <c r="F122" i="11" s="1"/>
  <c r="G115" i="11"/>
  <c r="E115" i="11"/>
  <c r="G114" i="11"/>
  <c r="E114" i="11"/>
  <c r="G112" i="11"/>
  <c r="E106" i="11"/>
  <c r="F106" i="11" s="1"/>
  <c r="F100" i="11"/>
  <c r="F98" i="11"/>
  <c r="F89" i="11"/>
  <c r="F55" i="11"/>
  <c r="F11" i="11"/>
  <c r="F10" i="11"/>
  <c r="G136" i="11"/>
  <c r="L192" i="10"/>
  <c r="G135" i="11" s="1"/>
  <c r="L191" i="10"/>
  <c r="G134" i="11" s="1"/>
  <c r="L190" i="10"/>
  <c r="G133" i="11" s="1"/>
  <c r="M188" i="10"/>
  <c r="L188" i="10"/>
  <c r="K188" i="10"/>
  <c r="J188" i="10"/>
  <c r="M187" i="10"/>
  <c r="M184" i="10"/>
  <c r="M182" i="10"/>
  <c r="M177" i="10"/>
  <c r="J169" i="10"/>
  <c r="M168" i="10"/>
  <c r="G123" i="11"/>
  <c r="E123" i="11"/>
  <c r="F123" i="11" s="1"/>
  <c r="J168" i="10"/>
  <c r="M167" i="10"/>
  <c r="M166" i="10"/>
  <c r="G122" i="11"/>
  <c r="J166" i="10"/>
  <c r="M165" i="10"/>
  <c r="I164" i="10"/>
  <c r="M164" i="10" s="1"/>
  <c r="I163" i="10"/>
  <c r="M163" i="10" s="1"/>
  <c r="I162" i="10"/>
  <c r="M162" i="10" s="1"/>
  <c r="H161" i="10"/>
  <c r="H160" i="10" s="1"/>
  <c r="M154" i="10"/>
  <c r="G113" i="11"/>
  <c r="E113" i="11"/>
  <c r="F113" i="11" s="1"/>
  <c r="J152" i="10"/>
  <c r="E112" i="11"/>
  <c r="F112" i="11" s="1"/>
  <c r="J151" i="10"/>
  <c r="G106" i="11"/>
  <c r="J150" i="10"/>
  <c r="G111" i="11"/>
  <c r="E111" i="11"/>
  <c r="F111" i="11" s="1"/>
  <c r="J149" i="10"/>
  <c r="E105" i="11"/>
  <c r="F105" i="11" s="1"/>
  <c r="J147" i="10"/>
  <c r="M146" i="10"/>
  <c r="M141" i="10"/>
  <c r="M140" i="10"/>
  <c r="M139" i="10"/>
  <c r="M138" i="10"/>
  <c r="M136" i="10"/>
  <c r="M135" i="10"/>
  <c r="M131" i="10"/>
  <c r="L131" i="10"/>
  <c r="K131" i="10"/>
  <c r="M130" i="10"/>
  <c r="L130" i="10"/>
  <c r="K130" i="10"/>
  <c r="M129" i="10"/>
  <c r="L129" i="10"/>
  <c r="K129" i="10"/>
  <c r="J129" i="10"/>
  <c r="M128" i="10"/>
  <c r="I125" i="10"/>
  <c r="M125" i="10" s="1"/>
  <c r="M123" i="10"/>
  <c r="M117" i="10"/>
  <c r="M116" i="10"/>
  <c r="M114" i="10"/>
  <c r="I112" i="10"/>
  <c r="M112" i="10" s="1"/>
  <c r="I110" i="10"/>
  <c r="I109" i="10" s="1"/>
  <c r="M100" i="10"/>
  <c r="J100" i="10"/>
  <c r="M99" i="10"/>
  <c r="M95" i="10"/>
  <c r="M94" i="10"/>
  <c r="M93" i="10"/>
  <c r="M92" i="10"/>
  <c r="M91" i="10"/>
  <c r="M90" i="10"/>
  <c r="M89" i="10"/>
  <c r="M88" i="10"/>
  <c r="M87" i="10"/>
  <c r="M86" i="10"/>
  <c r="M85" i="10"/>
  <c r="M84" i="10"/>
  <c r="M83" i="10"/>
  <c r="M82" i="10"/>
  <c r="M81" i="10"/>
  <c r="M80" i="10"/>
  <c r="M79" i="10"/>
  <c r="M78" i="10"/>
  <c r="M77" i="10"/>
  <c r="M76" i="10"/>
  <c r="M75" i="10"/>
  <c r="M74" i="10"/>
  <c r="M73" i="10"/>
  <c r="M72" i="10"/>
  <c r="M67" i="10"/>
  <c r="L67" i="10"/>
  <c r="M66" i="10"/>
  <c r="L66" i="10"/>
  <c r="M65" i="10"/>
  <c r="L65" i="10"/>
  <c r="M64" i="10"/>
  <c r="M62" i="10"/>
  <c r="I61" i="10"/>
  <c r="M61" i="10" s="1"/>
  <c r="H60" i="10"/>
  <c r="M59" i="10"/>
  <c r="M58" i="10"/>
  <c r="M56" i="10"/>
  <c r="M55" i="10"/>
  <c r="M54" i="10"/>
  <c r="M53" i="10"/>
  <c r="M50" i="10"/>
  <c r="M49" i="10"/>
  <c r="M48" i="10"/>
  <c r="M47" i="10"/>
  <c r="M46" i="10"/>
  <c r="M45" i="10"/>
  <c r="M44" i="10"/>
  <c r="M43" i="10"/>
  <c r="M42" i="10"/>
  <c r="M41" i="10"/>
  <c r="M40" i="10"/>
  <c r="M39" i="10"/>
  <c r="M38" i="10"/>
  <c r="M37" i="10"/>
  <c r="M36" i="10"/>
  <c r="M35" i="10"/>
  <c r="M34" i="10"/>
  <c r="M33" i="10"/>
  <c r="M32" i="10"/>
  <c r="M31" i="10"/>
  <c r="M30" i="10"/>
  <c r="M28" i="10"/>
  <c r="M27" i="10"/>
  <c r="M26" i="10"/>
  <c r="M25" i="10"/>
  <c r="M24" i="10"/>
  <c r="M23" i="10"/>
  <c r="M22" i="10"/>
  <c r="M21" i="10"/>
  <c r="M20" i="10"/>
  <c r="M19" i="10"/>
  <c r="M18" i="10"/>
  <c r="M17" i="10"/>
  <c r="M16" i="10"/>
  <c r="M15" i="10"/>
  <c r="M14" i="10"/>
  <c r="M13" i="10"/>
  <c r="M12" i="10"/>
  <c r="M11" i="10"/>
  <c r="M10" i="10"/>
  <c r="M9" i="10"/>
  <c r="E136" i="11"/>
  <c r="D136" i="11"/>
  <c r="K192" i="10"/>
  <c r="E135" i="11" s="1"/>
  <c r="F46" i="7"/>
  <c r="K191" i="10"/>
  <c r="E134" i="11" s="1"/>
  <c r="J191" i="10"/>
  <c r="D134" i="11" s="1"/>
  <c r="K190" i="10"/>
  <c r="E133" i="11" s="1"/>
  <c r="F44" i="7"/>
  <c r="F43" i="7"/>
  <c r="F29" i="7"/>
  <c r="F28" i="7"/>
  <c r="F27" i="7"/>
  <c r="F26" i="7"/>
  <c r="F21" i="7"/>
  <c r="F20" i="7"/>
  <c r="F19" i="7"/>
  <c r="F9" i="7"/>
  <c r="F8" i="7"/>
  <c r="M172" i="1"/>
  <c r="J172" i="1"/>
  <c r="J206" i="1" s="1"/>
  <c r="I172" i="1"/>
  <c r="E172" i="1"/>
  <c r="N163" i="1"/>
  <c r="N159" i="1" s="1"/>
  <c r="N174" i="1" s="1"/>
  <c r="M163" i="1"/>
  <c r="M159" i="1" s="1"/>
  <c r="I163" i="1"/>
  <c r="I159" i="1" s="1"/>
  <c r="E163" i="1"/>
  <c r="E159" i="1" s="1"/>
  <c r="N147" i="1"/>
  <c r="M147" i="1"/>
  <c r="I147" i="1"/>
  <c r="F147" i="1"/>
  <c r="E147" i="1"/>
  <c r="M124" i="1"/>
  <c r="I124" i="1"/>
  <c r="F124" i="1"/>
  <c r="F99" i="1" s="1"/>
  <c r="F130" i="1" s="1"/>
  <c r="F206" i="1" s="1"/>
  <c r="E124" i="1"/>
  <c r="I120" i="10"/>
  <c r="M120" i="10" s="1"/>
  <c r="M119" i="10"/>
  <c r="M117" i="1"/>
  <c r="M115" i="1" s="1"/>
  <c r="I117" i="1"/>
  <c r="I115" i="1" s="1"/>
  <c r="E117" i="1"/>
  <c r="E115" i="1" s="1"/>
  <c r="N113" i="1"/>
  <c r="M113" i="1"/>
  <c r="I113" i="1"/>
  <c r="F113" i="1"/>
  <c r="E113" i="1"/>
  <c r="E99" i="1" s="1"/>
  <c r="N110" i="1"/>
  <c r="N109" i="1" s="1"/>
  <c r="J110" i="1"/>
  <c r="J109" i="1" s="1"/>
  <c r="F110" i="1"/>
  <c r="F109" i="1" s="1"/>
  <c r="I61" i="1"/>
  <c r="W9" i="1"/>
  <c r="I70" i="10" l="1"/>
  <c r="I69" i="10" s="1"/>
  <c r="I111" i="10"/>
  <c r="M111" i="10" s="1"/>
  <c r="I174" i="1"/>
  <c r="E174" i="1"/>
  <c r="I65" i="1"/>
  <c r="I206" i="1" s="1"/>
  <c r="I207" i="1" s="1"/>
  <c r="M185" i="10"/>
  <c r="R58" i="1"/>
  <c r="J175" i="1"/>
  <c r="M118" i="10"/>
  <c r="I115" i="10"/>
  <c r="I113" i="10" s="1"/>
  <c r="V9" i="1"/>
  <c r="R9" i="1"/>
  <c r="S9" i="1"/>
  <c r="M109" i="10"/>
  <c r="H170" i="10"/>
  <c r="H104" i="10"/>
  <c r="M71" i="10"/>
  <c r="H6" i="10"/>
  <c r="N175" i="1"/>
  <c r="V113" i="1"/>
  <c r="V101" i="1"/>
  <c r="I131" i="1"/>
  <c r="M174" i="1"/>
  <c r="I171" i="10"/>
  <c r="R68" i="1"/>
  <c r="M65" i="1"/>
  <c r="M206" i="1" s="1"/>
  <c r="I134" i="10"/>
  <c r="I133" i="10" s="1"/>
  <c r="I122" i="10"/>
  <c r="M122" i="10" s="1"/>
  <c r="I161" i="10"/>
  <c r="I160" i="10" s="1"/>
  <c r="M160" i="10" s="1"/>
  <c r="M110" i="10"/>
  <c r="M52" i="10"/>
  <c r="M57" i="10"/>
  <c r="I7" i="10"/>
  <c r="F136" i="11"/>
  <c r="N158" i="1"/>
  <c r="F134" i="11"/>
  <c r="M173" i="10"/>
  <c r="J190" i="10"/>
  <c r="D133" i="11" s="1"/>
  <c r="F133" i="11" s="1"/>
  <c r="J192" i="10"/>
  <c r="D135" i="11" s="1"/>
  <c r="F135" i="11" s="1"/>
  <c r="I124" i="10"/>
  <c r="I106" i="10"/>
  <c r="F45" i="7"/>
  <c r="F47" i="7"/>
  <c r="H235" i="10" l="1"/>
  <c r="H236" i="10" s="1"/>
  <c r="M70" i="10"/>
  <c r="T65" i="1"/>
  <c r="R131" i="1"/>
  <c r="J158" i="1"/>
  <c r="Y65" i="1"/>
  <c r="M161" i="10"/>
  <c r="M133" i="10"/>
  <c r="M134" i="10"/>
  <c r="M171" i="10"/>
  <c r="I170" i="10"/>
  <c r="M124" i="10"/>
  <c r="M106" i="10"/>
  <c r="J131" i="1"/>
  <c r="R130" i="1"/>
  <c r="M115" i="10"/>
  <c r="M113" i="10"/>
  <c r="N70" i="10" l="1"/>
  <c r="M69" i="10"/>
  <c r="I105" i="10"/>
  <c r="M170" i="10"/>
  <c r="I104" i="10" l="1"/>
  <c r="M105" i="10"/>
  <c r="M104" i="10" l="1"/>
  <c r="V65" i="1" l="1"/>
  <c r="I66" i="1" l="1"/>
  <c r="J66" i="1"/>
  <c r="C133" i="11" l="1"/>
  <c r="R64" i="1"/>
  <c r="N65" i="1"/>
  <c r="N206" i="1" s="1"/>
  <c r="M207" i="1" s="1"/>
  <c r="M208" i="1" s="1"/>
  <c r="M63" i="10"/>
  <c r="W65" i="1" l="1"/>
  <c r="R61" i="1"/>
  <c r="R65" i="1"/>
  <c r="I60" i="10"/>
  <c r="S65" i="1"/>
  <c r="X65" i="1"/>
  <c r="N66" i="1"/>
  <c r="R66" i="1" s="1"/>
  <c r="I6" i="10" l="1"/>
  <c r="I235" i="10" s="1"/>
  <c r="M60" i="10"/>
  <c r="U206" i="1"/>
  <c r="M227" i="10" l="1"/>
  <c r="E61" i="1" l="1"/>
  <c r="E65" i="1" s="1"/>
  <c r="E206" i="1" s="1"/>
  <c r="R134" i="1" l="1"/>
</calcChain>
</file>

<file path=xl/sharedStrings.xml><?xml version="1.0" encoding="utf-8"?>
<sst xmlns="http://schemas.openxmlformats.org/spreadsheetml/2006/main" count="2515" uniqueCount="802">
  <si>
    <t>проведение работ по адаптации (установка пандуса, поручней, адаптация санитарных узлов, укладка тактильных плиток, приспособление входных групп) для инвалидов, приём актов выполненых работ</t>
  </si>
  <si>
    <t>24.03.2017 года заключен контракт на выполнение проектных работ на сумму 156,0 т.р..16.10.2017 заключен контракт с ООО "Спецстекло" на выполнение работ на сумму 2458,8 т.р. Выполнены работы на сумму 2695,03т.р.</t>
  </si>
  <si>
    <t>Государственный заказчик государственной программы</t>
  </si>
  <si>
    <t>Вид нормативного правового акта</t>
  </si>
  <si>
    <t xml:space="preserve">Дата принятия </t>
  </si>
  <si>
    <t>Номер</t>
  </si>
  <si>
    <t>Постановление Правительства Ульяновской области</t>
  </si>
  <si>
    <t>Возмещение производится на заявительной основе</t>
  </si>
  <si>
    <t>Возмещение производится на заявительной основе и по факту выполненных работ</t>
  </si>
  <si>
    <t>Предоставление мер государственной социальной поддержки отдельным категориям специалистов, работающих в организациях, подведомственных органу исполнительной власти Ульяновской области, уполномоченному в сфере социального обслуживания и социальной защиты, и проживающих в сельских населенных пунктах, рабочих поселках и поселках городского типа на территории Ульяновской области</t>
  </si>
  <si>
    <t>Численность участников подпрограммы и членов их семей, прибывших в Российскую Федерацию и поставленных на учет в территориальном органе Министерства внутренних дел Российской Федерации по Ульяновской области, единиц</t>
  </si>
  <si>
    <t>Доля участников подпрограммы и членов их семей, не достигших возраста 40 лет, в общей численности участников подпрограммы, процентов</t>
  </si>
  <si>
    <t>Доля участников подпрограммы, имеющих среднее профессиональное либо высшее образование, в общей численности участников подпрограммы, процентов</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</si>
  <si>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(далее - МГН) в областных государственных организациях"</t>
  </si>
  <si>
    <t>Основное мероприятие "Содействие трудоустройству населения, улучшение условий, охраны труда и здоровья на рабочем месте, развитие социального партнерства"</t>
  </si>
  <si>
    <t>Основное мероприятие "Привлечение соотечественников, проживающих за рубежом, на постоянное место жительства в Ульяновскую область"</t>
  </si>
  <si>
    <t>Основное мероприятие "Обеспечение деятельности государственного заказчика и соисполнителей государственной программы"</t>
  </si>
  <si>
    <t>Основное мероприятие "Мероприятия в области энергосбережения и повышения энергоэффективности"</t>
  </si>
  <si>
    <t>по факту обращения граждан</t>
  </si>
  <si>
    <t>Реализация мер социальной поддержки детей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и органов Министерства Российской Федерации по делам гражданской обороны, чрезвычайным ситуациям и ликвидации последствий стихийных бедствий</t>
  </si>
  <si>
    <t>Выплата денежного вознаграждения в рамках реализации постановления Правительства Ульяновской области от 07.11.2014 № 504-П «О денежном вознаграждении граждан, оказавших содействие в раскрытии налоговых преступлений, установлении фактов совершения налоговых правонарушений, производстве по делам об административных правонарушениях в области налогов и сборов, а также в области законодательства о труде и об охране труда»</t>
  </si>
  <si>
    <t>Предоставление мер государственной поддержки специалистов, работающих в организациях, подведомственных органу исполнительной власти Ульяновской области, уполномоченному в сфере социального обслуживания и социальной защиты</t>
  </si>
  <si>
    <t>41 72 07 Ковальчук Виктор Иванович</t>
  </si>
  <si>
    <t>данная мера социальной поддержки предоставляется на заявительной основе</t>
  </si>
  <si>
    <t>Плановое значение (годовое/квартальное)</t>
  </si>
  <si>
    <t>Фактическое значение (годовое/квартальное)</t>
  </si>
  <si>
    <t>2.3.</t>
  </si>
  <si>
    <t>Терентьева Лариса</t>
  </si>
  <si>
    <t>Филиппова Анна</t>
  </si>
  <si>
    <t>Трусова Ольга</t>
  </si>
  <si>
    <t>мы и семья 420027 екатерина анатольевна</t>
  </si>
  <si>
    <t>агентство</t>
  </si>
  <si>
    <t>Фатьянова ирина</t>
  </si>
  <si>
    <t>Объект завершен реконструкцией</t>
  </si>
  <si>
    <t>Выявлены дополнительные виды работ на сумму 676,8 т.р.</t>
  </si>
  <si>
    <t>Опережающее профессиональное обучение и дополнительное профессиональное образование граждан, зарегистрированных в ОГКУ "Кадровый центр Ульяновской области" в целях поиска подходящей работы, для дльнейшего трудоустройства в организации</t>
  </si>
  <si>
    <t>проведение работ по завершению строительства Областного государственного казённого учреждения социального обслуживания «Пансионат для граждан пожилого возраста в р.п. Языково» и оснащение его технологическим оборудованием</t>
  </si>
  <si>
    <t xml:space="preserve">В связи с вступлением в силу Федерального закона №415-ФЗ от 19.12.2016 года «О федеральном бюджете на 2017 год и на плановый период 2018 и 2019 годов» увеличиваются средства федерального бюджета на сумму 110 395,900 тыс. рублей. 
На основании реестра внесённых изменений в областной бюджет Ульяновской области на 2017 год, утверждённого Губернатором Ульяновской области 16.01.2017 года, выделяются дополнительные средства областного бюджета в сумме 330 156,0 тыс. рублей. 
В связи с принятием Постановления Правительства Ульяновской области от 23.12.2016 № 639-П в части уменьшения числа участников программы «Повышение мобильности трудовых ресурсов Ульяновской области», увеличиваются средства областного бюджета на мероприятия государственной программы в 2017 году в сумме 12 003,4 тыс. рублей с внепрограммной деятельности.
На основании реестра внесённых изменений в областной бюджет Ульяновской области на 2017 год, утверждённого Губернатором Ульяновской области 16.01.2017 года уменьшаются средства областного бюджета в сумме 29 161,3 тыс. рублей. 
Перераспределяются средства областного бюджета:
1. На выполнение нового расходного обязательства – организация социальной реабилитации и ресоциализации лиц, потребляющих наркотические средства и психотропные вещества в немедицинских целях на территории Ульяновской области ежегодно в сумме 2 400,0 тыс. рублей 
2. Приведение в соответствие закона Ульяновской области «Об областном бюджете Ульяновской области на 2017 год и на плановый период 2018 и 2019 годов» по Министерству промышленности, строительства, жилищно-коммунального комплекса и транспорта Ульяновской области по разделу «Социальная политика» с запланированными мероприятиями, сформированными проектом бюджета на 2017-2019 годы.
3. Для выполнения условий софинансирования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учреждениям социальной защиты и муниципальным образованиям перераспределяются средства внутри подпрограммы в 2017 году в сумме 1 000,0 тыс. рублей.
4. Во исполнение распоряжения Правительства Ульяновской области от 24.04.2015 № 226-пр «О некоторых мерах по повышению качества строительных и ремонтных работ на территории Ульяновской области» предусматривается перераспределение с соисполнителя – Министерство промышленности, строительства, жилищно-коммунального комплекса и транспорта Ульяновской области на Министерство в 2017 год в сумме 3 011,0 тыс. рублей.
5. В связи с завершением строительства ОГКУСО «Пансионата для граждан пожилого возраста в р.п.Языково» перераспределяются средства в 2017 году в сумме 20 900,0 тыс. рублей на реализацию мероприятий социальной программы, направленных на укрепление материально-технической базы организаций социального обслуживания населения, оказанием адресной социальной помощи неработающим пенсионерам, являющихся получателями страховых пенсий по старости и по инвалидности, и обучением компьютерной грамотности неработающих пенсионеров. </t>
  </si>
  <si>
    <t>Обучение (профессиональная переподготовка, повышение квалификации) русскому жестовому языку переводчиков в сфере профессиональной коммуникации неслышащих (переводчик жестового языка) и переводчиков в сфере профессиональной коммуникации лиц с нарушениями слуха и зрения (слепоглухих), в том числе тифлокомментаторов, 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</si>
  <si>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Информационные и просветительские мероприятия,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МГН в Ульяновской области</t>
  </si>
  <si>
    <t>Участие сборных команд Ульяновской области в межрегиональных и всероссийских соревнованиях среди инвалидов и других МГН</t>
  </si>
  <si>
    <t>Областные спортивные соревнования для инвалидов и других МГН</t>
  </si>
  <si>
    <t>1.3.2.5.</t>
  </si>
  <si>
    <t>Проведение совместных мероприятий инвалидов и лиц, не имеющих инвалидности («Парад ангелов»)</t>
  </si>
  <si>
    <t>Агентство, Герасимов Денис Валентинович, руководитель</t>
  </si>
  <si>
    <t>Численность пострадавших в результате несчастных случаев на производстве с утратой трудоспособности на 1 рабочий день и более, человек</t>
  </si>
  <si>
    <t>Количество рабочих мест, на которых проведена специальная оценка условий труда, единиц</t>
  </si>
  <si>
    <t>Показатель подсчитывается территориальным органом статистики 1 раз в год (предварительно в мае)</t>
  </si>
  <si>
    <t>Содержание подведомственных организаций</t>
  </si>
  <si>
    <t>Организации, подведомственные органу исполнительной власти Ульяновской области, уполномоченному в сфере социального обслуживания и социальной защиты</t>
  </si>
  <si>
    <t xml:space="preserve">Организации, подведомственные органу исполнительной власти Ульяновской области, уполномоченному в сфере занятости </t>
  </si>
  <si>
    <t>1.2.2.</t>
  </si>
  <si>
    <t>Внедрение современных технологий в деятельность государственных организаций системы социальной защиты и социального обслуживания граждан</t>
  </si>
  <si>
    <t>1.46.</t>
  </si>
  <si>
    <t>1, 3 кв.</t>
  </si>
  <si>
    <t>3, 4 кв.</t>
  </si>
  <si>
    <t>2, 4 кв.</t>
  </si>
  <si>
    <t>Мероприятия, предусмотренные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</si>
  <si>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Министерство, Министерство строительства, Агентство</t>
  </si>
  <si>
    <t>Организации, подведомственные органу исполнительной власти Ульяновской области, уполномоченному в сфере занятости</t>
  </si>
  <si>
    <t>Мероприятия в области энергосбережения и энергоэффективности</t>
  </si>
  <si>
    <t>Оснащение реабилитационным оборудованием областных государст-венных учреждений социального обслуживания</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</si>
  <si>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t>
  </si>
  <si>
    <t>N п/п</t>
  </si>
  <si>
    <t>Реквизиты нормативного правового акта об утверждении (внесении изменений) государственную программу</t>
  </si>
  <si>
    <t>Суть изменений (краткое изложение)</t>
  </si>
  <si>
    <t>Реквизиты акта (документа) об утверждении Плана-графика реализации государственной программы (изменений в него)</t>
  </si>
  <si>
    <t>СВЕДЕНИЯ</t>
  </si>
  <si>
    <t>Приложение №4</t>
  </si>
  <si>
    <t>о внесенных изменениях в государственную программу за I квартал 2017 года</t>
  </si>
  <si>
    <t>Постановление правительства Ульяновской области от 02.02.2017 №2/53-П «О внесении изменений в государственную программу Ульяновской области «Социальная поддержка и защита населения Ульяновской области» на 2014-2020 годы»</t>
  </si>
  <si>
    <t xml:space="preserve">Распоряжение Министерства здравоохранения, семьи и социального благополучия Ульяновской области от 30.12.2016 № 4123-р «Об утверждении Плана-графика по реализации в 2017 году постановления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2014-2020 годы»
</t>
  </si>
  <si>
    <t>Сведения о достижении целевых показателей Государственной программы</t>
  </si>
  <si>
    <t>Приложение 3</t>
  </si>
  <si>
    <t>Численность соотечественников из числа граждан, вынужденно покинувших территорию Украины, переселившихся в Ульяновскую область, человек (5.1.1)</t>
  </si>
  <si>
    <t>Предоставление ежемесячной денежной выплаты производится на заявительной основе</t>
  </si>
  <si>
    <t>1.11.</t>
  </si>
  <si>
    <t>Приложение  №2</t>
  </si>
  <si>
    <t>Предоставление адресной материальной помощи гражданам, оказавшимся в трудной жизненной ситуации; адресной материальной помощи неработающим пенсионерам, являющимся получателями страховых пенсий по старости и по инвалидности; адресной материальной помощи гражданам, которым предоставляется лечение методом программного системного гемодиализа</t>
  </si>
  <si>
    <t>Приобретение протезно-ортопедических изделий лицам, не имеющим инвалидности, но по медицинским показаниям нуждающимся в них</t>
  </si>
  <si>
    <t>Предоставление мер социальной поддержки ветеранам труда Ульяновской области</t>
  </si>
  <si>
    <t>Реализация мер социальной поддержки родителей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погибших при исполнении обязанностей военной службы, служебных обязанностей или умерших вследствие ранения, контузии, заболеваний, увечья, полученных при исполнении обязанностей военной службы, служебных обязанностей</t>
  </si>
  <si>
    <t>Материальное обеспечение вдов Сычева В.А .и Доронина Н.П.</t>
  </si>
  <si>
    <t>Предоставление мер государственной социальной поддержки отдельных категорий специалистов социального обслуживания населения и детских домов, работающих и проживающих в сельской местности на территории Ульяновской области»</t>
  </si>
  <si>
    <t>Предоставление мер социальной поддержки отдельных категорий молодых специалистов учреждений социального обслуживания населения и детских домов</t>
  </si>
  <si>
    <t>Предоставление единовременного пособия в целях возмещения вреда, причиненного в связи с исполнением работниками противопожарной службы Ульяновской области трудовых обязанностей</t>
  </si>
  <si>
    <t>Предоставление мер социальной поддержки на обеспечение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</si>
  <si>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Предоставление мер социальной поддержки  лицам награжденным знаком «Почетный донор СССР» и «Почетный донор России»</t>
  </si>
  <si>
    <t>1.6.</t>
  </si>
  <si>
    <t>1.7.</t>
  </si>
  <si>
    <t>2.1.</t>
  </si>
  <si>
    <t>2.2.</t>
  </si>
  <si>
    <t>Предоставление ежемесячной выплаты лицам из числа детей-сирот и детей, оставшихся без попечения родителей, обучающимся в муниципальных учреждениях образования</t>
  </si>
  <si>
    <t>Предоставление ежемесячной денежной выплаты на обеспечение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муниципальных учреждениях образования,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t>
  </si>
  <si>
    <t>Оплата проезда к месту лечения и обратно детей-сирот и детей, оставшихся без попечения родителей, а также лиц из числа детей, оставшихся без попечения родителей</t>
  </si>
  <si>
    <t>Возмещение расходов, связанных с обучением детей – сирот и детей, оставшихся без попечения родителей, а также лиц из числа детей, оставшихся без попечения родителей, на курсах по подготовке к поступлению в образовательные учреждения среднего профессионального и высшего профессионального образования</t>
  </si>
  <si>
    <t xml:space="preserve">Ежемесячная выплата на ребенка до достижения им возраста 3 лет  </t>
  </si>
  <si>
    <t>Предоставление мер социальной поддержи отдельным категориям инвалидов,  имеющих детей, по оплате жилых помещений частного жилищного фонда</t>
  </si>
  <si>
    <t>Организация льготного проезда железнодорожным транспортом пригородного сообщения обучающихся и студентов учреждений образования</t>
  </si>
  <si>
    <t>Реализация полномочий по оказанию семьям, детям и отдельным гражданам, попавшим в трудную жизненную ситуацию, помощи и реализации прав и интересов, в улучшении их социального положения, а также психологического статуса и содержание деятельности ОГКУ СО "Центр социально-психологической помощи семье и детям "Семья" в г. Ульяновске"</t>
  </si>
  <si>
    <t>-</t>
  </si>
  <si>
    <t>Областное государственное автономное учреждение социального обслуживания «Дом-интернат для престарелых и инвалидов «Союз» в с. Бригадировка»</t>
  </si>
  <si>
    <t>Информирование местного населения и соотечественников, проживающих за рубежом, о добровольном переселении в Ульяновскую область</t>
  </si>
  <si>
    <t>3.1.</t>
  </si>
  <si>
    <t>3.1.1.1.</t>
  </si>
  <si>
    <t>3.1.1.2.</t>
  </si>
  <si>
    <t>3.1.1.3.</t>
  </si>
  <si>
    <t>3.1.1.4.</t>
  </si>
  <si>
    <t>3.1.1.5.</t>
  </si>
  <si>
    <t>3.1.1.9.</t>
  </si>
  <si>
    <t>3.2.</t>
  </si>
  <si>
    <t>3.2.1.1.</t>
  </si>
  <si>
    <t>3.2.1.2.</t>
  </si>
  <si>
    <t>3.4.</t>
  </si>
  <si>
    <t>3.4.1.</t>
  </si>
  <si>
    <t>Информирование населения и работодателей о положении на рынке труда</t>
  </si>
  <si>
    <t xml:space="preserve">Мероприятия в области социального партнёрства </t>
  </si>
  <si>
    <t xml:space="preserve">Софинансирование дополнительных мероприятий в сфере занятости населения, включающих в себя содействие в трудоустройстве незанятым инвалидам, в том числе инвалидам, использующим кресла-коляски, на оборудованные (оснащённые) для них рабочие места и создание инфраструктуры, необходимой для беспрепятственного доступа к рабочим местам </t>
  </si>
  <si>
    <t>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t>
  </si>
  <si>
    <t xml:space="preserve"> «Обеспечение реализации государственной программы»</t>
  </si>
  <si>
    <t>Семья и дети</t>
  </si>
  <si>
    <t>3.</t>
  </si>
  <si>
    <t>6</t>
  </si>
  <si>
    <t>х</t>
  </si>
  <si>
    <t>Количество граждан пожилого возраста и инвалидов, принявших участие в областных общественно и социально значимых мероприятиях и в мероприятиях, предназначенных для реализации социокультурных потребностей граждан пожилого возраста и инвалидов, тыс. человек</t>
  </si>
  <si>
    <t>Доля малоимущих семей и малоимущих одиноко проживающих граждан, являющихся получателями государственной социальной помощи на основании социального контракта, в общей численности малоимущих семей и малоимущих одиноко проживающих граждан, обратившихся за государственной социальной помощью, процентов</t>
  </si>
  <si>
    <t>Доля граждан, получивших государственную социальную помощь на основании социального контракта, преодолевших трудную жизненную ситуацию, в общей численности граждан, получивших государственную социальную помощь на основании социального контракта, процентов</t>
  </si>
  <si>
    <t>Финансирование (по всем источникам), тыс. руб.</t>
  </si>
  <si>
    <t>Доля доступных для граждан пожилого возраста и инвалидов учреждений социального обслуживания в общем количестве учреждений социального обслуживания, процентов</t>
  </si>
  <si>
    <t>Количество граждан пожилого возраста, приобщённых к занятиям физической культурой и здоровому образу жизни, тыс. человек</t>
  </si>
  <si>
    <t>Планируемый объем финансирования, тыс. руб.*</t>
  </si>
  <si>
    <t>Предоставленное финансирование, тыс. руб.**</t>
  </si>
  <si>
    <r>
      <t xml:space="preserve">Средства на социальные выплаты безработным гражданам </t>
    </r>
    <r>
      <rPr>
        <sz val="10"/>
        <color indexed="8"/>
        <rFont val="Times New Roman"/>
        <family val="1"/>
        <charset val="204"/>
      </rPr>
      <t>(в соответствии с постановлением Правительства Российской Федерации от 15.04.2014 № 298 «Об утверждении государственной программы Российской Федерации «Содействие занятости населения», Федеральным законом от 02.12.2013№ 349-ФЗ «О федеральном бюджете на 2014 год и плановый период 2015 и 2016 годов»)</t>
    </r>
  </si>
  <si>
    <t>Примечание</t>
  </si>
  <si>
    <t>1.8.</t>
  </si>
  <si>
    <t>Приложение 1</t>
  </si>
  <si>
    <t>Основное мероприятие "Предоставление мер социальной поддержки"</t>
  </si>
  <si>
    <t>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</si>
  <si>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</si>
  <si>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</si>
  <si>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</si>
  <si>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</si>
  <si>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</si>
  <si>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</si>
  <si>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</si>
  <si>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</si>
  <si>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</si>
  <si>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</si>
  <si>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</si>
  <si>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</si>
  <si>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</si>
  <si>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</si>
  <si>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</si>
  <si>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</si>
  <si>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</si>
  <si>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</si>
  <si>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</si>
  <si>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</si>
  <si>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</si>
  <si>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</si>
  <si>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</si>
  <si>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</si>
  <si>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</si>
  <si>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</si>
  <si>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</si>
  <si>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</si>
  <si>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</si>
  <si>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</si>
  <si>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</si>
  <si>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</si>
  <si>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</si>
  <si>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Предоставление отдельных мер социальной поддержки граждан, подвергшихся воздействию радиации</t>
  </si>
  <si>
    <t>2.</t>
  </si>
  <si>
    <t>Основное мероприятие "Оказание услуг в области социального обслуживания"</t>
  </si>
  <si>
    <t>Основное мероприятие "Адресно целевая поддержка в области социальной защиты населения"</t>
  </si>
  <si>
    <t xml:space="preserve">1. </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</si>
  <si>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t>
  </si>
  <si>
    <t>1.1.1.</t>
  </si>
  <si>
    <t>Х</t>
  </si>
  <si>
    <t>По факту бегства отправляется запрос на финансирование</t>
  </si>
  <si>
    <t>содержание подведомственных учреждений</t>
  </si>
  <si>
    <t>уменьшение количкства получателей связано с газификацией отдельных жилых помещений</t>
  </si>
  <si>
    <t>Предоставление отдельным категориям собственников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</si>
  <si>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1.45.</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</si>
  <si>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муниципальных учреждениях"</t>
  </si>
  <si>
    <t>Агентство</t>
  </si>
  <si>
    <t>1.2.1.1.</t>
  </si>
  <si>
    <t>1.2.1.2.</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</si>
  <si>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информации и сигнализации об опасности (визуальной, звуковой, тактильной) в государственных организациях социального обслуживания, организациях для детей-сирот и детей, оставшихся без попечения родителей</t>
  </si>
  <si>
    <t>Реконструкция перехода между спальным и лечебными корпусами с установкой грузопассажирского (больничного) лифта Областного государственного автономного учреждения социального обслуживания «Реабилитационный центр для инвалидов молодого возраста «Сосновый бор» в р.п. Вешкайма»</t>
  </si>
  <si>
    <t>1.2.1.</t>
  </si>
  <si>
    <t>1.3.2.1.</t>
  </si>
  <si>
    <t>1.3.2.2.</t>
  </si>
  <si>
    <t>1.3.2.3.</t>
  </si>
  <si>
    <t>1.3.2.4.</t>
  </si>
  <si>
    <t>1.4.1.</t>
  </si>
  <si>
    <t>"Содействие занятости населения, улучшение условий и охраны труда и здоровья на рабочем месте"</t>
  </si>
  <si>
    <t>Основное мероприятие "Содействие трудоустройству населения, улучшение условий, охраны труда и здоровья на рабочем месте, развитие социального партнёрства"</t>
  </si>
  <si>
    <t>Выплата денежного вознаграждения в рамках реализации постановления Правительства Ульяновской области от 07.11.2014 "О денежном вознаграждении граждан, оказавших содействие в раскрытии налоговых преступлений, установлении фактов совершения налоговых правонарушений, производстве по делам об административных правонарушениях в области налогов и сборов, а также в области законодательства о труде и об охране труд</t>
  </si>
  <si>
    <t>Улучшение условий, охраны труда и здоровья на рабочем месте</t>
  </si>
  <si>
    <t>Основное мероприятие "Содействие в трудоустройстве незанятых инвалидов на оборудованные (оснащенные) для них рабочие места"</t>
  </si>
  <si>
    <t>Основное мероприятие "Привлечение соотечественников, проживающих за рубежом, на постоянное место жительство в Ульяновскую область "</t>
  </si>
  <si>
    <t>Предоставление участникам подпрограммы мер поддержки</t>
  </si>
  <si>
    <t>Основное мероприятие «Обеспечение деятельности государственного заказчика и соисполнителей государственной программы»</t>
  </si>
  <si>
    <t>Содержание подведомственных  учреждений (содержание и обеспечение деятельности  учреждений социального обслуживания инвалидов, граждан пожилого возраста и иных категорий граждан, детских домов, детских домов-интернатов и социально-реабилитационных центров для несовершеннолетних, областных государственных учреждений социальной защиты населения по обеспечению хозяйственного обслуживания и областных государственных казённых учреждений центров занятости населения)</t>
  </si>
  <si>
    <t>Основное мероприятие "Мероприятия в области энергосбережения и энергоэффективности"</t>
  </si>
  <si>
    <t xml:space="preserve">Технические и технологические мероприятия: модернизация систем наружного и внутреннего освещения с установкой энергосберегающих светильников, утепление ограждающих зданий (стен, входов, окон, подвалов, установка оконных блоков и т.д.) </t>
  </si>
  <si>
    <t>Численность пострадавших в результате несчастных случаев на производстве с утратой трудоспособности на 1 рабочий день и более человек</t>
  </si>
  <si>
    <t xml:space="preserve">Уровень регистрируемой безработицы к численности эко-номически активного населения Ульяновской области, процентов </t>
  </si>
  <si>
    <t xml:space="preserve"> </t>
  </si>
  <si>
    <t>Предоставление детям-сиротам и детям, оставшимся без попе-чения родителей, а также отдельным категориям лиц из их числа, являющимся собственниками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</si>
  <si>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Министерство</t>
  </si>
  <si>
    <t>Ресурсное обеспечение   мер социальной поддержки семей,имеющих детей,от общей потребности на их реализпацию, процентов</t>
  </si>
  <si>
    <t>Ресурсное обеспечение  социальной поддержки отдельных категорий граждан от общей потребности на их реализацию, процентов</t>
  </si>
  <si>
    <t>№ п/п</t>
  </si>
  <si>
    <t>Наименование раздела, мероприятия</t>
  </si>
  <si>
    <t>Распорядитель средств</t>
  </si>
  <si>
    <t>Освоение, тыс. руб.</t>
  </si>
  <si>
    <t>В рамках каких соглашений поступают средства из ФБ, МБ и ИИ</t>
  </si>
  <si>
    <t>ФБ</t>
  </si>
  <si>
    <t>ОБ</t>
  </si>
  <si>
    <t>МБ</t>
  </si>
  <si>
    <t>ИИ</t>
  </si>
  <si>
    <t>«Развитие мер социальной поддержки отдельных категорий граждан»</t>
  </si>
  <si>
    <t>Итого по подпрограмме</t>
  </si>
  <si>
    <t>Проведение социально значимых мероприятий</t>
  </si>
  <si>
    <t>Обеспечение исполнения полномочий по предоставлению ежемесячной денежной компенсации на оплату жилищно-коммунальных услуг отдельным категориям граждан</t>
  </si>
  <si>
    <t>Внедрение современных технологий в деятельность учреждений системы социальной защиты и обслуживания населения</t>
  </si>
  <si>
    <t>"Семья и дети"</t>
  </si>
  <si>
    <t>"Доступная среда"</t>
  </si>
  <si>
    <t>Иные мероприятия</t>
  </si>
  <si>
    <t>"Содействие занятости населения, улучшение условий и охраны труда"</t>
  </si>
  <si>
    <t>Реализация прав граждан на труд и социальная защита от безработицы, а также создание благоприятных условий для обеспечения занятости населения</t>
  </si>
  <si>
    <t>«Оказание содействия добровольному переселению в Ульяновскую область соотечественников, проживающих за рубежом»</t>
  </si>
  <si>
    <t>Наименование</t>
  </si>
  <si>
    <t>Исполнитель мероприятия (ИОГВ, ФИО, должность, тел.)</t>
  </si>
  <si>
    <t>Плановый срок реализации мероприятия</t>
  </si>
  <si>
    <t>Фактический срок реализации мероприятия</t>
  </si>
  <si>
    <t>Результат реализации мероприятий ГП (краткое описание, % выполнения работы)/значения целевых индикаторов</t>
  </si>
  <si>
    <t xml:space="preserve">Начало </t>
  </si>
  <si>
    <t xml:space="preserve">Окончание </t>
  </si>
  <si>
    <t xml:space="preserve">Плановое </t>
  </si>
  <si>
    <t>Фактическое</t>
  </si>
  <si>
    <t>запланированные</t>
  </si>
  <si>
    <t>достигнутые</t>
  </si>
  <si>
    <t>1.1.</t>
  </si>
  <si>
    <t>1.2.</t>
  </si>
  <si>
    <t>1.3.</t>
  </si>
  <si>
    <t>1.4.</t>
  </si>
  <si>
    <t>1.5.</t>
  </si>
  <si>
    <t>Доступная среда</t>
  </si>
  <si>
    <t>4</t>
  </si>
  <si>
    <t>5</t>
  </si>
  <si>
    <t>Предоставление субсидий на оплату жилого помещения и коммунальных услуг</t>
  </si>
  <si>
    <t>Предоставление компенсаций по оплате жилого помещения и коммунальных услуг</t>
  </si>
  <si>
    <t>Предоставление государственной социальной помощи, в том числе на основании социального контракта</t>
  </si>
  <si>
    <t>Предоставление мер социальной поддержки ветеранам труда</t>
  </si>
  <si>
    <t>Предоставление мер социальной поддержки труженикам тыла</t>
  </si>
  <si>
    <t>Предоставление мер социальной поддержки реабилитированным лицам и лицам, пострадавшим от политических репрессий</t>
  </si>
  <si>
    <t>Обеспечение ежемесячных выплат почётным гражданам Ульяновской области</t>
  </si>
  <si>
    <t>Обеспечение доплаты к пенсиям государственным служащим, получающим пенсию в соответствии с законодательством</t>
  </si>
  <si>
    <t>Предоставление услуг по погребению отдельных категорий граждан</t>
  </si>
  <si>
    <t>Предоставление дополнительных мер социальной поддержки супругам, детям и родителям лиц, замещавших государственные должности Ульяновской области, должности государственной гражданской службы Ульяновской области или должности в государственных органах Ульяновской области, не являющиеся должностями государственной гражданской службы Ульяновской области, и погибших при исполнении должностных (трудовых) обязанностей или умерших вследствие ранения, контузии, заболевания или увечья, полученных при исполнении должностных (трудовых) обязанностей</t>
  </si>
  <si>
    <t>Предоставление мер социальной поддержки педагогическим работникам образовательных учреждений, работающим и проживающим в сельской местности, рабочих посёлках (посёлках городского типа)</t>
  </si>
  <si>
    <t>Предоставление компенсационных выплат за проезд на садово-дачные массивы для социально не защищённых категорий лиц</t>
  </si>
  <si>
    <t>Выплата единовременной материальной помощи военнослужащим, сотрудникам правоохранительных органов и членам их семей</t>
  </si>
  <si>
    <t>Оказание мер социальной поддержки инвалидам боевых действий, проживающим на территории Ульяновской области</t>
  </si>
  <si>
    <t>Реализация мер социальной поддержки граждан, добровольно участвующих в охране общественного порядка на территории Ульяновской области</t>
  </si>
  <si>
    <t>Выплата пособий лицам, страдающим психическими расстройствами, находящимся в трудной жизненной ситуации</t>
  </si>
  <si>
    <t>Единовременные выплаты за вред, причинённый при оказании противотуберкулёзной помощи</t>
  </si>
  <si>
    <t>Обеспечение равной доступности услуг общественного транспорта для отдельных категорий граждан</t>
  </si>
  <si>
    <t>Предоставление мер поддержки творческим работникам</t>
  </si>
  <si>
    <t>Предоставление мер социальной поддержки инвалидам и участникам Великой Отечественной войны</t>
  </si>
  <si>
    <t>Предоставление мер государственной поддержки гражданам в связи с введением экономически обоснованных тарифов и нормативов потребления коммунальных услуг</t>
  </si>
  <si>
    <t>Предоставление мер социальной поддержки жёнам граждан, уволенных с военной службы</t>
  </si>
  <si>
    <t>Предоставление государственным гражданским служащим единовременной социальной выплаты на приобретение жилья</t>
  </si>
  <si>
    <t>Предоставление мер социальной поддержки гражданам, родившимся в период с 01 января 1932 года по 31 декабря 1945 года</t>
  </si>
  <si>
    <t>Выплата премий Губернатора Ульяновской области инвалидам</t>
  </si>
  <si>
    <t>Предоставление мер социальной поддержки работникам противопожарной службы Ульяновской области, профессиональных аварийно-спасательных служб и профессиональных аварийно-спасательных формирований Ульяновской области и лицам из их числа</t>
  </si>
  <si>
    <t>Предоставление мер социальной поддержки сельским старостам</t>
  </si>
  <si>
    <t>Предоставление мер социальной государственной поддержки добровольным пожарным</t>
  </si>
  <si>
    <t>Компенсационные выплаты гражданам при возникновении поствакцинальных осложнений</t>
  </si>
  <si>
    <t>Предоставление мер социальной поддержки на оплату жилищно-коммунальных услуг отдельным категориям граждан</t>
  </si>
  <si>
    <t>Выплаты инвалидам  страховых премий по договору обязательного страхования владельцев транспортных средств</t>
  </si>
  <si>
    <t>Предоставление дополнительных мер социальной поддержки многодетным семьям</t>
  </si>
  <si>
    <t>Выплата единовременных пособий гражданам, усыновившим (удочерившим) детей-сирот и детей, оставшихся без попечения родителей, на территории Ульяновской области</t>
  </si>
  <si>
    <t>Проведение ремонта жилых помещений, принадлежащих детям-сиротам и детям, оставшимся без попечения родителей, а также лицам из числа детей-сирот и детей, оставшихся без попечения родителей, на праве собственности</t>
  </si>
  <si>
    <t>Предоставление выплаты на содержание ребёнка в семье опекуна и приёмной семье, а также вознаграждение, причитающееся приёмному родителю</t>
  </si>
  <si>
    <t>Деятельность по опеке и попечительству в отношении несовершеннолетних</t>
  </si>
  <si>
    <t>Выплата ежемесячного пособия на ребёнка гражданам, имеющим детей</t>
  </si>
  <si>
    <t>Реализация мер социальной поддержки детей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t>
  </si>
  <si>
    <t>Дополнительная социальная поддержка семей, имеющих детей</t>
  </si>
  <si>
    <t>Выплата ежегодных премий Губернатора Ульяновской области «Семья года»</t>
  </si>
  <si>
    <t>Предоставление мер социальной поддержки по улучшению демографической ситуации в Ульяновской области</t>
  </si>
  <si>
    <t>Предоставление мер социальной поддержки по обеспечению полноценным питанием беременных женщин и кормящих матерей (в части ежемесячной денежной выплаты)</t>
  </si>
  <si>
    <t>Единовременное пособие беременной жене военнослужащего, проходящего военную службу по призыву, а также ежемесячное пособие на ребёнка военнослужащего, проходящего военную службу по призыву</t>
  </si>
  <si>
    <t>Выплата пособий по уходу за ребёнком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</si>
  <si>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</si>
  <si>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 xml:space="preserve">Выплата пособий женщинам, вставшим на учёт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 </t>
  </si>
  <si>
    <t>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t>
  </si>
  <si>
    <t xml:space="preserve">Выплата единовременного пособия при всех формах устройства детей, лишённых родительского попечения, в семью </t>
  </si>
  <si>
    <t>Реализация мероприятий по перевозке несовершеннолетних, самостоятельно ушедших из семей, детских домов, школ-интернатов, специальных учебно-воспитательных учреждений</t>
  </si>
  <si>
    <t>1.3.1.</t>
  </si>
  <si>
    <t>1.3.2.</t>
  </si>
  <si>
    <t>Повышение уровня доступности приоритетных объектов социальной защиты и услуг</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</si>
  <si>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информации и сигнализации об опасности (визуальной, звуковой, тактильной) в областных государственных учреждениях социального обслуживания:</t>
  </si>
  <si>
    <t>Областное государственное автономное учреждение социального обслуживания «Психоневрологический интернат в пос. Лесной»</t>
  </si>
  <si>
    <t>Областное государственное автономное учреждение социального обслуживания «Геронтологический центр в г. Ульяновске»</t>
  </si>
  <si>
    <t>Областное государственное автономное учреждение социального обслуживания «Психоневрологический интернат в пос. Дальнее Поле»</t>
  </si>
  <si>
    <t>Областное государственное казённое учреждение социального обслуживания «Социально-оздоровительный центр для граждан пожилого возраста и инвалидов в г. Новоульяновске»</t>
  </si>
  <si>
    <t>Областное государственное автономное учреждение социального обслуживания «Специальный дом-интернат для престарелых и инвалидов в с. Репьёвка Колхозная»</t>
  </si>
  <si>
    <t>Повышение доступности и качества реабилитационных услуг для инвалидов, в том числе для детей-инвалидов, содействие в их социальной интеграции</t>
  </si>
  <si>
    <t>Оснащение реабилитационным оборудованием областных государственных учреждений социального обслуживания</t>
  </si>
  <si>
    <t>Областное государственное казённое учреждение социального обслуживания «Реабилитационный центр для детей и подростков с ограниченными возможностями «Подсолнух» в г. Ульяновске»</t>
  </si>
  <si>
    <t>Реализация комплекса информационных, просветительских и общественных мероприятий</t>
  </si>
  <si>
    <t>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</si>
  <si>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Информационные и просветительские мероприятия,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маломобильных групп населения (далее – МГН) в Ульяновской области</t>
  </si>
  <si>
    <t>Проведение информационно-просветительской кампании по формированию у населения позитивного образа инвалидов и других МГН, подготовка и публикация учебных, информационных, справочных, методических пособий, руководств по формированию доступной среды для инвалидов и других МГН</t>
  </si>
  <si>
    <t>Проведение месячника «Белая трость», Международного дня глухих, Дня больных рассеянным склерозом, Дня больных сахарным диабетом</t>
  </si>
  <si>
    <t xml:space="preserve">Участие сборных команд Ульяновской области в межрегиональных и всероссийских соревнованиях среди инвалидов </t>
  </si>
  <si>
    <t>Проведение летней и зимней спартакиады для инвалидов и граждан пожилого возраста</t>
  </si>
  <si>
    <t>Приобретение микроавтобуса для перевозки инвалидов и других МГН</t>
  </si>
  <si>
    <t>Доля детей-сирот и детей, оставшихся без попечения родителей, переданных на воспитание в семьи граждан Российской Федерации, проживающих на территории Ульяновской области, в общей численности детей-сирот и детей, оставшихся без попечения родителей, проживающих на территории Ульяновской области, процентов</t>
  </si>
  <si>
    <t>Целевые индикаторы подпрограммы 3</t>
  </si>
  <si>
    <t xml:space="preserve">Уровень регистрируемой безработицы к численности экономически активного населения Ульяновской области, процентов </t>
  </si>
  <si>
    <t>Уровень достижения плановых значений целевых индикаторов государственной программы, процентов</t>
  </si>
  <si>
    <t>Обеспечение деятельности центрального аппарата и его территориальных органов</t>
  </si>
  <si>
    <t>Доля участников-заявителей подпрограммы в возрасте до 30 лет в общей численности участников подпрограммы (заявителей и членов их семей) трудоспособного возраста, процентов</t>
  </si>
  <si>
    <t>Предоставление субсидий областного бюджета Ульяновской области юридическим лицам, не являющимся государственными (муниципальными) учреждениями, индивидуальным предпринимателям, оказывающим услуги в области социального обслуживания населения</t>
  </si>
  <si>
    <t>1.9.</t>
  </si>
  <si>
    <t xml:space="preserve">Реконструкция незавершенного строительстом здания ОГКУСО «Пансионат для граждан пожилого возраста в р.п.Языково» и оснащение его технологическим оборудованием </t>
  </si>
  <si>
    <t>Реализация социальных программ,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t>
  </si>
  <si>
    <t>1.10.</t>
  </si>
  <si>
    <t>Субсидии из федерального бюджета бюджетам муниципальных образований на 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</si>
  <si>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1 кв.</t>
  </si>
  <si>
    <t>4 кв.</t>
  </si>
  <si>
    <t>2 кв.</t>
  </si>
  <si>
    <t>3 кв.</t>
  </si>
  <si>
    <t>Доля граждан, получивших социальные услуги в учреждениях социального обслуживания, в общей численности граждан, обратившихся за получением социальных услуг в учреждениях социального обслуживания, процентов</t>
  </si>
  <si>
    <t>Причина отклонения</t>
  </si>
  <si>
    <t>Процент достижения целевого индикатора (Факт/План)</t>
  </si>
  <si>
    <t>Фактическое значение</t>
  </si>
  <si>
    <t>Плановое значение</t>
  </si>
  <si>
    <t>Наименование целевого индикатора</t>
  </si>
  <si>
    <t>Министерство, Агентство</t>
  </si>
  <si>
    <t>Численность работников, занятых на работах с вредными и (или) опасными условиями труда, тыс. человек</t>
  </si>
  <si>
    <t>Удельный вес работников, занятых на работах с вредными и (или) опасными условиями труда, процентов</t>
  </si>
  <si>
    <t xml:space="preserve">Численность получателей государственных услуг в сфере содействия занятости населения, человек </t>
  </si>
  <si>
    <t>Численность работников, прошедших обучение по охране труда в аккредитованных обучающих организациях, человек</t>
  </si>
  <si>
    <t>Количество рабочих мест, на которых проведена специальная оценка условий труда</t>
  </si>
  <si>
    <t>Численность участников подпрограммы и членов их семей, прибывших в Российскую Федерацию и поставленных на учёт в территориальном органе Министерства внутренних дел Российской Федерации по Ульяновской области, человек</t>
  </si>
  <si>
    <t xml:space="preserve">Предоставление единовременного пособия осуществляется на заявительной основе. </t>
  </si>
  <si>
    <t>Значение целевого индикатора за 2016 год выполнено</t>
  </si>
  <si>
    <t>(получатели являются убывающей категорией льготников)</t>
  </si>
  <si>
    <t>За 2016 год значение целевого индикатора выполнено</t>
  </si>
  <si>
    <t xml:space="preserve">"Социальная поддержка и защита населения Ульяновской области на 2014-2020 годы" </t>
  </si>
  <si>
    <t>за 2016 год</t>
  </si>
  <si>
    <t>4.</t>
  </si>
  <si>
    <t>5.</t>
  </si>
  <si>
    <t>Средства на социальные выплаты безработным гражданам (в соответствии с постановлением Правительства Российской Федерации от 15.04.2014 № 298 «Об утверждении государственной программы Российской Федерации «Содействие занятости населения», Федеральным законом от 02.12.2013№ 349-ФЗ «О федеральном бюджете на 2014 год и плановый период 2015 и 2016 годов»)</t>
  </si>
  <si>
    <t>Министерство промышленности, строительства, жилищно-коммунального комплекса и транспорта Ульяновской области (далее - Министерство строительства)</t>
  </si>
  <si>
    <t>Министерство строительства</t>
  </si>
  <si>
    <t>Агентство, Ковальчук В.И.,референт департамента занятости населения</t>
  </si>
  <si>
    <t>Министерство, Логинов Михаил Васильевич, директор департамента планирования и государственных закупок</t>
  </si>
  <si>
    <t>Министерство здравоохранения, семьи и социального благополучия Ульяновской области (далее - Министерство), Агентство по развитию человеческого потенциала и трудовых ресурсов Ульяновской области (далее - Агентство)</t>
  </si>
  <si>
    <t>Министерство, Министерство строительства</t>
  </si>
  <si>
    <t>Организация социальной реабилитации и ресоциализации лиц, потребляющих наркотические средства и психотропные вещества в немедицинских целях, на территории Ульяновской области</t>
  </si>
  <si>
    <t>Предоставление мер социальной поддержки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</si>
  <si>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Предоставление мер социальной поддержки по обеспечению жильём отдельных категорий граждан, установленных Федеральным законом от 12 января 1995 года № 5-ФЗ «О ветеранах» </t>
  </si>
  <si>
    <t>Осуществление ежемесячной выплаты в связи с рождением (усыновлением) первого ребёнка</t>
  </si>
  <si>
    <t>1.3.2.6.</t>
  </si>
  <si>
    <t>Проведение туристического слёта</t>
  </si>
  <si>
    <t>заключение соглашения с МО, предоставление субсидий МО</t>
  </si>
  <si>
    <t>пункт исключён с 1 января 2018 года. - Постановление Правительства Ульяновской области от 20.10.2017 N 25/496-П</t>
  </si>
  <si>
    <t>Показатель будет выполнен к концу 2018 года.</t>
  </si>
  <si>
    <t>Министерство, Адонин Александр Алексеевич, директор департамента развития социальной поддержки населения</t>
  </si>
  <si>
    <t>Министерство, Логинов Михаил Васильевич, директор департамента социального благополучия</t>
  </si>
  <si>
    <t>Предоставление детям-сиротам и детям, оставшимся без попечения родителей, а также отдельным категориям лиц из их числа, являющимся собственниками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</si>
  <si>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Оплачены расходы Обществу с ограниченной ответственностью "ВТ-УЛЬЯНОВСК" за организацию и проведение областного мероприятия для детей-инвалидов "Парад-Ангелов" на сумму  100,0 т.р.</t>
  </si>
  <si>
    <t>Государственная программа Ульяновской области "Социальная поддержка и защита населения Ульяновской области на 2014-2021 годы"</t>
  </si>
  <si>
    <t>Удельный вес граждан пожилого возраста и инвалидов, получивших услуги в негосударственных организациях социального обслуживания, в общей численности граждан пожилого возраста и инвалидов, получивших услуги в организациях социального обслуживания всех форм собственности, процентов</t>
  </si>
  <si>
    <t>Закупка реабилитационного оборудования</t>
  </si>
  <si>
    <t>Проведение мероприятия</t>
  </si>
  <si>
    <t>Доля граждан, получивших социальные услуги в организациях социального обслуживания, в общей численности граждан, обратившихся за получением социальных услуг в организации социального обслуживания, процентов</t>
  </si>
  <si>
    <t>"Социальная поддержка и защита населения Ульяновской области на 2014-2021 годы"</t>
  </si>
  <si>
    <t>Обеспечение деятельности центрального аппарата  и Департамета социальной защиты населения, в чати оплаты заработной платы с начислениями, услуг связи, транспортных услуг, информационных усгуг, переподготовки кадров, повышения квалификации, уплаты налогов государственных пошлин и сборов, иных платежей в бюджет, увеличения стоимости основных средств, а также приобретения прочих расходных материалов</t>
  </si>
  <si>
    <t>ОГАУСО "Психоневрологический интерант в г.Новоульяновске" приобретено оборудование для трудовых мастерских на сумму 800,0 тыс. рублей</t>
  </si>
  <si>
    <t xml:space="preserve">Переданые средства в муниципальные образования на реализацию мероприятий по обеспечению доступности приоритетных объектов освоены в полном объёме </t>
  </si>
  <si>
    <t>Агентство по развитию человеческого потенциала и трудовых ресурсов Ульяновской области (далее - Агентство), Дронова Светлана Владимировна, руководитель</t>
  </si>
  <si>
    <t>Агентство, Дронова Светлана Владимировнач, руководитель</t>
  </si>
  <si>
    <t>Формирование системы комплексной реабилитации и абилитации инвалидов, в том числе детей-инвалидов</t>
  </si>
  <si>
    <t>Основное мероприятие «Реализация регионального проекта «Финансовая поддержка семей при рождении детей», направленного на достижение соответствующих результатов реализации федерального проекта «Финансовая поддержка семей при рождении детей»</t>
  </si>
  <si>
    <t>Основное мероприятие "Реализация регионального проекта "Старшее поколение", направленного на достижение соответствующих результатов реализации федерального проекта "Старшее поколение"</t>
  </si>
  <si>
    <t>Осуществление закупок транспортных средств, необходимых для перевозки лиц старше 65 лет,проживающих в сельской местности, в медецинские организации</t>
  </si>
  <si>
    <t>Основное мероприятие: "Реализация регионального проекта "Старшее поколение",направленного на достижение соответствующих результатов реализации федерального проекта "Старшее поколение"</t>
  </si>
  <si>
    <t xml:space="preserve">Организация профессионального обучения и дополнительного профессионального образования лиц предпенсионного  возраста </t>
  </si>
  <si>
    <t>Основное мероприятие "Реализация регионального проекта "Содействие заняости женщин - создание условий дошкоольного образования для детей в возрасте до трёх лет", направленного на достижение соответствующих результатов реализации федерального проекта "Содействие занятости женщин - созданий условий дошкольного образования для детей в возрасте до трёх лет";</t>
  </si>
  <si>
    <t>Переобучение и повышение квалификации женщин в период по уходуза ребенком в возрасте до трёх лет</t>
  </si>
  <si>
    <t>Мероприятие в области социального партнерства</t>
  </si>
  <si>
    <t>Подпрограмма "Доступная среда"</t>
  </si>
  <si>
    <t xml:space="preserve">Программа "Формирование системы комплексной реабилитации и абилитации инвалидов, в том числе детей-инвалидов" на 2019- 2020 годы </t>
  </si>
  <si>
    <t>Агентство, Министерство</t>
  </si>
  <si>
    <t>Мероприятия по формированию условий для повышения уровня профессионального развития инвалидов, в том числе детей-инвалидов</t>
  </si>
  <si>
    <t>Организация мероприятий по профессиональной ориентации граждан с ограниченными возможностями здоровья и детей-инвалидов, обучающихся  в общеобразовательных организациях; психологическая поддержка безработных граждан из числа инвалидов</t>
  </si>
  <si>
    <t xml:space="preserve">Агентство </t>
  </si>
  <si>
    <t>Оснащение оборудованием трудовых мастерских для инвалидов с ментальными нарушениями в государственных учреждениях социального обслуживания</t>
  </si>
  <si>
    <t xml:space="preserve">Профессиональное обучение и дополнительное профессиональное образование безработных граждан из числа инвалидов </t>
  </si>
  <si>
    <t>Мероприятия по формированию условий для повышения уровня занятости, включая сопровождаемое содействие занятости, инвалидов, в том числе детей-инвалидов</t>
  </si>
  <si>
    <t>2.2.1.</t>
  </si>
  <si>
    <t xml:space="preserve">Организация  информирования  инвалидов об услугах, оказываемых органами службы занятости населения Ульяновской области, о положении на рынке труда в Ульяновской области, в том числе в электронном виде </t>
  </si>
  <si>
    <t>2.2.2.</t>
  </si>
  <si>
    <t xml:space="preserve">Предоставление материальной помощи без-работным гражданам из числа инвалидов для организации их самозанятости </t>
  </si>
  <si>
    <t>2.2.3.</t>
  </si>
  <si>
    <t xml:space="preserve">Организация мероприятий по социальной адаптации безработных граждан из числа инвалидов </t>
  </si>
  <si>
    <t>Министерство, Министерство образования и науки Ульяновской области (далее - Министерство образования), Министерство искусства и культурной политики Ульяновской области (далее – Министерство культуры)</t>
  </si>
  <si>
    <t>Мероприятия по формированию условий для развития системы комплексной реабилитации и абилитации инвалидов, в том числе детей-инвалидов</t>
  </si>
  <si>
    <t>Министерство, Министерство образования, Министерство культуры</t>
  </si>
  <si>
    <t xml:space="preserve">Оснащение областных государственных учреждений социального обслуживания и вновь создаваемых в муниципальных образованиях Ульяновской области отделений  для осуществления социальной (бытовой, средовой) реабилитации (абилитации) инвалидов, в том числе детей-инвалидов </t>
  </si>
  <si>
    <t>Минмстерство</t>
  </si>
  <si>
    <t xml:space="preserve">Оснащение областных государственных учреждений социального обслуживания оборудованием для организации модели «Тренировочная квартира» в целях проведения мероприятий по сопровождаемому проживанию инвалидов и их подготовке к самостоятельной жизни в рамках социальной (бытовой, средовой) реабилитации </t>
  </si>
  <si>
    <t xml:space="preserve">Оснащение областных государственных учреждений социального обслуживания и вновь создаваемых в муниципальных образованиях Ульяновской области отделений  для осуществления психолого-педагогической  реабилитации (абилитации) инвалидов, в том числе детей-инвалидов </t>
  </si>
  <si>
    <t xml:space="preserve">Оснащение образовательных организаций (центров психолого-педагогической реабилитации) оборудованием в целях психолого-педагогической реабилитации инвалидов, в том числе детей-инвалидов </t>
  </si>
  <si>
    <t>Министерство образования</t>
  </si>
  <si>
    <t>Оснащение областных государственных учреждений социального обслуживания и вновь создаваемых в муниципальных образованиях Ульяновской области отделений  для осуществления  социокультурной реабилитации (абилитации) инвалидов, в том числе детей-инвалидов</t>
  </si>
  <si>
    <t xml:space="preserve">Оснащение областных государственных учреждений культуры для осуществления  социокультурной реабилитации (абилитации) инвалидов, в том числе детей-инвалидов </t>
  </si>
  <si>
    <t>Министерство культуры</t>
  </si>
  <si>
    <t>Оснащение областных государственных учреждений социального обслуживания и вновь создаваемых в муниципальных образованиях Ульяновской области отделений  для осуществления  физкультурно-оздоровительных  мероприятий по реабилитации (абилитации) инвалидов, в том числе детей-инвалидов</t>
  </si>
  <si>
    <t xml:space="preserve">Оснащение областных государственных учреждений социального обслуживания оборудованием для осуществления медицинской реабилитации (абилитации) инвалидов, детей-инвалидов для проведения мероприятий в рамках реализации проекта «Школа движения» (обучение навыкам самостоятельного хождения) </t>
  </si>
  <si>
    <t>Оснащение медицинских организаций  обо-рудованием для осуществления медицинской реабилитации (абилитации) инвалидов, детей-инвалидов</t>
  </si>
  <si>
    <t>Министерство здравоохраения</t>
  </si>
  <si>
    <t>Мероприятия по формированию условий для развития ранней помощи</t>
  </si>
  <si>
    <t>Министерство, Министерство образования, Министерство  здравоохранения</t>
  </si>
  <si>
    <t>Оснащение отделений ранней помощи госу-дарственных учреждений социального обслуживания оборудованием для оказания услуг по ранней помощи; внедрение цифровых технологий в работу служб ранней помощи</t>
  </si>
  <si>
    <t xml:space="preserve">Министерство </t>
  </si>
  <si>
    <t>Приобретение методического инструментария для экспресс диагностики в целях внедрения в муниципальных районах Ульяновской области услуги «Домашнее визитирование»</t>
  </si>
  <si>
    <t>Оснащение образовательных организаций оборудованием в целях организации психолого-педагогического сопровождения детей с нарушениями функций организма в возрасте до 3-х лет</t>
  </si>
  <si>
    <t xml:space="preserve">Министерство здравоохранения </t>
  </si>
  <si>
    <t>Оснащение медицинских организаций обору-дованием для организации ранней помощи детям с патологией и детям-инвалидам</t>
  </si>
  <si>
    <t>Мероприятия по подготовке кадров системы комплексной реабилитации и абилитации инвалидов, в том числе детей-инвалидов, ранней помощи, а также сопровождаемого проживания инвалидов</t>
  </si>
  <si>
    <t>Обучение (повышение квалификации, про-фессиональная переподготовка) специалистов, обеспечивающих реабилитацию и абилитацию инвалидов, детей-инвалидов и детей раннего возраста</t>
  </si>
  <si>
    <t>Обучение (организация и проведение семинаров, конференций) специалистов по вопросам комплексной реабилитации (абилитации) инвалидов, в том числе детей-инвалидов, сопровождаемого проживания инвалидов</t>
  </si>
  <si>
    <t xml:space="preserve">ИТОГ  ПО ПОДПРОГРАММЕ </t>
  </si>
  <si>
    <t>6.</t>
  </si>
  <si>
    <t>7.</t>
  </si>
  <si>
    <t>8.</t>
  </si>
  <si>
    <t>9.</t>
  </si>
  <si>
    <t>10.</t>
  </si>
  <si>
    <t>11.</t>
  </si>
  <si>
    <t xml:space="preserve"> «Обеспечение реализации государственной программы» на 2015-2021 годы</t>
  </si>
  <si>
    <t>1.2.2.1.</t>
  </si>
  <si>
    <t>1.1.2.</t>
  </si>
  <si>
    <t>1.1.3.</t>
  </si>
  <si>
    <t>1.2.2.2.</t>
  </si>
  <si>
    <t>1.2.2.3.</t>
  </si>
  <si>
    <t>1.2.2.4.</t>
  </si>
  <si>
    <t>1.2.2.5.</t>
  </si>
  <si>
    <t>Программа "Формирование системы комплексной реабилитации и абилитации инвалидов, в том числе детей-ивалидов"</t>
  </si>
  <si>
    <t>Основное мероприятие "Мероприятия по формированию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проживающих на территории Ульяновской области"</t>
  </si>
  <si>
    <t xml:space="preserve">Мероприятие по формированию условий для повышения уровня профессионального развити инвалидов, в том числе детей-инвалидов </t>
  </si>
  <si>
    <t xml:space="preserve">Организация мероприятий по профессиональной ориентации граждан с ограниченными возможностями здоровья и детей-инвалидов, обучающихся в общеобразоватеьльных организациях, психологическая поддержка безработных граждан из числа инвалидов </t>
  </si>
  <si>
    <t xml:space="preserve">Оснащение оборудованием трудовых мастерских для инвалидов с ментальными нарушениями в государственных организациях социального обслуживания </t>
  </si>
  <si>
    <t xml:space="preserve">Мероприятие по формированию условий для повышения занятости, включая сопровождаемое содействие занятости, инвалидов, в том числе детей инвалидов </t>
  </si>
  <si>
    <t xml:space="preserve">Организация информирования инвалидов об услугах,  оказываемых органам службы занятости населения Ульяновской обласи, о положении на рынке труда в Ульяновской области, в том числе в электронном виде </t>
  </si>
  <si>
    <t xml:space="preserve">Предоставление материальной помощи безработным гражданам из числа инвалидов для организации их самозанятости </t>
  </si>
  <si>
    <t>Мероприятие по формированию условийдля развития системы комплексной реабилитации и абилитации инвалидов,в том числе детей-инвалидов</t>
  </si>
  <si>
    <t>2.1.2.</t>
  </si>
  <si>
    <t>Оснащение областных государственных организаций социального обслуживания оборудование для организации модели "Тренировочная квартира" в целях проведения мероприятий по сопровождаемому проживанию инвалидов и их подготовке к самостоятельной жизни в рамках социальной (бытовой, средовой) реабилитации</t>
  </si>
  <si>
    <t>2.1.3.</t>
  </si>
  <si>
    <t>Оснащение областных государственных организаций социального обслуживания и вновь создаваемых в муниципальных образованиях Ульяновской области отделений для осуществления психолого-педагогической реабилитации (абилитации) инвалидов, в том числе детей-инвалидов</t>
  </si>
  <si>
    <t>2.1.4.</t>
  </si>
  <si>
    <t>Оснащение образовательных организаций оборудованием в целях психолого-педагогической реабилитации инвалидов, в том числе детей-инвалидов</t>
  </si>
  <si>
    <t>2.1.5.</t>
  </si>
  <si>
    <t>Оснащение областных государственных организаций социального обслуживания и вновь создаваемых в муниципальных образованиях Ульяновской области отделений для осуществления социокультурной реабилитации (абилитации) инвалидов, в том числе детей-инвалидов</t>
  </si>
  <si>
    <t>2.1.6.</t>
  </si>
  <si>
    <t>Оснащение областных государственных организаций культуры для осуществления социокультурной реабилитации (абилитации) инвалидов, в том числе детей инвалидов</t>
  </si>
  <si>
    <t>2.1.7.</t>
  </si>
  <si>
    <t>Оснащение областных государственных организаций социального обслуживания и вновь создаваемых в миниципальных образованиях Ульяновской области отделений для осуществления физкультурно-оздоровительных мероприятий по реабилитации (абилитации) инвалидов, в том числе детей-инвалидов</t>
  </si>
  <si>
    <t>Оснащение областных государственных организаций социального обслуживания оборудованием для осуществления медицинской реабилитации (абилитации) инвалидов для проведения мероприятий в рамках реализации проекта "Школа движения" (обучение навыкам самостоятельного хождения)</t>
  </si>
  <si>
    <t>2.1.8.</t>
  </si>
  <si>
    <t>2.1.9.</t>
  </si>
  <si>
    <t>Оснащение медицинских организаций оборудованием для осуществления медицинской реабилитации (абилитации) инвалидов, детей-инвалидов</t>
  </si>
  <si>
    <t xml:space="preserve">Мероприятие по формированию условий для развития ранней помощи </t>
  </si>
  <si>
    <t>Оснощение отделение ранней помощи государственных организаций социального обслуживания оборудованием для оказания услуг по ранней помощи; внедрение цифровых технологий в работу служб ранней помощи</t>
  </si>
  <si>
    <t>Преобретение методического инструментария для экспресс-диагностики в целях внедрения в муниципальных районах Ульяновской области услуги "Домашнее визитирование"</t>
  </si>
  <si>
    <t xml:space="preserve">Оснащение образовательных организаций оборудованием в целях психолого-педагогического сопровождения детей с нарушениями функций организма в возрасте до 3 лет </t>
  </si>
  <si>
    <t>2.2.4.</t>
  </si>
  <si>
    <t>Оснащение медицинских организаций оборудованием для организации ранней помощи детям с потологией и детям-инвалидам</t>
  </si>
  <si>
    <t xml:space="preserve">Мероприятие по подготовке кадров системы комплексной реабилитации и абилитации инвалидов, в том числе детей-инвалидов,ранней помощи, а также сопровождаемого проживания инвалидов </t>
  </si>
  <si>
    <t>2.3.1.</t>
  </si>
  <si>
    <t xml:space="preserve">Обучение (повышение квалификации, профессиональная переподготовка) специалистов, обеспечивающих реабилитацию и абилитацию инвалидов, детей-инвалидов и детей раннего возраста </t>
  </si>
  <si>
    <t>2.3.2.</t>
  </si>
  <si>
    <t>Обучение (организация и проведение семинаров, конференций) специалистов по вопросам комплексной реабилитации (абилитации) инвалидов, в том числе детей-инвалиддов, сопровождаемого проживания инвалидов</t>
  </si>
  <si>
    <t>2.4.</t>
  </si>
  <si>
    <t>2.5.</t>
  </si>
  <si>
    <t>35-91-28 Рамиля Фазыховна, зам.директора</t>
  </si>
  <si>
    <t>За 1 квартал 2019 года значение целевого индикатора перевыполнено</t>
  </si>
  <si>
    <t>Показатель расчитывается по итогам завершения года, по итогам завершения строительных мероприятий. В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внесены изменения об исключении данного целевого индикатора</t>
  </si>
  <si>
    <t>Численность женщин, находящихся в отпуске по уходу за ребёнком в возрасте до трёх лет, прошедших профессиональное обучение или получивших дополнительное профессиональное образование в Ульяновской области</t>
  </si>
  <si>
    <t xml:space="preserve">Удельный расход воды в расчете на 1 кв. м общей площади помещений, занимаемых подведомственными организациями, тыс. куб. м / кв. м
</t>
  </si>
  <si>
    <t>В соответствии с соглашением целевой расчитывается по итогам года</t>
  </si>
  <si>
    <t>обучение проводится по направлению органов службы занятости населения</t>
  </si>
  <si>
    <t>Показатель будет выполнен к концу 2019 года.</t>
  </si>
  <si>
    <t>Число "мобильных бригад" для организации доставки лиц старше 65 лет, проживающих в сельской местности, в медицинские организации, единиц</t>
  </si>
  <si>
    <t>Основное мероприятие «Мероприятия по формированию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проживающих на территории Ульяновской обла-сти»</t>
  </si>
  <si>
    <t>Оплачены расходы на проведение спортивных соревнований для инвалидов на сумму 70,0 тыс. рублей</t>
  </si>
  <si>
    <t xml:space="preserve">Областным государственным казённым учреждением социального обслуживания "Реабилитац.центр для детей и подростков с огранич.возможн."Подсолнух" в г. Ульяновске" приобретён автотранспорт для перевозки получателей социальных услуг  в сумме 1 624,5 тыс. рублей </t>
  </si>
  <si>
    <t>Мероприятия запланированы в 3-4 кварталах</t>
  </si>
  <si>
    <t>1.2.3.</t>
  </si>
  <si>
    <t>Основное мероприятие "Мероприятия по формированию условий для развития системы комплексной реабилитации и абилитации инвалидов, в том числе детей-инвалидов, а также ранней помощи на территории Ульяновской области"</t>
  </si>
  <si>
    <t>2.1.1.</t>
  </si>
  <si>
    <t>ВСЕГО ПО ПРОГРАММЕ</t>
  </si>
  <si>
    <t>Основное мероприятие «Мероприятия по формированию условий для развития системы комплексной реабилитации и абилитации инвалидов, в том числе детей-инвалидов, а также ранней помощи на территории Ульяновской области»</t>
  </si>
  <si>
    <t>Предоставление субсидий  на оплату жилого помещения и коммунальных услуг. 1. Прием документов. 2.Принятие решения о назначении субсидии. 3. Назначение субсидии. 4. Формирование выплатных документов. 5. Направление выплатных документов в кредитные организации и отделения почтовой связи</t>
  </si>
  <si>
    <t>Предоставление компенсаций по оплате жилого помещения и коммунальных услуг. 1. Прием документов. 2.Принятие решения о назначении субсидии. 3. Назначение субсидии. 3. Формирование выплатных документов. 4. Направление выплатных документов в кредитные организации и отделения почтовой связи</t>
  </si>
  <si>
    <t>Сбор пакетов документов территориальными органами, принятие решения о выплате, оформление решения протоколом, подготовка распоряжения на перечисление денежных средств, предоставление  адресной помощи</t>
  </si>
  <si>
    <t xml:space="preserve">Сбор пакетов документов территориальными органами, принятие решения о выплате, оформление решения протоколом, подготовка распоряжения на перечисление денежных средств, предоставление  помощи в форме социального контракта, помощи в форме электронной социальной продовольственной карты </t>
  </si>
  <si>
    <t>1) приём  и проверка документов; 2) получатель берёт направление в организации с которой заключен договор на изготовление изделий; 3) по факту изготовления изделий в органы социальной защиты поставщиками предоставляется реестр получателей изделий; 4) на основании реестра органы социальной защиты оплачивают произведённые изделия. Приобретение протезно-ортопедических изделий лицам, не имеющим инвалидности, но по медицинским показаниям нуждающимся в них</t>
  </si>
  <si>
    <t>Предоставление мер социальной поддержки ветеранам труда.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</si>
  <si>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 Предоставление мер социальной поддержки труженика тыла</t>
  </si>
  <si>
    <t>Предоставление мер социальной поддержки реабилитированным лицам и лицам, пострадавшим от политических репрессий. По оплатем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</si>
  <si>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 xml:space="preserve">Предоставление мер социальной поддержки ветеранам труда Ульяновской области.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t>
  </si>
  <si>
    <t xml:space="preserve">Ежемесячные и единовременные выплаты почётным гражданам 1.Прием документов. 2.Принятие решения о назначении компенс. выплаты на погребение Почётного гражданина Ульяновской области, на установление надгробия на могиле Почётного гражданина Ульяновской области. 3.Формирование выплатных документов. 4. Направление выплатных документов на оплату через Сбербанк и Главпочтамт </t>
  </si>
  <si>
    <t>Ежемесячное предоставление пенсии за выслугу лет бывшим гос. служащим Ульяновской области. 1. Прием документов. 2. Принятие Распоряжения Минздравсоцразвития Ульяновской области о назначении (об отказе) пенсии за выслугу лет. 3. Назначение пенсии. 4. Формирование выплатных документов. 5. Направление выплатных документов в Сбербанк и Главпочтамт</t>
  </si>
  <si>
    <t>1) прием документов; 2) подготовка распорядительного документа; 3) предоставление выплаты. Выплата пособия по погребению отдельным категориям граждан</t>
  </si>
  <si>
    <t>Предоставление мер социальной поддержки педагогическим работникам образовательных учреждений.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</si>
  <si>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t>
  </si>
  <si>
    <t>1) прием документов; 2) подготовка распорядительного документа; 3) предоставление выплаты. Оказание  помощи гражданам</t>
  </si>
  <si>
    <t>1) прием документов; 2) подготовка распорядительного документа; 3) предоставление выплаты. Оказание мер социальной поддержки инвалидам боевых действий</t>
  </si>
  <si>
    <t>1) прием документов; 2) подготовка распорядительного документа; 3) предоставление выплаты. оказание мер социальной поддержки гражданам</t>
  </si>
  <si>
    <t>1) прием документов; 2) подготовка распорядительного документа; 3) предоставление выплаты. Оказание мер социальной поддержки гражданам, добровольно участвующих в охране общественного порядка на территории Ульяновской области</t>
  </si>
  <si>
    <t>1) прием документов; 2) подготовка распорядительного документа; 3) предоставление выплаты. Выплата пособий людям, страдающих психическими расстройствами, находящихся в трудной жизненной ситуации</t>
  </si>
  <si>
    <t>Подготовка ТЗ, проведение конкурсов, заключение контрактов на проведение социально-значимых мероприятий</t>
  </si>
  <si>
    <t>Ежемесячное предоставление материального обеспечения вдовам. Ежемесячное формирование выплатных  документов на Сбербанк</t>
  </si>
  <si>
    <t>1.Приём документов  2. Формирование выплатных документов . 3. Направление выплатных документов в Сбербанк и Главпочтамт. Ежемесячная денежная выплата гражданам, достигшим 65-летнего возраста</t>
  </si>
  <si>
    <t>1) прием документов; 2) подготовка распорядительного документа; 3) предоставление выплаты. Ежемесячная компенсация гражданам</t>
  </si>
  <si>
    <t>1) прием документов; 2) подготовка распорядительного документа; 3) предоставление выплаты. Ежемесячная выплата жёнам граждан, уволенных с военной службы</t>
  </si>
  <si>
    <t>1) прием документов; 2) заключение соглашения об информационном взаимодействии с расчетными организациями, имеющими обязатальства перед населением по предосталению коммунальных услуг; 3) формирование Реестра, содержащего информацию о получателях ежемесячной денежной компенсации на оплату ЖКУ отдельным категориям граждан 4) зачисление денежных средст расчётным организациям</t>
  </si>
  <si>
    <t xml:space="preserve">Прием документов, их проверка и включение граждан в список на получение свидетельств. Подготовка распоряжения о выдаче свидетельств. Реализация выданных свидетельств (проверка правоустанавливающих документов, подготовка распоряжения о перечислении денежных средств, перечисление денежных средств)  </t>
  </si>
  <si>
    <t>Подготовка распорядительного документа на основании выдачи удостоверения "Ветеран труда"; 2) предоставление выплаты. Ежегодная денежная выплата гражданам родившихся в период с 01 января 1932 года по 31 декабря 1945 года</t>
  </si>
  <si>
    <t>1) Прием документов; 2) Подготовка распорядительного документа; 3) Предоставление выплаты. Ежемесячная выплата гражданам</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</si>
  <si>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гражданам отдельных категорий специалистов </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</si>
  <si>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отдельных категорий специалистов </t>
  </si>
  <si>
    <t>1) прием документов; 2) подготовка распорядительного документа; 3) предоставление выплаты. Предоставление мер социальной государственной поддержки добровольным пожарным</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</si>
  <si>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гражданам</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</si>
  <si>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гражданину</t>
  </si>
  <si>
    <t xml:space="preserve">Подготовка распоряжения о выдаче свидетельств (проверка правоустанавливающих документов, подготовка распоряжения о перечислении денежных средств, перечисление денежных средств)  </t>
  </si>
  <si>
    <t>Предоставление мер социальной поддержки лицам награжденным знаком «Почетный донор СССР» и «Почетный донор России»</t>
  </si>
  <si>
    <t>1) прием документов; 2) подготовка распорядительного документа; 3) предоставление выплаты. Компенсационные выплаты гражданам</t>
  </si>
  <si>
    <t>1) прием документов; 2) подготовка распорядительного документа; 3) предоставление выплаты. Ежемесячная выплата гражданам, подвергшихся воздействию радиации</t>
  </si>
  <si>
    <t>1. Сбор документов на участие в конкурсе 2. Заключение договора о предоставлении субсидии 3. Предоставление субсидии на оказание социальных услуг на дому 4.Сбор отчётов о расходовании субсидии</t>
  </si>
  <si>
    <t xml:space="preserve">Прием документов, их проверка и включение граждан в список на получение сертификатов. Выдача сертификатов </t>
  </si>
  <si>
    <t>1) прием документов; 2) подготовка распорядительного документа; 3) предоставление выплаты. Предоставление дополнительных мер социальной поддержки многодетным семьям</t>
  </si>
  <si>
    <t>1) прием документов; 2) проверка документов; 3) принятие решения о назначении пособия; 4) выплата пособия. Выплата единовременного пособия на усыновлённых детей</t>
  </si>
  <si>
    <t>1) прием документов; 2) подготовка распорядительного документа; 3) предоставление выплаты. Предоставление выплат лицам из числа детей-сирот и детей, оставшихся без попечения родителей</t>
  </si>
  <si>
    <t>1) прием документов; 2) составление акта обследования жилого помещения, проверка выполненных работ; 3) рассмотрение документов на комиссии; 4) принятие решения об окончании ремонта; 5) перечисление денежных средств. Проведение ремонта жилых помещений получателю</t>
  </si>
  <si>
    <t xml:space="preserve">1) приём документов; 2) приобретение уполномоченным органом проездных документов; 3) представление уполномоченным органом финансовой отчетности об использовании средств в Министерство финансов Ульяновской области. </t>
  </si>
  <si>
    <t>Проверка документов, подготовка распоряжений о выдаче сертификатов, выдача сертификатов.  Выдача сертификатов</t>
  </si>
  <si>
    <t xml:space="preserve">1) прием документов; 2) подготовка распорядительного документа; 3) предоставление выплаты. Ежемесячная выплата на детей до достижения им возраста 3 лет  </t>
  </si>
  <si>
    <t xml:space="preserve">1) прием документов; 2) подготовка распорядительного документа; 3) предоставление выплаты. Расходы по доставке по ежемесячной выплате на детей до достижения им возраста 3 лет  </t>
  </si>
  <si>
    <t>Предоставление мер социальной поддержи семьям, в которых оба родителя являются инвалидами и воспитывают несовершеннолетних детей; семьям, в которых единственный родитель инвалид и воспитывает несовершеннолетних детей</t>
  </si>
  <si>
    <t xml:space="preserve">Проверка и включение граждан в список на получение свидетельств. Подготовка распоряжения о выдаче свидетельств, выдача свидетельств о предоставлении единовременных выплат. Реализация выданных свидетельств (проверка правоустанавливающих документов, подготовка распоряжения о перечислении денежных средств, перечисление денежных средств) </t>
  </si>
  <si>
    <t>ежемесячная денежная выплата беременным женщинам и кормящим матерям</t>
  </si>
  <si>
    <t>Единовременное пособие беременным женам военнослужащих</t>
  </si>
  <si>
    <t xml:space="preserve">1) прием документов; 2) подготовка распорядительного документа; 3) предоставление выплаты. Выплата пособий по уходу за ребёнком до достижения им возраста полутора лет </t>
  </si>
  <si>
    <t xml:space="preserve">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 </t>
  </si>
  <si>
    <t>1) прием документов; 2) подготовка распорядительного документа; 3) перечисление денежных средств. Выплата единовременного пособия получателям</t>
  </si>
  <si>
    <t>1) прием заявок от МО; 2) предоставление субвенций МО; 3) перечисление денежных средств. Осуществление выплат детям-сиротам и детям, оставшимся без попечения родителей, лицам из их числа</t>
  </si>
  <si>
    <t xml:space="preserve">1) прием заявок от МО; 2) предоставление субвенций МО; 3) перечисление денежных средств. Ежемесячные выплаты на содержание ребёнка в семье опекуна (попечителя) и приёмной семье; выплаты вознаграждения, причитающегося приёмному родителю </t>
  </si>
  <si>
    <t>1) прием заявок от МО; 2) предоставление субвенций МО; 3) расходование субвенций; 4) предоставление в уполномоченный орган отчёта об использовании субвенций, 23 МО</t>
  </si>
  <si>
    <t xml:space="preserve">1) прием документов; 2) подготовка распорядительного документа; 3) предоставление выплаты. Выплата пособий </t>
  </si>
  <si>
    <t>Заключение договоров на перевозку участников соревнований</t>
  </si>
  <si>
    <t xml:space="preserve">Оказание государственной услуги населению </t>
  </si>
  <si>
    <t>Выплата денежного вознаграждения гражданам</t>
  </si>
  <si>
    <t xml:space="preserve">Осуществление социальных выплат гражданам, признанным в установленном порядке безработными </t>
  </si>
  <si>
    <t>Пособия планируется выплатить соотечественникам</t>
  </si>
  <si>
    <t>Оказание государственной услуги по профессиональной ориентации гражданам с ограниченными возможностями здоровья, гражданам с ограниченными возможностями здоровья оказание государственной услуги по психологической поддержке</t>
  </si>
  <si>
    <t>Оказание государственной услуги по профессиональному обучению и дополнительному профессиональному образованию безработных граждан из числа инвалидов</t>
  </si>
  <si>
    <t>Размещение информации в СМИ</t>
  </si>
  <si>
    <t>Оказание государственной услуги по самозанятости гражданам из числа инвалидов</t>
  </si>
  <si>
    <t>Оказание государсвенной усдуги по социальной адаптации гражданам из числа инвалидов</t>
  </si>
  <si>
    <t>Оказание государственной услуги по обучению специалистов</t>
  </si>
  <si>
    <t>ВСЕГОГ ПО ПРОГРАММЕ</t>
  </si>
  <si>
    <t>Министерством семейной, демографической политики и социального благополучия Ульяновской области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который предусматривает следующее.
Проектом предлагается в подпрограмме «Обеспечение реализации государственной программы» включить мероприятия на 2019 год, связи с выделением межбюджетных трансфертов из федерального бюджета 
на приобретение автотранспорта для перевозки лиц старше 65 лет, проживающих в сельской местности, в медицинские организации в рамках реализации федерального проекта «Разработка и реализация программы системной поддержки и повышения качества жизни граждан старшего поколения «Старшее поколение» национального проекта «Демография»:
основное мероприятие «Реализация регионального проекта «Старшее поколение»;
мероприятие «Осуществление закупок транспортных средств, необходимых для перевозки лиц старше 65 лет, проживающих в сельской местности, в медицинские организации».
В целом государственная программа увеличивается на сумму 32 552,3 тыс. рублей, в том числе:
средства федерального бюджета увеличиваются на сумму – 32 552,3 тыс. рублей.
Общая сумма государственной программы составляет 80 394 810,04496 тыс. рублей, в том числе:
2019 год – 10 372 600,5 тыс. рублей; из которых: 
средства федерального бюджета – 15 153 541,2429 тыс. рублей, в том числе:
2019 год – 2 228 472,7 тыс. рублей</t>
  </si>
  <si>
    <t>1/21-П</t>
  </si>
  <si>
    <t>Министерством семейной, демографической политики и социального благополучия Ульяновской области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и признании утратившими силу отдельных положений нормативных правовых актов Правительства Ульяновской области», который предусматривает следующее.
Данным Проектом объём финансирования государственной программы Ульяновской области «Социальная поддержка и защита населения Ульяновской области» на 2014-2021 годы» (далее – государственная программа) приводится в соответствие с федеральным законом № 459-ФЗ от 29.11.2018 года 
«О федеральном бюджете на 2019 год и на плановый период 2020 и 2021 годов», в части изменения финансирования по мерам социальной поддержки. Средства федерального бюджета увеличиваются в 2019 году на сумму 
637 млн. 861,5 тыс. рублей (в том числе по Агентству по развитию человеческого потенциала и трудовых ресурсов Ульяновской области на 32 млн. 317,5 тыс. рублей) (2020 год – 31 млн.669,5 тыс. рублей, 2021 год – 31 639,8 тыс. рублей)
Кроме того, данным проектом предлагается изменить объём финансирования государственной программы по средствам, предусмотренных на финансовое обеспечение федеральных проектов в рамках национального проекта «Демография».
Проектом предлагается увеличить финансирование государственной программы за счёт выделения средств Пенсионного фонда Российской Федерации на реализацию социальной программы, связанной с укреплением материально-технической базы организаций социального облуживания,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 в 2019 году в сумме 1 млн. 040,1 тыс. рублей.
Кроме того, данным проектом передаются средства областного бюджета на исполнение полномочий по обеспечению деятельности аппарата Министерства здравоохранения Ульяновской области на государственную программу «Развитие здравоохранения в Ульяновской области» на 2019 год в сумме 40 млн. 330,3 тыс. рублей (2020 год – 39 832,7 тыс. рублей, 2021 год – 39 832,7 тыс. рублей).
Проектом предлагается направить средства областного бюджета на внепрограммную деятельность Министерства семейной, демографической политики и социального благополучия Ульяновской области для оплаты кредиторской задолженности за 2018 год в сумме 511,0 тыс. рублей за счёт уменьшения процента софинансирования по средствам областного бюджета по Закону Ульяновской области от 31.08.2012 № 113-ЗО «О ежемесячной денежной выплате на ребёнка до достижения им возраста трёх лет».
Проектом вводятся целевые индикаторы и ожидаемые эффекты для реализации региональных проектов.
Кроме того, данным проектом предлагается перераспределить средства областного бюджета между мероприятиями государственной программы.
Принятие Проекта постановления позволит привлечь в Ульяновскую область средства федерального бюджета, ввести утверждённые региональные проекты в структуру государственной программы.
Финансирование мероприятий государственной программы в 2019-2021 годах приведено в соответствие с проектом Закона Ульяновской области «Об областном бюджете Ульяновской области на 2019 год и плановый период 2020 и 2021 годов».
В результате вносимых изменений бюджетные ассигнования на реализацию государственной программы в целом увеличиваются на сумму 580 664,1 тыс. рублей, в том числе:
средства областного бюджета уменьшаются на сумму 120 506,7 тыс. рублей;
средства федерального бюджета увеличиваются на сумму 701 170,8 тыс. рублей.</t>
  </si>
  <si>
    <t>Распоряжение Министерства семейной, демографической политики и социального благополучия Ульяновской области от 25.01.2019 №49-р "Об утверждении план-графика реализации мероприятий в 2019 году государственной программы"</t>
  </si>
  <si>
    <t>Распоряжение Министерства семейной, демографической политики и социального благополучия Ульяновской области от 18.03.2019 №255-р "Об утверждении план-графика реализации мероприятий в 2019 году государственной программы"</t>
  </si>
  <si>
    <t>Министерство семейной, демографической политики и социального благополучия Ульяновской области</t>
  </si>
  <si>
    <t xml:space="preserve">Министерство семейной, демографической политики и социального благополучия Ульянолвской области (далее - Министерство), Адонин Александр Алексеевич, директор департамента методологии и организации социальной поддержки населения </t>
  </si>
  <si>
    <t xml:space="preserve">Министерство, Адонин Александр Алексеевич, директор департамента методологии и организации социальной поддержки населения </t>
  </si>
  <si>
    <t>Министерство, Сидорова Ольга Алексеевна, начальник отдела бюджетного учёта, отчётности и финансового обеспечения расходных обязательств</t>
  </si>
  <si>
    <t>Министерство, Гурьева Наталья Сергеевна, директор департамента повышения качества жизни населения</t>
  </si>
  <si>
    <t>Министерство, Габбасова Наталья Николаевна, директор департамента охраны прав несовершеннолетних, Ширшова Надежда Викторовна, директор департамента семейной и  демографической политики, Гурьева Наталья Сергеевна, директор департамента  повышения качества жизни населения</t>
  </si>
  <si>
    <t>ОГКУСЗН Ульяновской области, Жулина Ольга Анатольевна, директор</t>
  </si>
  <si>
    <t>Областное государственное казённое учреждение социальной защиты населения Ульяновской области (далее - ОГКУСЗН Ульяновской области), Белова Рамиля Вазыховна, заместитель директора</t>
  </si>
  <si>
    <t xml:space="preserve">Ульяновское областное государственное казённое  учреждение социальной защиты населения "Единый областной центр социальных выплат" (далее - УОГКУСЗН "ЕОЦСВ"), Афанасьев Олег Геннадьевич, исполняющий обязанности директора </t>
  </si>
  <si>
    <t>УОГКУСЗН "ЕОЦСВ", Бадьярова Светлана Александровна, начальник отдела развития отрасли и инвестиционной деятельности</t>
  </si>
  <si>
    <t>Целевые индикаторы подпрограммы</t>
  </si>
  <si>
    <t>Министерство, Егорова Светлана Владимировна, начальник отдела развития социальной сплочённости</t>
  </si>
  <si>
    <t>Министерство, Демкина Анна Александровна, начальник отделаразвития социального обслуживания граждан</t>
  </si>
  <si>
    <t>Министерство, Габбасова Наталья Николаевна, директор департамента охраны прав несовершеннолетних</t>
  </si>
  <si>
    <t>Министерство,  Бадыкшина Наталья Леонидовна, референт департамента охраны прав несовершеннолетних</t>
  </si>
  <si>
    <t>Ширшова Надежда Викторовна, директор департамента семейной и  демографической политики</t>
  </si>
  <si>
    <t>Министерство, Демкина Анна Александровна, начальник отдела развития социального обслуживания граждан</t>
  </si>
  <si>
    <t xml:space="preserve">Министерство, Зорина Наталья Владимировна, Начальник отдела повышения качества жизни граждан старшего поколения, ветеранов и инвалидов    </t>
  </si>
  <si>
    <t xml:space="preserve">Целевые индикаторы подпрограммы </t>
  </si>
  <si>
    <t>Министерство, Агентство, Министерство строительства и архитектуры Ульяновской области (Министерство строительства)</t>
  </si>
  <si>
    <t>Министерство, Батраков Дмитрий Владимирович, директор департамента финансов</t>
  </si>
  <si>
    <t>УОГКУСЗН "ЕОЦСВ", Афанасьев Олег Геннадьевич, исполняющий обязанности директора, Гурьева Наталья Сергеевна, директор департамента повышения качества жизни населения</t>
  </si>
  <si>
    <t>Агентство, 
Министерство</t>
  </si>
  <si>
    <t>Агентство, Дронова Светлана Владимировна, руководитель</t>
  </si>
  <si>
    <t>Министерство, Министерство образования и науки Ульяновской области (далее – Министерство образования), Министерство искусства и культурной политики Ульяновской области (далее – Министерство культуры), Министерство здравоохранения Ульяновской области (далее – Министерство здравоохранения)</t>
  </si>
  <si>
    <t>Министерство, Министерство образования, Министерство культуры, 
Министерство здравоохранения</t>
  </si>
  <si>
    <t>Министерство образования, Семёнова Наталья Владимировна, Министр</t>
  </si>
  <si>
    <t>Министерство культуры, Сидорова Евгения Евгеньевна, Министр</t>
  </si>
  <si>
    <t>Министерство здравоохранения, Панченко Сергей Викторович, Министр</t>
  </si>
  <si>
    <t>Министерство, Министерство образования, Министерство здравоохранения</t>
  </si>
  <si>
    <t>Целевые индикаторы попрограммы</t>
  </si>
  <si>
    <t>Удельный расход природного газа в расчете на 1 кв. м общей площади помещений, занимаемых подведомственными организациями, тыс. куб. м/кв. м</t>
  </si>
  <si>
    <t>Удельный расход тепловой энергии в расчете на 1 кв. м общей площади помещений, занимаемых подведомственными организациями, Гкал/кв. м</t>
  </si>
  <si>
    <t>Удельный расход электроэнергии в расчете на 1 кв. м общей площади помещений, занимаемых организациями, подведомственными Министерству здравоохранения, семьи и социального благополучия Ульяновской области (далее - подведомственные организации), кВт ч/кв. м</t>
  </si>
  <si>
    <t>Численность лиц предпенсионного возраста, проживающих в Ульяновской области, прошедших профессиональное обучение или получивших дополнительное профессиональное образование, человек</t>
  </si>
  <si>
    <t>Сохранение в течение текущего года численности инвалидов, работающих в организациях, которым предоставлена субсидия в целях возмещения части затрат в связи с оплатой труда инвалидов на уровне предшествующего года, человек</t>
  </si>
  <si>
    <t>Численность граждан пожилого возраста и инвалидов, принявших участие в областных общественно и социально значимых мероприятиях и в мероприятиях, предназначенных для реализации социокультурных потребностей граждан пожилого возраста и инвалидов, тыс. человек</t>
  </si>
  <si>
    <t>Доля доступных для граждан пожилого возраста и инвалидов организаций социального обслуживания в общем количестве организаций социального обслуживания, процентов</t>
  </si>
  <si>
    <t>Удельный вес зданий стационарных организаций социального обслуживания граждан пожилого возраста, инвалидов (взрослых и детей) и лиц без определенного места жительства и занятий, требующих реконструкции, зданий, находящихся в аварийном состоянии, и ветхих зданий в общем количестве зданий стационарных организаций социального обслуживания граждан пожилого возраста, инвалидов (взрослых и детей) и лиц без определенного места жительства и занятий, процентов</t>
  </si>
  <si>
    <t>Суммарный коэффициент рождаемости в Ульяновской области, единиц</t>
  </si>
  <si>
    <t>Коэффициент рождаемости в возрастной группе 25-29 лет в Ульяновской области, единиц</t>
  </si>
  <si>
    <t>Коэффициент рождаемости в возрастной группе 30-34 лет в Ульяновской области, единиц</t>
  </si>
  <si>
    <t>Доля занятых в численности лиц предпенсионного возраста, прошедших профессиональное обучение или получивших дополнительное профессиональное образование в Ульяновской области, процентов</t>
  </si>
  <si>
    <t>Доля инвалидов (совершеннолетние),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процентов</t>
  </si>
  <si>
    <t>Доля инвалидов (несовершеннолетние),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процентов</t>
  </si>
  <si>
    <t xml:space="preserve">Доля детей целевой группы, получивших услуги ранней помощи, в общей численности детей, проживающих на территории Ульяновской области, нуждающихся в получении таких услуг, процентов    
</t>
  </si>
  <si>
    <t>Доля выпускников-инвалидов 9-х и 11-х классов, охваченных профориентационной работой, в общей численности выпускников-инвалидов 9-х и 11-х классов в Ульяновской области, процентов</t>
  </si>
  <si>
    <t>Доля занятых инвалидов трудоспособного возраста в общей численности инвалидов трудоспособного возраста, проживающих на территории Ульяновской области, процентов</t>
  </si>
  <si>
    <t>Доля трудоустроенных инвалидов в общей численности инвалидов, проживающих на территории Ульяновской области,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в отчетном периоде, процентов</t>
  </si>
  <si>
    <t>Доля трудоустроенных инвалидов в общей численности выпускников-инвалидов профессиональных образовательных организаций,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процентов</t>
  </si>
  <si>
    <t>Доля трудоустроенных инвалидов в общей численности граждан, проживающих на территории Ульяновской области, впервые признанных инвалидами и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процентов</t>
  </si>
  <si>
    <t>Доля реабилитационных организаций, подлежащих включению в региональную систему комплексной реабилитации и абилитации инвалидов, в том числе детей-инвалидов, проживающих на территории Ульяновской области, в общем числе реабилитационных организаций, расположенных на территории Ульяновской области, процентов</t>
  </si>
  <si>
    <t>Доля семей, проживающих на территории Ульяновской области, включенных в программы ранней помощи, удовлетворенных качеством услуг ранней помощи, в общем количестве семей, включенных в программу ранней помощи, процентов</t>
  </si>
  <si>
    <t>Доля специалистов, проживающих на территории Ульяновской области,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проживающих на территории Ульяновской области, процентов</t>
  </si>
  <si>
    <t>Сведения об объёмах финансирования за I полугодие 2019 года</t>
  </si>
  <si>
    <t>за I полугодие 2019 года</t>
  </si>
  <si>
    <t>Отчёт об исполнении плана - графика реализации государственной программы за I полугодие 2019 года</t>
  </si>
  <si>
    <t>Предоставление индивидуальным предпринимателям и юридическим лицам субсидий в целях возмещения затрат в связи с оплатой труда выпускников образовательных организаций высшего образо-вания и профессиональных образовательных организаций</t>
  </si>
  <si>
    <t>Предоставление индивидуальным предпринимателям и юридическим лицам, не являющимся государственными (муниципальными) учреждениями, осуществляющим деятельность на территории Ульяновской области, субсидий в целях возмещения части затрат в связи с оплатой труда выпускников образовательных организаций высшего образования и профессиональных образовательных организаций из числа инвалидов молодого возраста, а также в связи с осуществлением доплат их наставникам</t>
  </si>
  <si>
    <t>в том числе обеспечение деятельности, связанной с созданием, развитием и использованием информационных систем и компонентов информационно-телекоммуникационной инфраструктуры</t>
  </si>
  <si>
    <t>Предоставление компенсационных выплат в случае фактического увеличения размера вносимой гражданами платы за коммунальные услуги, превышающего предельные (максимальные) индексы изменения размера вносимой гражданами платы за коммунальные услуги в муниципальных образованиях Ульяновской области</t>
  </si>
  <si>
    <t>Проведение мероприятий с участием инвалидов</t>
  </si>
  <si>
    <t>Средства на социальные выплаты безработным гражданам</t>
  </si>
  <si>
    <t>Численность лиц предпенсионного возраста, прошедших профессиональное обучение или получивших дополнительное профессиональное образование, человек</t>
  </si>
  <si>
    <t>Доля занятых на конец отчётного периода в численности граждан предпенсионного возраста, прошедших профессиональное обучение или получивших дополнительное профессиональное образование, процентов</t>
  </si>
  <si>
    <t>Доля сохранивших занятость работников предпенсионного возраста на конец отчётного периода, прошедших профессиональное обучение или получивших дополнительное профессиональное образование, в численности работников предпенсионного возраста прошедших обучение, процентов</t>
  </si>
  <si>
    <t>Численность трудоустроенных выпускников образовательных организаций высшего образования и профессиональных образовательных организаций, человек</t>
  </si>
  <si>
    <t>Финансовое обеспечение деятельности организаций</t>
  </si>
  <si>
    <t>УОГКУСЗН "ЕОЦСВ", Афанасьев Олег Геннадьевич, исполняющий обязанности директора</t>
  </si>
  <si>
    <t>За 1 полугодие 2019 года значение целевого индикатора выполнено</t>
  </si>
  <si>
    <t>Доля жителей старшего поколения, проживающих на территории Ульяновской области, систематически занимающихся физической культурой и спортом, в общей численности жителей старшего возраста, проживающих на территории Ульяновской области, процентов</t>
  </si>
  <si>
    <t>За 1 полугодие 2019 года значение целевого индикатора перевыполнено</t>
  </si>
  <si>
    <t>Данный индикатор исключён постановленнием Правительства Ульяновской области от 16.05.2019 № 9/207-П</t>
  </si>
  <si>
    <t>За 1 полугодие 2019 года субсидии на оплату жилого помещения и коммунальных услуг предоставлены 31396 получателям. Выплаты произведены в полном объеме</t>
  </si>
  <si>
    <t>За 1 полугодие 2019 года компенсации на оплату жилого помещения и коммунальных услуг предоставлены 9262 получателям. Выплаты произведены в полном объеме</t>
  </si>
  <si>
    <t>За 1 полугодие 2019 год выплата  мер социальной поддержки представлена 95287 ветеранам в полном объёме.</t>
  </si>
  <si>
    <t>За 1 полугодие 2019 года меры социальной поддержки представлены 155 труженникам в полном объёме.</t>
  </si>
  <si>
    <t>За 1 полугодие 2019 года меры социальной поддержки представлены 1273  реабилитированному гражданину в полном объёме.</t>
  </si>
  <si>
    <t>За 1 полугодие 2019 года выплаты ЕДК представлены 108633 ветеранам в  полном объёме</t>
  </si>
  <si>
    <t>За 1 полугодие 2019 года ежемесячное денежное пособие предоставлено 128 гражданину. Денежные выплаты предоставлены в полном объёме.</t>
  </si>
  <si>
    <t>За 1 полугодие 2019 года пенсии за выслугу лет предоставлены в полном объёме. Пенсии за выслугу лет предоставлены 887 гражданам</t>
  </si>
  <si>
    <t>За 1 полугодие 2019 года выплата пособия по погребению представлена 595 гражданам в полном объёме.</t>
  </si>
  <si>
    <t>За 1 полугодие 2019 года обращений не поступало</t>
  </si>
  <si>
    <t>За 1 полугодие 2019 года ежемесячная денежная компенсация на оплату жилого помещения и отдельных видов коммунальных услуг предоставлена 12900 педагогическим работникам сельской местности в полном объеме. Задолженности перед получателями нет.</t>
  </si>
  <si>
    <t>За 1 полугодие 2019 года выплаты представлены 1887гражданам.</t>
  </si>
  <si>
    <t xml:space="preserve">В рамках реализации постановления Правительства Ульяновской области от 03.02.2006 № 30 «О дополнительных мерах социальной поддержки военнослужащих, сотрудников правоохранительных органов и членов их семей» за 1 полугодие 2019 года единовременная материальная помощь оказана 4 гражданам. Задолженности перед получателями нет. </t>
  </si>
  <si>
    <t>За 1 полугодие 2019 года меры социальной поддержки представлены 83 инвалидам в  полном объёме.</t>
  </si>
  <si>
    <t>За 1 полугодие 2019 года меры социальной поддержки представлены 445 гражданам в полном объёме.</t>
  </si>
  <si>
    <t>За 1 полугодие 2019 года меры социальной поддержки представлены 1285 гражданам в полном объёме.</t>
  </si>
  <si>
    <t>За 1 полугодие 2019 года меры социальной поддержки представлены 1808 гражданам в полном объёме.</t>
  </si>
  <si>
    <t xml:space="preserve">Подготовка к проведению конкурса  Ежегодный областной конкурс "Семейные трудовые династии". </t>
  </si>
  <si>
    <t>За  1 полугодие 2019 года меры социальной поддержки предоставлены 2 человекам, задолженности перед получателями нет</t>
  </si>
  <si>
    <t>За 1 полугодие 2019 года год меры социальной поддержки представлены 223 гражданам в полном объёме</t>
  </si>
  <si>
    <t>За 1 полугодие 2019 года ежемесячная денежная компенсация на оплату жилого помещения и коммунальных услуг предоставлена 1397 гражданам в полном объёме</t>
  </si>
  <si>
    <t>За 1 полугодие 2019 года компенсационные выплаты не предоставлялись, так как обращений не поступало.</t>
  </si>
  <si>
    <t>За 1 полугодие 2019 года  меры социальной поддержки представлены 207 гражданам в  полном объёме.</t>
  </si>
  <si>
    <t>За 1 полугодие 2019 года ежегодная денежная  выплата представлена 76345 гражданам в полном объёме</t>
  </si>
  <si>
    <t>За 1 полугодие 2019 года меры социальной поддержки представлены 16 гражданам в полном объёме</t>
  </si>
  <si>
    <t>За 1 полугодие  2019 года меры социальной поддержки представлены 27 гражданам в  полном объёме.</t>
  </si>
  <si>
    <t xml:space="preserve">За 1 полугодие  2019 года данной мерой социальной поддержки воспользовались 27 молодых специалиста. Мерами социальной поддержки обеспечены в полном объёме. </t>
  </si>
  <si>
    <t>За 1 полугодие 2019 года меры социальной поддержки представлены 2892 гражданам в полном объёме.</t>
  </si>
  <si>
    <t>За 1 полугодие 2019 года представлена мера социальной поддержки 7735 человек. Выплата представлена в полном объёме.</t>
  </si>
  <si>
    <t>Ежемесячная денежная компенсация расходов  на уплату взноса на капитальный ремонт за 1 полугодие 2019 года предоставлена 50 гражданам (всем обратившимся гражданам выплата предоставляется в полном объёме).</t>
  </si>
  <si>
    <t>За 1 полугодие 2019 года в полном объёме представлена ежемесячная денежная компенсация 10 гражданам</t>
  </si>
  <si>
    <t>За  1 полугодие 2019 года меры социальной поддержки представлены 21448 гражданам в полном объёме</t>
  </si>
  <si>
    <t>За 1 полугодие 2019 года пособие предоставлено  48252 гражданам. Задолженности перед получателями нет.</t>
  </si>
  <si>
    <t>За 1 полугодие 2019 год меры социальной поддержки представлены 24 гражданам в  полном объёме.</t>
  </si>
  <si>
    <t>За 1 полугодие 2019 года меры социальной поддержки представлены 74 гражданам в полном объёме.</t>
  </si>
  <si>
    <t>За 1 полугодие 2019 года меры социальной поддержки воспользовались 133 женщин, в том числе: 77 беременных женщин и 56 кормящих матерей</t>
  </si>
  <si>
    <t>За 1 полугодие 2019 год меры социальной поддержки представлены 3844 гражданам в полном объёме</t>
  </si>
  <si>
    <t>По состоянию на 01.07.2019 проведено 13 заседаний областной общественной комиссии. По итогам проведённых заседаний адресную материальную помощь получили 5117 человек, в том числе:
- на помощь в связи с пожаром – 126 человек; 
- на лечение – 1304 человека;
- на газификацию жилья – 541 человек;
- в связи с малообеспеченностью, задолженностью по кредитам, ЖКУ, ремонтом жилья и прочее  – 1484 человека;
- в связи с переходом на цифровое телевещание – 1661 человек;
- в связи с проведённым капитальным ремонтом жилья ветеранам Великой Отечественной войны – 1 человек.
Из 12 заседаний 1 заседание прошло с участием Губернатора Ульяновской области С.И. Морозова, на котором было принято положительное решение об оказании материальной помощи на лечение 3 гражданам.</t>
  </si>
  <si>
    <t>На 01.07.2019  заключено 4339  государственных социальных контрактов,  в том числе 515 социальных  контрактов  в форме единовременной денежной выплаты (из них 460 - на развитие личного подсобного хозяйства (покупка домашнего скота, домашней птицы, саженцев, рассады и т. п.),  4 - на частичное погашение задолженности по ЖКУ (с целью получения должниками права на дальнейшее предоставление субсидий по оплате ЖКУ), 13 - на развитие индивидуальной предпринимательской деятельности, 5 - на подготовку к отопительному сезону, 1 - на образовательные услуги,  32 контракта – по другим направлениям и 3824 социальных контрактов  на оказание государственной социальной помощи в виде натуральной помощи с использованием продуктовых карт для приобретения продуктов питания.
В районах области наиболее востребованным оказалось направление  государственных социальных контрактов в форме единовременной денежной выплаты на развитие личного подсобного хозяйства. Граждане приобретают свиней, телят, овец, домашнюю птицу, корма для домашних животных. При этом они берут на себя обязательства заниматься подсобным хозяйством     (то есть кормить, ухаживать, выращивать), частично реализовывать полученную продукцию и, таким образом, увеличивать доход своей семьи.</t>
  </si>
  <si>
    <t>За 1 полугодие 2019 года льготным проездом воспользовалось 6226 федеральных льготников</t>
  </si>
  <si>
    <t xml:space="preserve">За 1 полугодие 2019 года ежемесячную денежную компенсацию на оплату жилого помещения и коммунальных услуг получили 300212 человек   </t>
  </si>
  <si>
    <t>Данная мера соц. поддержки предоставляется по фактическому обращению граждан. За 1 полугодие 2019 года выплата представлена 45 гражданам</t>
  </si>
  <si>
    <t>За 1 полугодие 2019 года выдано 12 свидетельств. Реализовано 5</t>
  </si>
  <si>
    <t>За 1 полугодие 2019 года выдано 25 свидетельств. Реализовано 12</t>
  </si>
  <si>
    <t>За 1 полугодие 2019 года ежегодная денежная  выплата представлена 7695 гражданам в полном объёме. Выплата ежегодных денежных выплат производится по факту обращения граждан, имеющих статус Почётного донора. Выплата произведена в полном объеме.</t>
  </si>
  <si>
    <t>За 1 полугодие 2019 года ежемесячная денежная  выплата представлена 106732 гражданам в полном объёме. Выплата произведена в полном объеме.</t>
  </si>
  <si>
    <t xml:space="preserve">За 1 полугодие 2019 года меры социальной поддержки представлены 2237 гражданам в полном объёме. </t>
  </si>
  <si>
    <t>За 1 полугодие 2019 года меры социальной поддержки представлены 34 гражданам</t>
  </si>
  <si>
    <t>За 1 полугодие 2019 года количество выплат ежемесячного пособия по уходу за ребёнком составило 38886 выплат. Выплата произведена в полном объёме согласно заявок на финансовое обеспечение расходов на выплату государственных пособий 7135 человекам</t>
  </si>
  <si>
    <t>За 1 полугодие 2019 года произведена выплата 1 гражданину</t>
  </si>
  <si>
    <t>За 1 полугодие 2019 года выплачено 980 пособий. Задолженности перед получателями нет. Выплата произведена в полном объёме согласно заявок на финансовое обеспечение расходов на выплату государственных пособий 977 гражданам</t>
  </si>
  <si>
    <t xml:space="preserve">За 1 полугодие 2019 год меры социальной поддержки представлены на 5507 детям (5202 получателям). Выплата произведена в полном объёме. </t>
  </si>
  <si>
    <t>За 1 полугодие 2019 года единовременное пособие выплачено 218 гражданам</t>
  </si>
  <si>
    <t>За 1 полугодие 2019 года меры социальной поддержки представлены 2645 чел. в полном объёме.</t>
  </si>
  <si>
    <t>За 1 полугодие 2019 года  переданы субвенции для осуществления деятельности по опеке и попечительству в 23 МО</t>
  </si>
  <si>
    <t>За 1 полугодие 2019 года перевозка несовершеннолетних не осуществлялась</t>
  </si>
  <si>
    <t xml:space="preserve">За 1 полугодие 2019 год произведены расходы по доставке данной меры социальной поддержки. Выплата произведена в полном объёме. Задолженности нет. </t>
  </si>
  <si>
    <t>Данный пункт исключён постановлением Правительства Ульяновской области от 16.05.2019 № 9/207-П</t>
  </si>
  <si>
    <t xml:space="preserve">Данный пункт исключён постановлением Правительства Ульяновской области от 16.05.2019 № 9/207-П, в связи с отменой постановления Правительства Губернатора Ульяновской области «Об утверждении Положения о присуждении ежегодных премий Губернатора Ульяновской области инвалидам, проживающим на территории Ульяновской области» от 27.06.2014 №71 </t>
  </si>
  <si>
    <t>Расходы за 1 полугодие 2019 года не производились</t>
  </si>
  <si>
    <t>За 1 полугодие 2019 года расходы не производились</t>
  </si>
  <si>
    <t>Премия Губернатора Ульяновской области "Семья Года" выплачена 6 гражданам в размере 50,0 тыс. рублей каждому</t>
  </si>
  <si>
    <t>Направлена субсидия ОГБУСО "Комплексный центр социального обслуживания в р.п. Павловка" на проведение мероприятия</t>
  </si>
  <si>
    <t>Приобретено 17 машин для перевозки лиц старше 65 лет,проживающих в сельской местности, в медецинские организации</t>
  </si>
  <si>
    <t>За 2 квартал 2019 года количество получателей государственных услуг в сфере занятости  составило 7121 человек. Оказано 40583 государственные услуги.  План выполнен на 102.7 %</t>
  </si>
  <si>
    <t xml:space="preserve">По итогам 1-го полугодия  2019 года приступило к профессиональному обучению и дополнительному профессиональному образованию 103 женщины, находящиеся в отпуске по уходу за ребёнком до достижения им возраста трёх лет, по что составляет 38,1% от плановых показателей, 15 женщин завершили обучение. Профобучение организовано по профессиям (специальностям): парикмахер, портной, маникюрша, менеджер по персоналу с включением учебного модуля «1С: Предприятие 8.3. Зарплата и управление персоналом», оператор электронно-вычислительных и вычислительных машин с включением учебного модуля «1С: Предприятие 8.3. Бухгалтерия предприятия», оператор электронно-вычислительных и вычислительных машин с включением учебного модуля «1С: Управление производственным предприятием 8.3.» (форма обучения: очная с применением дистанционных технологий)". </t>
  </si>
  <si>
    <t xml:space="preserve">по итогам 2 квартала 2019 года подписаны : 1. Распоржение Правительства Ульяновской области от 24.04.2019 №207-пр "О проведении областного этапа всероссийского конкурса «Российская организация высокой социальной эффективности»; 2.  Распоряжение Правительства Ульяновской области от 24.04.2019 №208-пр «Об утверждении состава организационного комитета по содействию в проведении всероссийского конкурса «Российская организация высокой социальной эффективности
3. Распоряжение Губернатора Ульяновской области "Об утверждении состава конкурсной комиссии по присуждению ежегодной областной премии имени Михаила Ивановича Лимасова" от 29.03.2019 №197-р 4. Награждание победителей ежегодного областного конкурса "Лучший работодатель в сфере содействия занятости населения в Ульяновской области", "Лучший работник ОГКУ КЦ Ульяновской области", выплата премий"Лучший работник ОГКУ КЦ Ульяновской области", выплата премий.
</t>
  </si>
  <si>
    <t>Изготовлены: брошюра, ручки  пластиковые с нанесением на корпус логотипа Года нулевого травматизма, этикетка с логотипом Года  нулевого травматизма, пакет ПВД с нанесением логотипа Года нулевого травматизма. Лучшим специалистам по охране труда вручены благодарственные письма Губернатора Ульяновской области с вручением букетов цветов.Организован кофе-брейк для участников съезд - 250 . Всего в Первом региональном съезду специалистов по охране труда приняло участие 500 человек.                           Изготовлен информационный бюллетень "Безопасность и охрана труда", листовки и плакаты, посвящённые "28 апреля - Всемирный день  охраны труда</t>
  </si>
  <si>
    <r>
      <t>Выплата пособий по безработице, стипендий, досрочных пенсий и материальной помощи безработным осуществлялась своевременно и в полном объёме. Социальные выплаты за 2 квартал 2019 го получили 7121 человек, в том числе 6231 человек получил пособие по безработице, 725</t>
    </r>
    <r>
      <rPr>
        <b/>
        <sz val="10"/>
        <rFont val="PT Astra Serif"/>
        <family val="1"/>
        <charset val="204"/>
      </rPr>
      <t xml:space="preserve"> </t>
    </r>
    <r>
      <rPr>
        <sz val="10"/>
        <rFont val="PT Astra Serif"/>
        <family val="1"/>
        <charset val="204"/>
      </rPr>
      <t>человек – стипендию, 39 человек – материальную помощь, досрочную пенсию – 126 человек.</t>
    </r>
  </si>
  <si>
    <t>Постановление вступает в силу 01.07.2019 г.</t>
  </si>
  <si>
    <t>Выплата субсидий работодателям по возмещению расходов осуществляется согласно порядка расходвания средств ( Порядок утвержден Постановлением Правительства Ульяновской области № 137-П от 04.04.2019)</t>
  </si>
  <si>
    <t xml:space="preserve">В первом квартале 2019 подготовлен и прошел процедуру согласование проект постановления Правительства Ульяновской области "Об утверждении Порядка  предоставления субсидий из областного бюджета Ульяновской области юридическим лицам, не являющимся государственными (муниципальными) учреждениями, индивидуальным предпринимателям в целях возмещения части затрат в связи с организацией профессионального обучения и дополнительного профессионального образования лиц предпенсионного возраста". Получены заявки от 19 работодателей на обучение 218 сотрудников предприятий Ульяновской области. Проведена расширенная информационная компания в средствах массовой информации и на сайте Агентства. Проведены личные встречи руководителя Агентства с руководителями предприятий области. 69 сотрудников предприятий завершили обучение. </t>
  </si>
  <si>
    <t xml:space="preserve">Невыполнение планового показателя связано с  тем, что граждане не предоставляют полный комлект документ необходимых для осуществления выплаты, не все участники программы прибыли на территорию Ульяновской области, выплаты производятся на заявительной основе и заявления на выплаты поступили не от всех участников, а также мера соц. поддержки "Компенсация за найм жилого помещения" выплачивается участнику программы без учета членов семьи. </t>
  </si>
  <si>
    <t>расходы во втором квартале не проводились</t>
  </si>
  <si>
    <t xml:space="preserve">Невыполнение планового показателя связано с  тем, что граждане не предоставляют полный комлект документ необходимых для осуществления выплаты, не все участники программы прибыли на территорию Ульяновской области, выплаты производятся на заявительной основе и заявления на выплаты поступили не от всех участников, а также мера соц. поддержки "Компенсация за найм жилого помещения" выплачивается участнику программы без учета членов семьи.полный комлект документ необходимых для осуществления выплаты, а также не все участники программы прибыли на территорию Ульяновской области. </t>
  </si>
  <si>
    <t>По состоянию на 01.07.2019 численность безработных граждан, зарегистрированных в государственных учреждениях службы занятости населения, составила 2946 человек. Уровень регистрируемой безработицы составил 0,47%</t>
  </si>
  <si>
    <t>Численность на 01.07.2019 составляет 219 человек</t>
  </si>
  <si>
    <t xml:space="preserve">Количество получателей государственных услуг в сфере занятости за 2  кв. 2019 год составило  40583 человек. </t>
  </si>
  <si>
    <t>Количество работников прошедших обучение за   2 квартал 2019 года составило 6300 человек</t>
  </si>
  <si>
    <t>За  2 квартал 2019 года численность пострадавших в результате несчастных случаев на производстве составила 88 человек , что в 2,7 раза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месячника охраны труда, применения превентивных мероприятий в рамках Года нулевого травматизма, объявленного располряжением Губернатора Ульяновской области № 112 от 09.02.2018 "Об объявоении в Ульяновской области Года нулевого травматизма".</t>
  </si>
  <si>
    <t xml:space="preserve">За  2  квартал 2019 гоад специальная оценка условий труда проведена на 29177  рабочих местах. </t>
  </si>
  <si>
    <t xml:space="preserve">Обучение граждан предпенсионного возраста в рамках национального проекта "Демография" согласно  Постановлению Правительства Ульяновской области № 137-П от 04.04.2019 г.  "Об утверждении Порядка предосставления субсидий из областного бюджета Ульяновской области  юридическим лицам, не являющимся государственными (муниципальными) учреждениями, индивидуальным предпринимателям в целях возмещения части затрат в связи с организацией профессионального обучения и дополнительного профессионального образования лиц предпенсионного возраста" утверждено во втором квартале 2019 года. </t>
  </si>
  <si>
    <t>Постановление вступает в силу с 01.07.2019</t>
  </si>
  <si>
    <t>По состоянию на 01.07.2019 численность женщин, находящихся в  отпуске по уходу за ребёнком в возрасте до трёх лет и приступивших к профессиональному обучению - 103 человека, из них завершило профобучение 15 женщин.</t>
  </si>
  <si>
    <t xml:space="preserve">За 1 полугодие 2019 года значение целевого индикатора перевыполнено. </t>
  </si>
  <si>
    <t>Исполнение по содержанию Департамента социальной защиты состваляет 39,8 % от плана, по Министерству 43,0%. Выплаты заработной платы произведены в полном объёме. Задолженности нет.</t>
  </si>
  <si>
    <t>Исполнение по содержанию по ОГКУСО состваляет 58,0% от плана, по ОГБУСО - 65,0%, ОГАУСО - 61,0%, по ОГКУСЗН - 62,1%, ОГКОУ - 50,7%. Выплаты заработной платы произведена в полном объёме. Задолженности нет.</t>
  </si>
  <si>
    <t>Проведено 18 социально-значимых мероприятий:
Конференция молодых семей; 
Поздравление женщин в родильных отделениях государственных учреждений здравоохранения, подведомственных Министерству здравоохранения Ульяновской области, родивших детей 1 января, 23 февраля, 8 марта, 15 мая, 1 июня, 12 июня; 
День освобождения Ленинграда от блокады; 
День окончания Сталинградской битвы; 
Региональный этап Интеллектуально-развивающей игры «Ума палата» в рамках проекта ПФО «ВЕРНУТЬ ДЕТСТВО»;  
Митинг, посвящённый Дню освобождения узников фашизма; 
Митинг, посвящённый годовщине катастрофы на Чернобыльской АЭС;  
День памяти о россиянах, исполняющих свой долг, 
Конгресс Молодых семей; 
Подведение итогов ежегодного областного конкурса на соискание премии Губернатора Ульяновской области "Семья года" в рамках празднования Международного Дня семьи; 
Открытие благотворительной акции "Помоги собраться в школу"; 
Благотворительная акция "Жизнь без опасности"; 
Чествование участниц акции "Роди патриота в День России"; 
День семьи, любви и верности. Чествование супружеских пар, проживших в браке 25, 50 и более лет; 
Мероприятие, посвящённое Дню социального работника; 
Мероприятие, посвящённое Дню памяти и скорби – дню начала Великой отечественной войны;
Направлена субсидия ОГБУСО "Центр соц.обслуживания "Доверие" в г. Димитровграде" на подготовку встречи с ветеранами, поздравление  в рамках Дня Победы. 
Направлена субсидия ОГБУСО "Комплексный центр социального обслуживания в р.п. Павловка" на организация областного мероприятия "Социальный Туризм".
Направлены субсидии ОГБУСО "Комплексный центр соц.обслуживания населения "Исток" в г. Ульяновске" и "Центр соц.обслуживания "Парус надежды" в р.п. Кузоватово" для организации мероприятия к Дню пожилого человека "Я-исследователь".</t>
  </si>
  <si>
    <t>За 1 квартал 2019 года выдано 10 свидетельств. 9 свидетельств реализовано.</t>
  </si>
  <si>
    <t>Перечислено субсидий за счёт средств областного бюджета Ульяновской области негосударственным организациям, оказывающим социальные услуги в форме социального обслуживания граждан на дому за 1 полугодие 2019 года на сумму 7 843,2 тыс. рублей, в том числе:
УРОООО «Российский Красный Крест» - 4 947,5 тыс. рублей;
ДМООИО "Преодоление" УООО ООО ВОИ – 1 972,5 тыс. рублей;
АНО "Социальное благополучие" – 335,6 тыс. рублей;
АНО ДПО "ЦКСП" – 3,8 тыс. рублей; 
РОО "Ульяновская региональная Федерация спорта для лиц с поражением опорно-двигательного аппарата" - 530,5 тыс. рублей; 
АНО "Радушие" - 13,3 тыс. рублей; 
Автономная некоммерческая организация "Сообщество граждан старшего поколения" - 40,0 тыс. рублей.</t>
  </si>
  <si>
    <t>За  1 квартал 2019 года единовременное пособие выплачено  16 усыновлённым детям</t>
  </si>
  <si>
    <t>Произведено 136 выплат 73 получателям в полном объёме за 1 полугодие 2019 года</t>
  </si>
  <si>
    <t>За  1 квартал 2019 года произведено возмещение расходов 7 получателям</t>
  </si>
  <si>
    <t>За  1 квартал 2019 года произведено возмещение расходов 26 получателям</t>
  </si>
  <si>
    <t>За 1 полугодие 2019 года выдано 2 278  сертификатов "Семья", реализовано 1 551 сертификат, из них: на улучшение жилищных условий средства капитала "Семья" направили - 716 семьям, на лечение детей - 104 семьи, на обучение детей - 582 семьи, на страхование - 91 семьи, на оздоровление - 5 семьям, подведение коммуникаций - 52 семьям, средства реабилитации детям инвалидам - 1 семье.</t>
  </si>
  <si>
    <t>За  1 полугодие 2019 года в соответствии с Законом Ульяновской области от 02.11.2011 № 180-ЗО «О некоторых мерах по улучшению демографической ситуации в Ульяновской области» предоставлены дополнительные меры социальной поддержки:
- единовременная денежная выплата в размере 10000 рублей при рождении двоих детей в результате многоплодных родов, её получили 50 семей; 
- ежемесячная денежная выплата в размере установленного Правительством Ульяновской области среднего размера родительской платы за содержание ребенка в государственных, муниципальных образовательных учреждениях, реализующих основную общеобразовательную программу дошкольного образования, для расчета родительской платы за содержание ребенка в иных образовательных организациях, реализующих основную общеобразовательную программу дошкольного образования, на каждого ребенка, не посещающего указанные государственные, муниципальные образовательные учреждения, её получили 490 семей;
- ежемесячная денежная выплата в размере 1000 рублей на каждого ребенка родителям-студентам, её получили 79 семей.
За 1 полугодие 2019 года выдано 135 свидетельства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20 семей, при рождении четвертого или последующего ребёнка  - 115 семей. В 1 полугодиее 2019 года реализовали свои свидетельства 75 семей.</t>
  </si>
  <si>
    <t xml:space="preserve">За 1 полугодие 2019 года ежемесячные выплаты на обеспечение проезда произведены 15 797 детям-сиротам и детям, оставшимся без попечения родителей </t>
  </si>
  <si>
    <t>За 1 полугодие 2019 года денежные средства перечислены на содержание 22 240 детям, 15 807 получателям ежемесячного вознаграждения, причитающегося приёмным родителям</t>
  </si>
  <si>
    <t>"Социальная поддержка и защита населения Ульяновской области" на 2014-2021 годы</t>
  </si>
  <si>
    <t>Обученные граждане предпенсионного возраста 100% трудоустроены и имеют трудовые договоры</t>
  </si>
  <si>
    <t xml:space="preserve">Исполнение по содержанию Агентства состваляет 91,2% от плана. Выплаты заработной платы, начисления на неё произведены в полном объёме. Задолженности нет. Исполнение по финансированию аппарата составляет 48,97 % от годового плана. </t>
  </si>
  <si>
    <t xml:space="preserve">Исполнение по финансированию ОГКУ "Кадрового центра Ульяновской области"  составляет 45,0 % от годового плана. Выплаты заработной платы, начисления на неё произведены в полном объёме. </t>
  </si>
  <si>
    <t>Приобретено оборудование для инвалидов с ментальными нарушениями на сумму 277,5 тыс. рублей</t>
  </si>
  <si>
    <t>Приобретено оборудование для организации модели "Тренировочная квартира"  на сумму 304,8 тыс. рублей</t>
  </si>
  <si>
    <t>Приобретено оборудование для проведения мероприятий в рамках реализации проекта "Школа движения"  на сумму 760,7 тыс. рублей</t>
  </si>
  <si>
    <t>Приобретено оборудование для оказания услуг по ранней помощи  на сумму 548,8 тыс. рублей</t>
  </si>
  <si>
    <t>Приобретено оборудование для детей с нарушениями функций организма  в 2 детских сада</t>
  </si>
  <si>
    <t xml:space="preserve">На строительство корпуса на 100 мест на базе ОГАУСО «Психоневрологический интернат в с. Акшуат» необходима сумма в размере 600000,0 т.р. По результатам рабочей поездки в Барышский район предложена новая площадка под застройку в с.Водорацк. Проведение торгов 25.07.2019г.                                                                                                                                                                                                                                                                                                                                                             . Для выполнения капитального ремонта столовой ОГАУСО «Психоневрологический интернат в п. Лесной» необходима сумма в размере 9000,0 т.р. Заключен контракт  01.07.2019 с ООО "МСУ-7".                 </t>
  </si>
  <si>
    <t>Государственными учреждениям оплачены работы, услуги  по мероприятиям информационно-коммуникационным технологиям</t>
  </si>
  <si>
    <t>Государственным учреждением оплачены работы, услуги  по мероприятиям информационно-коммуникационным технологиям</t>
  </si>
  <si>
    <t>В рамках проекта «Центра активного долголетия» «Серебряного университета» оплачены услуги по обучению руководителей отделения краткосрочного пребывания с целью ознакомления с современными аспектами работы в социальной организации, повышения качества оказываемых услуг гражданам старшего поколения на сумму 52,546 тыс. рублей. Оплачены услуги на оказание транспорт.услуг по перевозке пассажиров по маршрутам в рамках проекта «Центра активного долголетия» «Серебряного университета» на 84,0 тыс. рублей. Приобретено оборудование для организации работы отделений по реабилитации детей-инвалидов на сумму 2 795,8 тыс. рублей. Оплата услуг по дароботке и сопрождению  автоматизированной информационной системы территориальных департаментов и учреждений социальной защиты населения за I полугодие 2019 года на сумму 2 815,0 тыс. рублей</t>
  </si>
  <si>
    <t>Оплата услуг по дароботке и сопрождению  автоматизированной информационной системы территориальных департаментов и учреждений социальной защиты населения за I полугодие 2019 года на сумму 2 815,0 тыс. рублей</t>
  </si>
  <si>
    <t>Перечислены средства подведомственным организациям социального обслуживания для выплат мер государственной поддержки специалистам, работающих и проживающих в сельских населенных пунктах, рабочих поселках и поселках городского типа на территории Ульяновской области на сумму 1 022,7 тыс. рублей. Меры предоставлены в полном объёме</t>
  </si>
  <si>
    <t xml:space="preserve">За 1 полугодие 2019 года оплачены работы по замене оконных блоков в Областном государственном казённом учреждении для детей-сирот и детей, оставшихся без попечения родителей – Майнский спец.(корр.) детский дом для детей с ограниченными возможностями здоровья «Орбита» на сумму 1 426,6 тыс. рублей;
перечислена субсидия Областному государственному автономному учреждению социального обслуживания «Психоневрологический интернат в п. Лесной» в сумме 600,0 тыс. рублей на монтаж энергосберегающих светильников. Работы ведутся;
перечислена субсидия Областному государственному автономному учреждению социального обслуживания «Специальный дом-интернат для престарелых и инвалидов в с. Акшуат» в сумме 3 960,0 тыс. рублей на ремонт системы отопления, замена оконных блоков. Работы ведутся. Перечислена субсидия Областное государственное автономное учреждение социального обслуживания "Специальный дом-интернат для престарелых и инвалидов в с. Репьёвка Колхозная" в сумме 3 100,0 тыс. рублей. Работы ведутся. Перечислена субсидия Обл.госуд.автономное учрежд.соц.обслуживания "Психоневрологический интернат в п. Приозёрный" на сумму 3 500,0 тыс. рублей. Работы ведутся.
</t>
  </si>
  <si>
    <t xml:space="preserve">1) прием документов; 2) подготовка распорядительного документа; 3) предоставление выплаты. Предоставление компенсационных выплат гражданам из числа социально не защищённых категорий </t>
  </si>
  <si>
    <t>Награждание победителей ежегодного областного конкурса "Лучший работодатель в сфере содействия занятости населения в Ульяновской области", "Лучший работник ОГКУ КЦ Ульяновской области", выплата премий</t>
  </si>
  <si>
    <t>1) прием документов; 2) подготовка распорядительного документа; 3) предоставление выплаты. Ежемесячная выплата 40 граждан</t>
  </si>
  <si>
    <t>подготовка ТЗ, проведение конкурсов, заключение контрактов</t>
  </si>
  <si>
    <t>проведение конкурса, заключение контрактов</t>
  </si>
  <si>
    <t>1) прием документов; 2) подготовка распорядительного документа; 3) перечисление денежных средств. Возмещение расходов детям-сиротам и детям, оставшихся без попечения родителей</t>
  </si>
  <si>
    <t xml:space="preserve">Реализация мер социальной поддержки детей </t>
  </si>
  <si>
    <t>Готовится материал о кандидатах для рассмотрения на заседании Совета по реализации приоритетных национальных проектов и семейной политике в Ульяновской области (далее - Совет). Совет в соответствии с регламентом рассматривает представленные материалы для выявления победителей и присуждения премии, выплата ежегодных премий Губернатора Ульяновской области «Семья года»</t>
  </si>
  <si>
    <t>Проведение мероприятий</t>
  </si>
  <si>
    <t>Подготовка ТЗ, проведение конкурсных процедур, заключение договора на оказание услуг по проведению мероприятия</t>
  </si>
  <si>
    <t>заключение контракта, поставка транспорта</t>
  </si>
  <si>
    <t xml:space="preserve">На конец 2 квартала 2019 года численность женщин, находящихся в отпуске по уходу за ребенком до достижения им возратста трех лет, нарастающим итогом </t>
  </si>
  <si>
    <t xml:space="preserve">Конкурс Лучший работодатель года, премия конкурсантам </t>
  </si>
  <si>
    <t>Изготовление печатной продукции для распространения в период проведения месячника охраны труда</t>
  </si>
  <si>
    <t>Предоставление субсидий индивидуальным предпринимателям и юридическим лицам за трудоустройство</t>
  </si>
  <si>
    <t xml:space="preserve">Обучение граждан предпенсионного возраста </t>
  </si>
  <si>
    <t>Пособия планируется выплатить 200 соотечественникам</t>
  </si>
  <si>
    <t>проведение конкурсов, заключение контрактов</t>
  </si>
  <si>
    <t>Сопровождение программного продукта по расчёту выплат мер социальной поддержки</t>
  </si>
  <si>
    <t xml:space="preserve">Проведение мероприятий по заключенным конрактам (договорам). Подготовка ТЗ, проведение конкурсных процедур  </t>
  </si>
  <si>
    <t>1)Договора с 7 поставщиками на поставку протезно-ортопедических изделий заключены в начале текущего года до 21.02.2019.
2) Приём , проверка документов и формирование списков;  3) получателю оформляется направление в выбранную им организацию, с которой заключен договор на изготовление изделий;4) по факту изготовления изделий в органы социальной защиты поставщиками предоставляются платежные документы с приложением реестра получателей изделий; 5) на основании представленных документов,  учреждение социальной защиты оплачивает выданные изделия. За 1 полугодие 2019 года  обеспечили  протезно-ортопедическими изделиями 1776 человек, не имеющим инвалидности, но по медицинским показаниям нуждающимся в них (вставшие на учёт в конце 2018 года)</t>
  </si>
  <si>
    <t>Министерством семейной, демографической политики и социального благополучия Ульяновской области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который предусматривает следующее.
Проектом уменьшаются средства Пенсионного фонда Российской Федерации на сумму 1 040,1 тыс. рублей, в связи с внесением изменений 
в Федеральный закон Российской Федерации от 28.11.2018 № 432-ФЗ «О бюджете Пенсионного фонда Российской Федерации на 2019 год и на плановый период 2020 и 2021 годов».
Данным проектом перераспределяются средства федерального бюджета между мероприятиями Государственной программы Ульяновской области «Социальная поддержка и защита населения Ульяновской области» на 2014-2021 годы (далее – Государственная программа) в рамках подпрограммы «Формирование системы комплексной реабилитации и абилитации инвалидов, в том числе детей-инвалидов» на сумму 68,9 тыс. рублей.
Проектом вводится новое мероприятие в подпрограмме «Семья и дети» на 2020 и 2021 годы «Предоставление ежемесячной денежной выплаты 
на первого ребёнка в возрасте от полутора до трёх лет» в сумме 5 000,0 тыс. рублей (ежегодно), в связи с принятием Закона Ульяновской области 
от 30.08.2018 № 67-ЗО «О ежемесячной денежной выплате на первого ребёнка в возрасте от полутора до трёх лет», перераспределив средства за счёт уменьшения процента софинансирования областного бюджета на ежемесячную денежную выплату, предусмотренную пунктом 2 Указа Президента Российской Федерации от 07 мая 2012 № 606 «О мерах по реализации демографической политики Российской Федерации».
Данным проектом в рамках подпрограммы «Содействие занятости населения, улучшение условий, охраны труда и здоровья на рабочем месте» соисполнитель государственной программы – Агентство по развитию человеческого потенциала и трудовых ресурсов Ульяновской области вводит новое мероприятие «Предоставление субсидий индивидуальным предпринимателям и юридическим лицам в целях возмещения затрат в связи 
с оплатой труда выпускников образовательных организаций высшего образования и профессиональных образовательных организаций», 
в соответствии с утверждённым постановлением Правительства Ульяновской области от 17.01.2019 № 8-П, перераспределив средства внутри подпрограммы в сумме 881,2 тысяч рублей. А также данным проектом вводятся новые целевые индикаторы и ожидаемые эффекты.
Проектом предлагается направить средства областного бюджета на внепрограммную деятельность Министерства семейной, демографической политики и социального благополучия Ульяновской области в сумме 4,5 тыс. рублей для возврата средств, в связи с недостигнутым целевым показателем по средствам, предусмотренным на условиях софинансирования на компенсацию отдельным категорий граждан оплаты взноса на капитальный ремонт общего имущества в многоквартирном доме («Обеспеченность субсидией» из 100% обеспечены 99,3%).
Кроме того, данным проектом предлагается перераспределить средства областного бюджета между мероприятиями Государственной программы 
на покрытие частичного дефицита по мерам социальной поддержки, а также на первоочередные расходы по Министерству семейной, демографической политики и социального благополучия Ульяновской области, Агентству по развитию человеческого потенциала и трудовых ресурсов Ульяновской области и по подведомственным организациям.
Наиболее значительные объёмы перераспределяются на предоставление следующих мер социальной поддержки:
на меры социальной поддержки граждан, добровольно участвующих в охране общественного порядка на территории Ульяновской области в сумме 10 707,0 тыс. рублей, в связи с увеличением численности получателей мер социальной поддержки;
на ежемесячные выплаты на содержание ребёнка в семье опекуна (попечителя) и приёмной семье, а также ежемесячного денежного вознаграждения приёмным родителям в сумме 60 000,0 тыс. рублей и на выплаты по опеке и попечительству в отношении несовершеннолетних в сумме 3 439,6 тыс. рублей, в связи с уменьшением процента софинансирования областного бюджета на ежемесячную денежную выплату, предусмотренную пунктом 2 Указа Президента Российской Федерации от 07 мая 2012 № 606.
Также в целях реализации поручений по итогам совещаний Правительства Ульяновской области по вопросам развития информационных технологий и цифровой экономики (протокол от 12.03.2019 № 2-ПС ОГКУ «Правительство для граждан»), в составе мероприятий подпрограммы «Обеспечение реализации государственной программы» выделяются дополнительные строки в 2019-2021 годах «в том числе, обеспечение деятельности, связанной с созданием, развитием и использованием информационных систем и компонентов информационно-телекоммуникационной инфраструктуры».
Принятие проекта приведёт финансирование мероприятий Государственной программы в 2019-2021 годах в соответствие с проектом Закона Ульяновской области «Об областном бюджете Ульяновской области на 2019 год и плановый период 2020 и 2021 годов».
В результате вносимых изменений бюджетные ассигнования на реализацию государственной программы в 2019 году уменьшаются на сумму 1 044,6 тыс. рублей, в том числе:
средства областного бюджета уменьшаются на сумму 4,5 тыс. рублей;
средства федерального бюджета уменьшаются на сумму 1 040,1 тыс. рублей.</t>
  </si>
  <si>
    <t>Распоряжение Министерства семейной, демографической политики и социального благополучия Ульяновской области от 11.06.2019 № 577-р "Об утверждении план-графика реализации мероприятий в 2019 году государственной программы"</t>
  </si>
  <si>
    <t>Министерством семейной, демографической политики и социального благополучия Ульяновской области (далее – Министерство)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(далее – проект), который предусматривает следующее.
Данным проектом по Министерству увеличиваются средства областного бюджета в связи с поступлением благотворительной помощи для областного государственного казённого учреждения социального обслуживания «Детский дом-интернат для глубоко умственно отсталых детей «Родник» от частного лица в сумме 9 750,0 рублей.
Проектом перераспределяются средства областного бюджета в 2019 году между мероприятиями Государственной программы Ульяновской области «Социальная поддержка и защита населения Ульяновской области» на 2014-2021 годы» (далее – Государственная программа) в целях своевременного и бесперебойного обеспечения мерами социальной поддержки отдельных категорий граждан, а также на первоочередные расходы по подведомственным организациям в сумме 10 814,036 тыс. рублей.
Кроме того, проектом в рамках подпрограммы «Содействие занятости населения, улучшение условий, охраны труда и здоровья на рабочем месте» соисполнитель государственной программы – Агентство по развитию человеческого потенциала и трудовых ресурсов Ульяновской области (далее – Агентство) вводит новое мероприятие «Предоставление индивидуальным предпринимателям и юридическим лицам субсидий, не являющимся государственными (муниципальными) учреждениями, осуществляющим деятельность на территории Ульяновской области, в целях возмещения части затрат в связи с оплатой труда выпускников образовательных организаций высшего образования и профессиональных образовательных организаций из числа инвалидов молодого возраста, а также в связи с осуществлением доплат их наставникам», перераспределив средства в 2019 и 2020 годах между мероприятиями Государственной программы в сумме 1 319,76 тысяч рублей.
Данным проектом перераспределяются средства областного бюджета между мероприятиями Государственной программы по 2020 году 
для проведения капитального ремонта корпуса № 3 областного государственного автономного учреждения социального обслуживания «Социально-реабилитационный центр им. Е.М. Чучкалова» (здание бывшего санатория-профилактория УАЗ) в сумме 128 301,321 тыс. рублей.
Соисполнитель государственной программы – Агентство данным проектом перераспределяет средства областного бюджета в 2020 и 2021 годах между мероприятиями Государственной программы в рамках подпрограммы «Содействие занятости населения, улучшение условий, охраны труда и здоровья на рабочем месте» в сумме 881,1936 тысяч рублей.
Принятие проекта позволит перераспределить средства на первоочередные расходы.
В результате вносимых изменений бюджетные ассигнования на реализацию государственной программы в 2019 году увеличиваются 
на сумму 9,75 тыс. рублей, в том числе:
средства областного бюджета увеличиваются на сумму 9,75 тыс. рублей.</t>
  </si>
  <si>
    <t>о внесённых изменениях в государственную программу за 1 полугодие 2019 года</t>
  </si>
  <si>
    <t>4/59-П</t>
  </si>
  <si>
    <t>9/207-П</t>
  </si>
  <si>
    <t>12/291-П</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</si>
</sst>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р_._-;\-* #,##0.00_р_._-;_-* &quot;-&quot;??_р_._-;_-@_-"/>
    <numFmt numFmtId="165" formatCode="_-* #,##0.000_р_._-;\-* #,##0.000_р_._-;_-* &quot;-&quot;??_р_._-;_-@_-"/>
    <numFmt numFmtId="166" formatCode="_-* #,##0.0_р_._-;\-* #,##0.0_р_._-;_-* &quot;-&quot;??_р_._-;_-@_-"/>
    <numFmt numFmtId="167" formatCode="0.0"/>
    <numFmt numFmtId="168" formatCode="_-* #,##0.0_р_._-;\-* #,##0.0_р_._-;_-* &quot;-&quot;?_р_._-;_-@_-"/>
    <numFmt numFmtId="169" formatCode="[$-419]General"/>
    <numFmt numFmtId="170" formatCode="_-* #,##0_р_._-;\-* #,##0_р_._-;_-* &quot;-&quot;??_р_._-;_-@_-"/>
    <numFmt numFmtId="171" formatCode="0.0%"/>
    <numFmt numFmtId="172" formatCode="#,##0.0"/>
    <numFmt numFmtId="173" formatCode="_-* #,##0.0000_р_._-;\-* #,##0.0000_р_._-;_-* &quot;-&quot;??_р_._-;_-@_-"/>
    <numFmt numFmtId="174" formatCode="#,##0.000"/>
    <numFmt numFmtId="175" formatCode="_-* #,##0.000_р_._-;\-* #,##0.000_р_._-;_-* &quot;-&quot;???_р_._-;_-@_-"/>
    <numFmt numFmtId="176" formatCode="_-* #,##0.000_р_._-;\-* #,##0.000_р_._-;_-* &quot;-&quot;?_р_._-;_-@_-"/>
    <numFmt numFmtId="177" formatCode="#,##0.0000"/>
    <numFmt numFmtId="178" formatCode="_-* #,##0.00000_р_._-;\-* #,##0.00000_р_._-;_-* &quot;-&quot;??_р_._-;_-@_-"/>
    <numFmt numFmtId="179" formatCode="#,##0.00000"/>
    <numFmt numFmtId="180" formatCode="_-* #,##0.0000_р_._-;\-* #,##0.0000_р_._-;_-* &quot;-&quot;?_р_._-;_-@_-"/>
    <numFmt numFmtId="181" formatCode="000000"/>
    <numFmt numFmtId="182" formatCode="_-* #,##0.000000_р_._-;\-* #,##0.000000_р_._-;_-* &quot;-&quot;??_р_._-;_-@_-"/>
    <numFmt numFmtId="183" formatCode="#,##0.000000"/>
    <numFmt numFmtId="184" formatCode="0.000"/>
    <numFmt numFmtId="185" formatCode="_-* #,##0.0\ _₽_-;\-* #,##0.0\ _₽_-;_-* &quot;-&quot;?\ _₽_-;_-@_-"/>
  </numFmts>
  <fonts count="7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4"/>
      <color indexed="8"/>
      <name val="Times New Roman"/>
      <family val="1"/>
      <charset val="204"/>
    </font>
    <font>
      <sz val="12"/>
      <color indexed="8"/>
      <name val="Times New Roman"/>
      <family val="1"/>
      <charset val="204"/>
    </font>
    <font>
      <b/>
      <sz val="14"/>
      <color indexed="8"/>
      <name val="Times New Roman"/>
      <family val="1"/>
      <charset val="204"/>
    </font>
    <font>
      <sz val="8"/>
      <color indexed="8"/>
      <name val="Times New Roman"/>
      <family val="1"/>
      <charset val="204"/>
    </font>
    <font>
      <sz val="10"/>
      <color indexed="8"/>
      <name val="Times New Roman"/>
      <family val="1"/>
      <charset val="204"/>
    </font>
    <font>
      <sz val="11"/>
      <color indexed="8"/>
      <name val="Calibri"/>
      <family val="2"/>
    </font>
    <font>
      <sz val="14"/>
      <name val="Times New Roman"/>
      <family val="1"/>
      <charset val="204"/>
    </font>
    <font>
      <sz val="10"/>
      <name val="Times New Roman"/>
      <family val="1"/>
      <charset val="204"/>
    </font>
    <font>
      <sz val="11"/>
      <name val="Calibri"/>
      <family val="2"/>
    </font>
    <font>
      <b/>
      <sz val="10"/>
      <color indexed="8"/>
      <name val="Times New Roman"/>
      <family val="1"/>
      <charset val="204"/>
    </font>
    <font>
      <b/>
      <sz val="10"/>
      <name val="Times New Roman"/>
      <family val="1"/>
      <charset val="204"/>
    </font>
    <font>
      <sz val="10"/>
      <color indexed="8"/>
      <name val="Times New Roman"/>
      <family val="1"/>
      <charset val="204"/>
    </font>
    <font>
      <sz val="11"/>
      <color indexed="8"/>
      <name val="Calibri"/>
      <family val="2"/>
      <charset val="204"/>
    </font>
    <font>
      <sz val="11"/>
      <color indexed="8"/>
      <name val="Calibri"/>
      <family val="2"/>
    </font>
    <font>
      <b/>
      <sz val="11"/>
      <name val="Times New Roman"/>
      <family val="1"/>
      <charset val="204"/>
    </font>
    <font>
      <b/>
      <sz val="12"/>
      <name val="Times New Roman"/>
      <family val="1"/>
      <charset val="204"/>
    </font>
    <font>
      <sz val="10"/>
      <name val="Calibri"/>
      <family val="2"/>
      <charset val="204"/>
    </font>
    <font>
      <sz val="9"/>
      <name val="Times New Roman"/>
      <family val="1"/>
      <charset val="204"/>
    </font>
    <font>
      <sz val="11"/>
      <name val="Times New Roman"/>
      <family val="1"/>
      <charset val="204"/>
    </font>
    <font>
      <sz val="9"/>
      <color indexed="8"/>
      <name val="Times New Roman"/>
      <family val="1"/>
      <charset val="204"/>
    </font>
    <font>
      <sz val="8"/>
      <name val="Times New Roman"/>
      <family val="1"/>
      <charset val="204"/>
    </font>
    <font>
      <sz val="8"/>
      <name val="Calibri"/>
      <family val="2"/>
    </font>
    <font>
      <sz val="11"/>
      <name val="Calibri"/>
      <family val="2"/>
    </font>
    <font>
      <sz val="12"/>
      <name val="Times New Roman"/>
      <family val="1"/>
      <charset val="204"/>
    </font>
    <font>
      <sz val="11"/>
      <color indexed="8"/>
      <name val="Calibri"/>
      <family val="2"/>
    </font>
    <font>
      <sz val="10"/>
      <color indexed="8"/>
      <name val="Times New Roman"/>
      <family val="1"/>
      <charset val="204"/>
    </font>
    <font>
      <sz val="11"/>
      <name val="Calibri"/>
      <family val="2"/>
    </font>
    <font>
      <sz val="8.5"/>
      <name val="Times New Roman"/>
      <family val="1"/>
      <charset val="204"/>
    </font>
    <font>
      <b/>
      <sz val="14"/>
      <name val="Times New Roman"/>
      <family val="1"/>
      <charset val="204"/>
    </font>
    <font>
      <b/>
      <sz val="6"/>
      <name val="Times New Roman"/>
      <family val="1"/>
      <charset val="204"/>
    </font>
    <font>
      <b/>
      <sz val="11"/>
      <name val="Calibri"/>
      <family val="2"/>
    </font>
    <font>
      <sz val="16"/>
      <name val="Calibri"/>
      <family val="2"/>
    </font>
    <font>
      <b/>
      <sz val="10"/>
      <name val="Calibri"/>
      <family val="2"/>
    </font>
    <font>
      <sz val="9.5"/>
      <color indexed="8"/>
      <name val="Times New Roman"/>
      <family val="1"/>
      <charset val="204"/>
    </font>
    <font>
      <sz val="11"/>
      <color indexed="8"/>
      <name val="Times New Roman"/>
      <family val="1"/>
      <charset val="204"/>
    </font>
    <font>
      <sz val="11"/>
      <color theme="1"/>
      <name val="Calibri"/>
      <family val="2"/>
      <charset val="204"/>
      <scheme val="minor"/>
    </font>
    <font>
      <sz val="11"/>
      <color rgb="FF000000"/>
      <name val="Calibri"/>
      <family val="2"/>
      <charset val="204"/>
    </font>
    <font>
      <sz val="11"/>
      <color theme="1"/>
      <name val="Calibri"/>
      <family val="2"/>
      <scheme val="minor"/>
    </font>
    <font>
      <sz val="10"/>
      <color rgb="FFFF0000"/>
      <name val="Times New Roman"/>
      <family val="1"/>
      <charset val="204"/>
    </font>
    <font>
      <u/>
      <sz val="11"/>
      <color theme="10"/>
      <name val="Calibri"/>
      <family val="2"/>
      <scheme val="minor"/>
    </font>
    <font>
      <sz val="10"/>
      <color theme="1"/>
      <name val="Times New Roman"/>
      <family val="1"/>
      <charset val="204"/>
    </font>
    <font>
      <sz val="12"/>
      <color theme="1"/>
      <name val="Times New Roman"/>
      <family val="1"/>
      <charset val="204"/>
    </font>
    <font>
      <b/>
      <sz val="10"/>
      <color theme="1"/>
      <name val="Times New Roman"/>
      <family val="1"/>
      <charset val="204"/>
    </font>
    <font>
      <sz val="11"/>
      <color theme="0"/>
      <name val="Calibri"/>
      <family val="2"/>
    </font>
    <font>
      <b/>
      <sz val="9"/>
      <name val="Times New Roman"/>
      <family val="1"/>
      <charset val="204"/>
    </font>
    <font>
      <b/>
      <sz val="16"/>
      <name val="Times New Roman"/>
      <family val="1"/>
      <charset val="204"/>
    </font>
    <font>
      <b/>
      <sz val="14"/>
      <color theme="1"/>
      <name val="Times New Roman"/>
      <family val="1"/>
      <charset val="204"/>
    </font>
    <font>
      <b/>
      <sz val="8"/>
      <name val="Times New Roman"/>
      <family val="1"/>
      <charset val="204"/>
    </font>
    <font>
      <b/>
      <i/>
      <sz val="10"/>
      <name val="Times New Roman"/>
      <family val="1"/>
      <charset val="204"/>
    </font>
    <font>
      <sz val="10"/>
      <name val="PT Astra Serif"/>
      <family val="1"/>
      <charset val="204"/>
    </font>
    <font>
      <sz val="13.5"/>
      <name val="Times New Roman"/>
      <family val="1"/>
      <charset val="204"/>
    </font>
    <font>
      <sz val="9.3000000000000007"/>
      <name val="Times New Roman"/>
      <family val="1"/>
      <charset val="204"/>
    </font>
    <font>
      <sz val="9.5"/>
      <name val="Times New Roman"/>
      <family val="1"/>
      <charset val="204"/>
    </font>
    <font>
      <sz val="7.5"/>
      <name val="Times New Roman"/>
      <family val="1"/>
      <charset val="204"/>
    </font>
    <font>
      <b/>
      <sz val="10"/>
      <name val="PT Astra Serif"/>
      <family val="1"/>
      <charset val="204"/>
    </font>
    <font>
      <sz val="10"/>
      <color theme="1"/>
      <name val="PT Astra Serif"/>
      <family val="1"/>
      <charset val="204"/>
    </font>
    <font>
      <sz val="10"/>
      <name val="Calibri"/>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8"/>
      </bottom>
      <diagonal/>
    </border>
  </borders>
  <cellStyleXfs count="34594">
    <xf numFmtId="0" fontId="0" fillId="0" borderId="0"/>
    <xf numFmtId="169" fontId="53"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22" fillId="0" borderId="0" applyFont="0" applyFill="0" applyBorder="0" applyAlignment="0" applyProtection="0"/>
    <xf numFmtId="9" fontId="2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164" fontId="22" fillId="0" borderId="0" applyFont="0" applyFill="0" applyBorder="0" applyAlignment="0" applyProtection="0"/>
    <xf numFmtId="164" fontId="16" fillId="0" borderId="0" applyFont="0" applyFill="0" applyBorder="0" applyAlignment="0" applyProtection="0"/>
    <xf numFmtId="164" fontId="29"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5" fillId="0" borderId="0" applyFont="0" applyFill="0" applyBorder="0" applyAlignment="0" applyProtection="0"/>
    <xf numFmtId="164" fontId="29"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30"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2" fillId="0" borderId="0" applyFont="0" applyFill="0" applyBorder="0" applyAlignment="0" applyProtection="0"/>
    <xf numFmtId="9" fontId="22"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31">
    <xf numFmtId="0" fontId="0" fillId="0" borderId="0" xfId="0"/>
    <xf numFmtId="0" fontId="17" fillId="0" borderId="0" xfId="0" applyFont="1" applyFill="1"/>
    <xf numFmtId="4" fontId="26" fillId="0" borderId="1" xfId="0" applyNumberFormat="1" applyFont="1" applyFill="1" applyBorder="1"/>
    <xf numFmtId="0" fontId="26" fillId="0" borderId="1" xfId="0" applyNumberFormat="1" applyFont="1" applyFill="1" applyBorder="1"/>
    <xf numFmtId="4" fontId="26" fillId="0" borderId="1" xfId="0" applyNumberFormat="1" applyFont="1" applyFill="1" applyBorder="1" applyAlignment="1">
      <alignment horizontal="justify" vertical="center" wrapText="1"/>
    </xf>
    <xf numFmtId="0" fontId="21" fillId="0" borderId="1" xfId="0" applyNumberFormat="1" applyFont="1" applyFill="1" applyBorder="1"/>
    <xf numFmtId="4" fontId="21" fillId="0" borderId="1" xfId="0" applyNumberFormat="1" applyFont="1" applyFill="1" applyBorder="1" applyAlignment="1">
      <alignment horizontal="justify" vertical="center" wrapText="1"/>
    </xf>
    <xf numFmtId="4" fontId="21" fillId="0" borderId="1" xfId="0" applyNumberFormat="1" applyFont="1" applyFill="1" applyBorder="1" applyAlignment="1">
      <alignment vertical="center"/>
    </xf>
    <xf numFmtId="0" fontId="21" fillId="0" borderId="1" xfId="0" applyFont="1" applyBorder="1" applyAlignment="1">
      <alignment horizontal="justify" vertical="center" wrapText="1"/>
    </xf>
    <xf numFmtId="4" fontId="21" fillId="0" borderId="2" xfId="0" applyNumberFormat="1" applyFont="1" applyFill="1" applyBorder="1" applyAlignment="1">
      <alignment vertical="center"/>
    </xf>
    <xf numFmtId="4" fontId="24" fillId="0" borderId="1" xfId="90" applyNumberFormat="1" applyFont="1" applyFill="1" applyBorder="1" applyAlignment="1">
      <alignment vertical="center" wrapText="1"/>
    </xf>
    <xf numFmtId="4" fontId="24" fillId="0" borderId="1" xfId="90" applyNumberFormat="1" applyFont="1" applyFill="1" applyBorder="1" applyAlignment="1">
      <alignment horizontal="justify" vertical="center" wrapText="1"/>
    </xf>
    <xf numFmtId="0" fontId="24" fillId="0" borderId="1" xfId="90" applyFont="1" applyFill="1" applyBorder="1" applyAlignment="1">
      <alignment horizontal="justify" vertical="center" wrapText="1"/>
    </xf>
    <xf numFmtId="164" fontId="21" fillId="0" borderId="1" xfId="380" applyFont="1" applyFill="1" applyBorder="1" applyAlignment="1">
      <alignment vertical="center"/>
    </xf>
    <xf numFmtId="164" fontId="24" fillId="0" borderId="1" xfId="380" applyFont="1" applyFill="1" applyBorder="1" applyAlignment="1">
      <alignment vertical="center" wrapText="1"/>
    </xf>
    <xf numFmtId="164" fontId="24" fillId="0" borderId="1" xfId="380" applyFont="1" applyFill="1" applyBorder="1" applyAlignment="1">
      <alignment horizontal="justify"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4" fontId="26" fillId="0" borderId="1" xfId="0" applyNumberFormat="1" applyFont="1" applyFill="1" applyBorder="1" applyAlignment="1">
      <alignment wrapText="1"/>
    </xf>
    <xf numFmtId="4" fontId="26" fillId="0" borderId="1" xfId="0" applyNumberFormat="1" applyFont="1" applyFill="1" applyBorder="1" applyAlignment="1">
      <alignment vertical="center"/>
    </xf>
    <xf numFmtId="4" fontId="27" fillId="0" borderId="1" xfId="0" applyNumberFormat="1" applyFont="1" applyFill="1" applyBorder="1" applyAlignment="1">
      <alignment horizontal="left" vertical="center" wrapText="1"/>
    </xf>
    <xf numFmtId="4" fontId="26" fillId="0" borderId="3" xfId="0" applyNumberFormat="1" applyFont="1" applyFill="1" applyBorder="1" applyAlignment="1">
      <alignment wrapText="1"/>
    </xf>
    <xf numFmtId="4" fontId="26" fillId="0" borderId="3" xfId="0" applyNumberFormat="1" applyFont="1" applyFill="1" applyBorder="1" applyAlignment="1">
      <alignment vertical="center"/>
    </xf>
    <xf numFmtId="4" fontId="21" fillId="0" borderId="1" xfId="0" applyNumberFormat="1" applyFont="1" applyFill="1" applyBorder="1" applyAlignment="1">
      <alignment wrapText="1"/>
    </xf>
    <xf numFmtId="171" fontId="21" fillId="0" borderId="1" xfId="376" applyNumberFormat="1" applyFont="1" applyFill="1" applyBorder="1" applyAlignment="1">
      <alignment vertical="center" wrapText="1"/>
    </xf>
    <xf numFmtId="4" fontId="21" fillId="0" borderId="4" xfId="0" applyNumberFormat="1" applyFont="1" applyFill="1" applyBorder="1" applyAlignment="1">
      <alignment wrapText="1"/>
    </xf>
    <xf numFmtId="4" fontId="26" fillId="0" borderId="3" xfId="0" applyNumberFormat="1" applyFont="1" applyFill="1" applyBorder="1" applyAlignment="1">
      <alignment horizontal="center" vertical="center"/>
    </xf>
    <xf numFmtId="4" fontId="27" fillId="0" borderId="3" xfId="0" applyNumberFormat="1" applyFont="1" applyFill="1" applyBorder="1" applyAlignment="1">
      <alignment horizontal="left" vertical="center" wrapText="1"/>
    </xf>
    <xf numFmtId="0" fontId="26" fillId="0" borderId="3" xfId="0" applyNumberFormat="1" applyFont="1" applyFill="1" applyBorder="1"/>
    <xf numFmtId="9" fontId="21" fillId="0" borderId="1" xfId="376" applyFont="1" applyFill="1" applyBorder="1" applyAlignment="1">
      <alignment vertical="center" wrapText="1"/>
    </xf>
    <xf numFmtId="4" fontId="21" fillId="0" borderId="1" xfId="0" applyNumberFormat="1" applyFont="1" applyFill="1" applyBorder="1" applyAlignment="1">
      <alignment horizontal="center" vertical="center"/>
    </xf>
    <xf numFmtId="0" fontId="21" fillId="0" borderId="1" xfId="0" applyFont="1" applyBorder="1" applyAlignment="1">
      <alignment vertical="center"/>
    </xf>
    <xf numFmtId="4" fontId="26" fillId="0" borderId="2" xfId="0" applyNumberFormat="1" applyFont="1" applyFill="1" applyBorder="1" applyAlignment="1">
      <alignment vertical="center"/>
    </xf>
    <xf numFmtId="0" fontId="21" fillId="0" borderId="2" xfId="0" applyFont="1" applyBorder="1" applyAlignment="1">
      <alignment horizontal="center" vertical="top" wrapText="1"/>
    </xf>
    <xf numFmtId="4" fontId="28" fillId="0" borderId="1" xfId="0" applyNumberFormat="1" applyFont="1" applyFill="1" applyBorder="1" applyAlignment="1">
      <alignment vertical="center"/>
    </xf>
    <xf numFmtId="4" fontId="28" fillId="0" borderId="1" xfId="0" applyNumberFormat="1" applyFont="1" applyFill="1" applyBorder="1" applyAlignment="1">
      <alignment horizontal="center" vertical="center"/>
    </xf>
    <xf numFmtId="4" fontId="21" fillId="0" borderId="5" xfId="0" applyNumberFormat="1" applyFont="1" applyFill="1" applyBorder="1" applyAlignment="1">
      <alignment wrapText="1"/>
    </xf>
    <xf numFmtId="4" fontId="21" fillId="0" borderId="3" xfId="0" applyNumberFormat="1" applyFont="1" applyFill="1" applyBorder="1" applyAlignment="1">
      <alignment vertical="center"/>
    </xf>
    <xf numFmtId="4" fontId="21" fillId="0" borderId="6" xfId="0" applyNumberFormat="1" applyFont="1" applyFill="1" applyBorder="1" applyAlignment="1">
      <alignment wrapText="1"/>
    </xf>
    <xf numFmtId="4" fontId="21" fillId="0" borderId="7" xfId="0" applyNumberFormat="1" applyFont="1" applyFill="1" applyBorder="1" applyAlignment="1">
      <alignment vertical="center"/>
    </xf>
    <xf numFmtId="4" fontId="21" fillId="0" borderId="8" xfId="0" applyNumberFormat="1" applyFont="1" applyFill="1" applyBorder="1" applyAlignment="1">
      <alignment wrapText="1"/>
    </xf>
    <xf numFmtId="164" fontId="21" fillId="0" borderId="1" xfId="380" applyFont="1" applyFill="1" applyBorder="1" applyAlignment="1">
      <alignment wrapText="1"/>
    </xf>
    <xf numFmtId="4" fontId="21" fillId="0" borderId="1" xfId="0" applyNumberFormat="1" applyFont="1" applyFill="1" applyBorder="1" applyAlignment="1">
      <alignment vertical="center" wrapText="1"/>
    </xf>
    <xf numFmtId="4" fontId="21" fillId="0" borderId="3" xfId="0" applyNumberFormat="1" applyFont="1" applyFill="1" applyBorder="1" applyAlignment="1">
      <alignment vertical="center" wrapText="1"/>
    </xf>
    <xf numFmtId="0" fontId="20" fillId="0" borderId="9" xfId="0" applyFont="1" applyFill="1" applyBorder="1" applyAlignment="1">
      <alignment horizontal="center" wrapText="1"/>
    </xf>
    <xf numFmtId="0" fontId="36" fillId="0" borderId="0" xfId="0" applyFont="1" applyFill="1" applyAlignment="1">
      <alignment wrapText="1"/>
    </xf>
    <xf numFmtId="0" fontId="21" fillId="0" borderId="0" xfId="0" applyFont="1"/>
    <xf numFmtId="0" fontId="0" fillId="0" borderId="1" xfId="0" applyBorder="1"/>
    <xf numFmtId="0" fontId="21" fillId="0" borderId="0" xfId="0" applyFont="1" applyFill="1" applyAlignment="1">
      <alignment horizontal="justify" vertical="center" wrapText="1"/>
    </xf>
    <xf numFmtId="0" fontId="21" fillId="0" borderId="10" xfId="0" applyFont="1" applyFill="1" applyBorder="1" applyAlignment="1">
      <alignment horizontal="justify" vertical="center" wrapText="1"/>
    </xf>
    <xf numFmtId="0" fontId="21" fillId="0" borderId="11" xfId="0" applyFont="1" applyFill="1" applyBorder="1" applyAlignment="1">
      <alignment horizontal="center" vertical="top" wrapText="1"/>
    </xf>
    <xf numFmtId="4" fontId="21" fillId="0" borderId="1" xfId="0" applyNumberFormat="1" applyFont="1" applyFill="1" applyBorder="1" applyAlignment="1">
      <alignment vertical="top" wrapText="1"/>
    </xf>
    <xf numFmtId="0" fontId="21" fillId="0" borderId="12" xfId="0" applyFont="1" applyFill="1" applyBorder="1" applyAlignment="1">
      <alignment horizontal="center" vertical="top" wrapText="1"/>
    </xf>
    <xf numFmtId="0" fontId="0" fillId="2" borderId="0" xfId="0" applyFill="1"/>
    <xf numFmtId="4" fontId="24" fillId="2" borderId="1" xfId="3" applyNumberFormat="1" applyFont="1" applyFill="1" applyBorder="1" applyAlignment="1">
      <alignment vertical="center" wrapText="1"/>
    </xf>
    <xf numFmtId="4" fontId="24" fillId="2" borderId="2" xfId="3" applyNumberFormat="1" applyFont="1" applyFill="1" applyBorder="1" applyAlignment="1">
      <alignment horizontal="justify" vertical="center" wrapText="1"/>
    </xf>
    <xf numFmtId="4" fontId="21" fillId="2" borderId="10" xfId="0" applyNumberFormat="1" applyFont="1" applyFill="1" applyBorder="1"/>
    <xf numFmtId="0" fontId="21" fillId="2" borderId="1" xfId="0" applyFont="1" applyFill="1" applyBorder="1" applyAlignment="1">
      <alignment horizontal="justify" vertical="center" wrapText="1"/>
    </xf>
    <xf numFmtId="0" fontId="26" fillId="2" borderId="1" xfId="0" applyFont="1" applyFill="1" applyBorder="1" applyAlignment="1">
      <alignment horizontal="justify" vertical="center" wrapText="1"/>
    </xf>
    <xf numFmtId="4" fontId="21" fillId="2" borderId="1" xfId="0" applyNumberFormat="1" applyFont="1" applyFill="1" applyBorder="1" applyAlignment="1">
      <alignment vertical="center"/>
    </xf>
    <xf numFmtId="0" fontId="24" fillId="2" borderId="1" xfId="90" applyFont="1" applyFill="1" applyBorder="1" applyAlignment="1">
      <alignment horizontal="justify" vertical="center" wrapText="1"/>
    </xf>
    <xf numFmtId="4" fontId="24" fillId="2" borderId="1" xfId="0" applyNumberFormat="1" applyFont="1" applyFill="1" applyBorder="1" applyAlignment="1">
      <alignment vertical="center" wrapText="1"/>
    </xf>
    <xf numFmtId="0" fontId="39" fillId="2" borderId="0" xfId="0" applyFont="1" applyFill="1"/>
    <xf numFmtId="164" fontId="24" fillId="2" borderId="1" xfId="380" applyFont="1" applyFill="1" applyBorder="1" applyAlignment="1">
      <alignment horizontal="right" vertical="center"/>
    </xf>
    <xf numFmtId="4" fontId="26" fillId="2" borderId="1" xfId="0" applyNumberFormat="1" applyFont="1" applyFill="1" applyBorder="1" applyAlignment="1">
      <alignment vertical="center"/>
    </xf>
    <xf numFmtId="10" fontId="24" fillId="2" borderId="1" xfId="380" applyNumberFormat="1" applyFont="1" applyFill="1" applyBorder="1" applyAlignment="1">
      <alignment horizontal="center" vertical="center"/>
    </xf>
    <xf numFmtId="0" fontId="21" fillId="2" borderId="10" xfId="0" applyFont="1" applyFill="1" applyBorder="1" applyAlignment="1">
      <alignment horizontal="justify" vertical="center" wrapText="1"/>
    </xf>
    <xf numFmtId="4" fontId="24" fillId="2" borderId="10" xfId="0" applyNumberFormat="1" applyFont="1" applyFill="1" applyBorder="1" applyAlignment="1">
      <alignment horizontal="justify" vertical="center" wrapText="1"/>
    </xf>
    <xf numFmtId="0" fontId="24" fillId="2" borderId="1" xfId="368" applyFont="1" applyFill="1" applyBorder="1" applyAlignment="1">
      <alignment horizontal="justify" vertical="center" wrapText="1"/>
    </xf>
    <xf numFmtId="171" fontId="24" fillId="2" borderId="1" xfId="376" applyNumberFormat="1" applyFont="1" applyFill="1" applyBorder="1" applyAlignment="1">
      <alignment vertical="center" wrapText="1"/>
    </xf>
    <xf numFmtId="0" fontId="39" fillId="2" borderId="0" xfId="0" applyFont="1" applyFill="1" applyAlignment="1">
      <alignment vertical="center"/>
    </xf>
    <xf numFmtId="4" fontId="24" fillId="2" borderId="3" xfId="3" applyNumberFormat="1" applyFont="1" applyFill="1" applyBorder="1" applyAlignment="1">
      <alignment vertical="center" wrapText="1"/>
    </xf>
    <xf numFmtId="4" fontId="24" fillId="2" borderId="3" xfId="3" applyNumberFormat="1" applyFont="1" applyFill="1" applyBorder="1" applyAlignment="1">
      <alignment horizontal="justify" vertical="center" wrapText="1"/>
    </xf>
    <xf numFmtId="4" fontId="24" fillId="2" borderId="1" xfId="3" applyNumberFormat="1" applyFont="1" applyFill="1" applyBorder="1" applyAlignment="1">
      <alignment horizontal="justify" vertical="center" wrapText="1"/>
    </xf>
    <xf numFmtId="4" fontId="24" fillId="2" borderId="1" xfId="90" applyNumberFormat="1" applyFont="1" applyFill="1" applyBorder="1" applyAlignment="1">
      <alignment horizontal="justify" vertical="center" wrapText="1"/>
    </xf>
    <xf numFmtId="0" fontId="24" fillId="2" borderId="1" xfId="0" applyFont="1" applyFill="1" applyBorder="1" applyAlignment="1">
      <alignment horizontal="justify" vertical="center" wrapText="1"/>
    </xf>
    <xf numFmtId="0" fontId="21" fillId="2" borderId="10" xfId="0" applyNumberFormat="1" applyFont="1" applyFill="1" applyBorder="1"/>
    <xf numFmtId="0" fontId="21" fillId="2" borderId="2" xfId="0" applyFont="1" applyFill="1" applyBorder="1" applyAlignment="1">
      <alignment horizontal="justify" vertical="center" wrapText="1"/>
    </xf>
    <xf numFmtId="4" fontId="24" fillId="2" borderId="3" xfId="0" applyNumberFormat="1" applyFont="1" applyFill="1" applyBorder="1" applyAlignment="1">
      <alignment vertical="center" wrapText="1"/>
    </xf>
    <xf numFmtId="4" fontId="24" fillId="2" borderId="2" xfId="0" applyNumberFormat="1" applyFont="1" applyFill="1" applyBorder="1" applyAlignment="1">
      <alignment vertical="center" wrapText="1"/>
    </xf>
    <xf numFmtId="4" fontId="24" fillId="2" borderId="2" xfId="0" applyNumberFormat="1" applyFont="1" applyFill="1" applyBorder="1" applyAlignment="1">
      <alignment horizontal="justify" vertical="center" wrapText="1"/>
    </xf>
    <xf numFmtId="4" fontId="21" fillId="2" borderId="13" xfId="0" applyNumberFormat="1" applyFont="1" applyFill="1" applyBorder="1"/>
    <xf numFmtId="164" fontId="24" fillId="0" borderId="1" xfId="380" applyFont="1" applyFill="1" applyBorder="1" applyAlignment="1">
      <alignment horizontal="center" vertical="center" wrapText="1"/>
    </xf>
    <xf numFmtId="10" fontId="24" fillId="0" borderId="1" xfId="380" applyNumberFormat="1" applyFont="1" applyFill="1" applyBorder="1" applyAlignment="1">
      <alignment horizontal="center" vertical="center" wrapText="1"/>
    </xf>
    <xf numFmtId="0" fontId="40" fillId="0" borderId="1" xfId="0" applyFont="1" applyFill="1" applyBorder="1" applyAlignment="1">
      <alignment horizontal="justify" vertical="center" wrapText="1"/>
    </xf>
    <xf numFmtId="4" fontId="26" fillId="2" borderId="14" xfId="0" applyNumberFormat="1" applyFont="1" applyFill="1" applyBorder="1" applyAlignment="1">
      <alignment horizontal="justify" vertical="center" wrapText="1"/>
    </xf>
    <xf numFmtId="4" fontId="26" fillId="2" borderId="15" xfId="0" applyNumberFormat="1" applyFont="1" applyFill="1" applyBorder="1" applyAlignment="1">
      <alignment horizontal="left" vertical="center"/>
    </xf>
    <xf numFmtId="0" fontId="21" fillId="2" borderId="3" xfId="0" applyFont="1" applyFill="1" applyBorder="1" applyAlignment="1">
      <alignment horizontal="justify" vertical="center" wrapText="1"/>
    </xf>
    <xf numFmtId="4" fontId="21" fillId="2" borderId="16" xfId="0" applyNumberFormat="1" applyFont="1" applyFill="1" applyBorder="1" applyAlignment="1">
      <alignment vertical="center"/>
    </xf>
    <xf numFmtId="0" fontId="21" fillId="2" borderId="10" xfId="0" applyNumberFormat="1" applyFont="1" applyFill="1" applyBorder="1" applyAlignment="1">
      <alignment horizontal="left" vertical="center"/>
    </xf>
    <xf numFmtId="0" fontId="21" fillId="2" borderId="10" xfId="0" applyNumberFormat="1" applyFont="1" applyFill="1" applyBorder="1" applyAlignment="1">
      <alignment vertical="center"/>
    </xf>
    <xf numFmtId="0" fontId="21" fillId="2" borderId="13" xfId="0" applyNumberFormat="1" applyFont="1" applyFill="1" applyBorder="1" applyAlignment="1">
      <alignment vertical="center"/>
    </xf>
    <xf numFmtId="4" fontId="26" fillId="2" borderId="10" xfId="0" applyNumberFormat="1" applyFont="1" applyFill="1" applyBorder="1" applyAlignment="1">
      <alignment vertical="center"/>
    </xf>
    <xf numFmtId="4" fontId="26" fillId="2" borderId="1" xfId="0" applyNumberFormat="1" applyFont="1" applyFill="1" applyBorder="1" applyAlignment="1">
      <alignment horizontal="center"/>
    </xf>
    <xf numFmtId="4" fontId="26" fillId="2" borderId="1" xfId="0" applyNumberFormat="1" applyFont="1" applyFill="1" applyBorder="1" applyAlignment="1">
      <alignment horizontal="justify" vertical="center"/>
    </xf>
    <xf numFmtId="4" fontId="27" fillId="2" borderId="2" xfId="3" applyNumberFormat="1" applyFont="1" applyFill="1" applyBorder="1" applyAlignment="1">
      <alignment horizontal="justify" vertical="center" wrapText="1"/>
    </xf>
    <xf numFmtId="0" fontId="24" fillId="0" borderId="3" xfId="0" applyFont="1" applyFill="1" applyBorder="1" applyAlignment="1">
      <alignment horizontal="justify" vertical="center" wrapText="1"/>
    </xf>
    <xf numFmtId="4" fontId="26" fillId="0" borderId="17" xfId="0" applyNumberFormat="1" applyFont="1" applyFill="1" applyBorder="1" applyAlignment="1">
      <alignment horizontal="center"/>
    </xf>
    <xf numFmtId="4" fontId="26" fillId="0" borderId="4" xfId="0" applyNumberFormat="1" applyFont="1" applyFill="1" applyBorder="1" applyAlignment="1">
      <alignment horizontal="center"/>
    </xf>
    <xf numFmtId="0" fontId="24" fillId="2" borderId="1" xfId="0" applyFont="1" applyFill="1" applyBorder="1" applyAlignment="1">
      <alignment horizontal="center" vertical="center" wrapText="1"/>
    </xf>
    <xf numFmtId="4" fontId="24" fillId="2" borderId="1" xfId="0" applyNumberFormat="1" applyFont="1" applyFill="1" applyBorder="1" applyAlignment="1">
      <alignment wrapText="1"/>
    </xf>
    <xf numFmtId="4" fontId="28" fillId="0" borderId="1" xfId="0" applyNumberFormat="1" applyFont="1" applyFill="1" applyBorder="1" applyAlignment="1">
      <alignment vertical="center" wrapText="1"/>
    </xf>
    <xf numFmtId="0" fontId="24" fillId="2" borderId="2" xfId="0" applyFont="1" applyFill="1" applyBorder="1" applyAlignment="1">
      <alignment horizontal="justify" vertical="center" wrapText="1"/>
    </xf>
    <xf numFmtId="9" fontId="21" fillId="0" borderId="1" xfId="376" applyFont="1" applyFill="1" applyBorder="1" applyAlignment="1">
      <alignment vertical="top" wrapText="1"/>
    </xf>
    <xf numFmtId="164" fontId="24" fillId="2" borderId="1" xfId="380" applyFont="1" applyFill="1" applyBorder="1" applyAlignment="1">
      <alignment horizontal="center" vertical="top" wrapText="1"/>
    </xf>
    <xf numFmtId="9" fontId="21" fillId="2" borderId="1" xfId="376" applyFont="1" applyFill="1" applyBorder="1" applyAlignment="1">
      <alignment vertical="top" wrapText="1"/>
    </xf>
    <xf numFmtId="164" fontId="21" fillId="2" borderId="1" xfId="380" applyFont="1" applyFill="1" applyBorder="1" applyAlignment="1">
      <alignment vertical="top"/>
    </xf>
    <xf numFmtId="10" fontId="21" fillId="2" borderId="1" xfId="380" applyNumberFormat="1" applyFont="1" applyFill="1" applyBorder="1" applyAlignment="1">
      <alignment vertical="top"/>
    </xf>
    <xf numFmtId="4" fontId="21" fillId="0" borderId="1" xfId="0" applyNumberFormat="1" applyFont="1" applyFill="1" applyBorder="1" applyAlignment="1">
      <alignment vertical="top"/>
    </xf>
    <xf numFmtId="4" fontId="21" fillId="2" borderId="1" xfId="0" applyNumberFormat="1" applyFont="1" applyFill="1" applyBorder="1" applyAlignment="1">
      <alignment vertical="top"/>
    </xf>
    <xf numFmtId="0" fontId="24" fillId="0" borderId="1" xfId="0" applyFont="1" applyFill="1" applyBorder="1" applyAlignment="1">
      <alignment horizontal="justify" vertical="center" wrapText="1"/>
    </xf>
    <xf numFmtId="166" fontId="21" fillId="0" borderId="1" xfId="380" applyNumberFormat="1" applyFont="1" applyBorder="1" applyAlignment="1">
      <alignment vertical="top"/>
    </xf>
    <xf numFmtId="166" fontId="21" fillId="0" borderId="1" xfId="380" applyNumberFormat="1" applyFont="1" applyFill="1" applyBorder="1" applyAlignment="1">
      <alignment vertical="top"/>
    </xf>
    <xf numFmtId="0" fontId="36" fillId="0" borderId="18" xfId="0" applyFont="1" applyFill="1" applyBorder="1" applyAlignment="1">
      <alignment horizontal="center" vertical="top" wrapText="1"/>
    </xf>
    <xf numFmtId="4" fontId="36" fillId="0" borderId="1" xfId="0" applyNumberFormat="1" applyFont="1" applyFill="1" applyBorder="1" applyAlignment="1">
      <alignment horizontal="center" vertical="top"/>
    </xf>
    <xf numFmtId="0" fontId="21" fillId="0" borderId="0" xfId="0" applyFont="1" applyFill="1" applyAlignment="1">
      <alignment horizontal="center" vertical="top"/>
    </xf>
    <xf numFmtId="174" fontId="36" fillId="0" borderId="1" xfId="0" applyNumberFormat="1" applyFont="1" applyFill="1" applyBorder="1" applyAlignment="1">
      <alignment horizontal="center" vertical="top"/>
    </xf>
    <xf numFmtId="0" fontId="21" fillId="2" borderId="1" xfId="0" applyNumberFormat="1" applyFont="1" applyFill="1" applyBorder="1" applyAlignment="1">
      <alignment horizontal="center" vertical="center"/>
    </xf>
    <xf numFmtId="170" fontId="24" fillId="0" borderId="1" xfId="380" applyNumberFormat="1" applyFont="1" applyFill="1" applyBorder="1" applyAlignment="1">
      <alignment horizontal="center" vertical="center" wrapText="1"/>
    </xf>
    <xf numFmtId="170" fontId="24" fillId="0" borderId="7" xfId="380" applyNumberFormat="1" applyFont="1" applyFill="1" applyBorder="1" applyAlignment="1">
      <alignment horizontal="center" vertical="center" wrapText="1"/>
    </xf>
    <xf numFmtId="171" fontId="21" fillId="0" borderId="1" xfId="376" applyNumberFormat="1" applyFont="1" applyFill="1" applyBorder="1" applyAlignment="1">
      <alignment horizontal="center" vertical="center" wrapText="1"/>
    </xf>
    <xf numFmtId="0" fontId="24" fillId="2" borderId="1" xfId="90" applyFont="1" applyFill="1" applyBorder="1" applyAlignment="1">
      <alignment horizontal="center" vertical="center" wrapText="1"/>
    </xf>
    <xf numFmtId="4" fontId="24" fillId="2" borderId="1" xfId="0" applyNumberFormat="1" applyFont="1" applyFill="1" applyBorder="1" applyAlignment="1">
      <alignment horizontal="center" vertical="center"/>
    </xf>
    <xf numFmtId="170" fontId="24" fillId="0" borderId="10" xfId="380" applyNumberFormat="1" applyFont="1" applyFill="1" applyBorder="1" applyAlignment="1">
      <alignment horizontal="center" vertical="center" wrapText="1"/>
    </xf>
    <xf numFmtId="171" fontId="21" fillId="2" borderId="1" xfId="376" applyNumberFormat="1" applyFont="1" applyFill="1" applyBorder="1" applyAlignment="1">
      <alignment horizontal="center" vertical="center" wrapText="1"/>
    </xf>
    <xf numFmtId="0" fontId="24" fillId="2" borderId="2" xfId="0" applyFont="1" applyFill="1" applyBorder="1" applyAlignment="1">
      <alignment horizontal="center" vertical="center" wrapText="1"/>
    </xf>
    <xf numFmtId="4" fontId="24" fillId="2" borderId="4" xfId="0" applyNumberFormat="1" applyFont="1" applyFill="1" applyBorder="1" applyAlignment="1">
      <alignment horizontal="justify" vertical="center" wrapText="1"/>
    </xf>
    <xf numFmtId="167" fontId="21" fillId="2" borderId="1" xfId="376" applyNumberFormat="1" applyFont="1" applyFill="1" applyBorder="1" applyAlignment="1">
      <alignment horizontal="center" vertical="center" wrapText="1"/>
    </xf>
    <xf numFmtId="0" fontId="0" fillId="0" borderId="1" xfId="0" applyBorder="1" applyAlignment="1">
      <alignment horizontal="center" vertical="center"/>
    </xf>
    <xf numFmtId="0" fontId="24" fillId="0" borderId="1" xfId="0"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4" fontId="24" fillId="0" borderId="1" xfId="0" applyNumberFormat="1" applyFont="1" applyFill="1" applyBorder="1" applyAlignment="1">
      <alignment wrapText="1"/>
    </xf>
    <xf numFmtId="0" fontId="26" fillId="0" borderId="1" xfId="0" applyFont="1" applyFill="1" applyBorder="1" applyAlignment="1">
      <alignment horizontal="center" vertical="center" wrapText="1"/>
    </xf>
    <xf numFmtId="4" fontId="24" fillId="2" borderId="1" xfId="0" applyNumberFormat="1" applyFont="1" applyFill="1" applyBorder="1" applyAlignment="1">
      <alignment horizontal="center" wrapText="1"/>
    </xf>
    <xf numFmtId="4" fontId="21" fillId="2" borderId="4" xfId="0" applyNumberFormat="1" applyFont="1" applyFill="1" applyBorder="1" applyAlignment="1">
      <alignment horizontal="justify" vertical="center" wrapText="1"/>
    </xf>
    <xf numFmtId="170" fontId="24" fillId="0" borderId="10" xfId="380" applyNumberFormat="1" applyFont="1" applyFill="1" applyBorder="1" applyAlignment="1">
      <alignment vertical="center" wrapText="1"/>
    </xf>
    <xf numFmtId="0" fontId="42" fillId="0" borderId="1" xfId="0" applyFont="1" applyFill="1" applyBorder="1" applyAlignment="1">
      <alignment horizontal="center" vertical="center" wrapText="1"/>
    </xf>
    <xf numFmtId="164" fontId="24" fillId="0" borderId="1" xfId="380" applyFont="1" applyFill="1" applyBorder="1" applyAlignment="1">
      <alignment horizontal="center" vertical="center"/>
    </xf>
    <xf numFmtId="0" fontId="24" fillId="0" borderId="2" xfId="0" applyNumberFormat="1" applyFont="1" applyFill="1" applyBorder="1" applyAlignment="1">
      <alignment horizontal="center" vertical="center"/>
    </xf>
    <xf numFmtId="171" fontId="24" fillId="0" borderId="1" xfId="376" applyNumberFormat="1" applyFont="1" applyFill="1" applyBorder="1" applyAlignment="1">
      <alignment horizontal="center" vertical="center" wrapText="1"/>
    </xf>
    <xf numFmtId="164" fontId="24" fillId="2" borderId="1" xfId="380" applyNumberFormat="1" applyFont="1" applyFill="1" applyBorder="1" applyAlignment="1">
      <alignment horizontal="center" vertical="top"/>
    </xf>
    <xf numFmtId="165" fontId="24" fillId="2" borderId="1" xfId="380" applyNumberFormat="1" applyFont="1" applyFill="1" applyBorder="1" applyAlignment="1">
      <alignment horizontal="center" vertical="top"/>
    </xf>
    <xf numFmtId="164" fontId="26" fillId="0" borderId="1" xfId="0" applyNumberFormat="1" applyFont="1" applyFill="1" applyBorder="1" applyAlignment="1">
      <alignment horizontal="center" vertical="center" wrapText="1"/>
    </xf>
    <xf numFmtId="165" fontId="24" fillId="0" borderId="1" xfId="380" applyNumberFormat="1" applyFont="1" applyFill="1" applyBorder="1" applyAlignment="1">
      <alignment horizontal="center" vertical="top"/>
    </xf>
    <xf numFmtId="10" fontId="21" fillId="0" borderId="1" xfId="0" applyNumberFormat="1" applyFont="1" applyFill="1" applyBorder="1" applyAlignment="1">
      <alignment vertical="top"/>
    </xf>
    <xf numFmtId="0" fontId="21" fillId="0" borderId="0" xfId="0" applyFont="1" applyAlignment="1">
      <alignment horizontal="justify" vertical="center" wrapText="1"/>
    </xf>
    <xf numFmtId="4" fontId="24" fillId="2" borderId="1" xfId="3" applyNumberFormat="1" applyFont="1" applyFill="1" applyBorder="1" applyAlignment="1">
      <alignment horizontal="center" vertical="center" wrapText="1"/>
    </xf>
    <xf numFmtId="4" fontId="24" fillId="0" borderId="1" xfId="9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4" fillId="2" borderId="1" xfId="3" applyFont="1" applyFill="1" applyBorder="1" applyAlignment="1">
      <alignment horizontal="center" vertical="center" wrapText="1"/>
    </xf>
    <xf numFmtId="4" fontId="27" fillId="2" borderId="2" xfId="3" applyNumberFormat="1" applyFont="1" applyFill="1" applyBorder="1" applyAlignment="1">
      <alignment horizontal="center" vertical="center" wrapText="1"/>
    </xf>
    <xf numFmtId="0" fontId="24" fillId="0" borderId="1" xfId="90" applyFont="1" applyFill="1" applyBorder="1" applyAlignment="1">
      <alignment horizontal="center" vertical="center" wrapText="1"/>
    </xf>
    <xf numFmtId="171" fontId="21" fillId="0" borderId="1" xfId="376" applyNumberFormat="1" applyFont="1" applyFill="1" applyBorder="1" applyAlignment="1">
      <alignment horizontal="right" vertical="top" wrapText="1"/>
    </xf>
    <xf numFmtId="0" fontId="50" fillId="0" borderId="0" xfId="0" applyFont="1" applyAlignment="1">
      <alignment horizontal="right"/>
    </xf>
    <xf numFmtId="0" fontId="50" fillId="0" borderId="0" xfId="0" applyFont="1" applyAlignment="1">
      <alignment horizontal="center" vertical="center"/>
    </xf>
    <xf numFmtId="0" fontId="50" fillId="0" borderId="1" xfId="0" applyFont="1" applyBorder="1" applyAlignment="1">
      <alignment horizontal="center" vertical="center" wrapText="1"/>
    </xf>
    <xf numFmtId="0" fontId="50" fillId="0" borderId="0" xfId="0" applyFont="1"/>
    <xf numFmtId="0" fontId="50" fillId="0" borderId="1" xfId="0" applyFont="1" applyBorder="1" applyAlignment="1">
      <alignment horizontal="justify" vertical="center" wrapText="1"/>
    </xf>
    <xf numFmtId="0" fontId="51" fillId="2" borderId="1" xfId="0" applyFont="1" applyFill="1" applyBorder="1" applyAlignment="1">
      <alignment horizontal="justify" vertical="center" wrapText="1"/>
    </xf>
    <xf numFmtId="0" fontId="17" fillId="2" borderId="0" xfId="0" applyFont="1" applyFill="1" applyAlignment="1">
      <alignment vertical="center"/>
    </xf>
    <xf numFmtId="0" fontId="19" fillId="2" borderId="0" xfId="0" applyFont="1" applyFill="1" applyAlignment="1">
      <alignment vertical="center"/>
    </xf>
    <xf numFmtId="0" fontId="17" fillId="2" borderId="0" xfId="0" applyFont="1" applyFill="1" applyAlignment="1">
      <alignment horizontal="justify" vertical="center" wrapText="1"/>
    </xf>
    <xf numFmtId="0" fontId="18" fillId="2" borderId="1" xfId="0" applyFont="1" applyFill="1" applyBorder="1" applyAlignment="1">
      <alignment horizontal="center" vertical="center" wrapText="1"/>
    </xf>
    <xf numFmtId="0" fontId="43" fillId="3" borderId="0" xfId="0" applyFont="1" applyFill="1"/>
    <xf numFmtId="4" fontId="24" fillId="3" borderId="3" xfId="3" applyNumberFormat="1" applyFont="1" applyFill="1" applyBorder="1" applyAlignment="1">
      <alignment vertical="center" wrapText="1"/>
    </xf>
    <xf numFmtId="4" fontId="24" fillId="3" borderId="3" xfId="3" applyNumberFormat="1" applyFont="1" applyFill="1" applyBorder="1" applyAlignment="1">
      <alignment horizontal="justify" vertical="center" wrapText="1"/>
    </xf>
    <xf numFmtId="4" fontId="24" fillId="3" borderId="1" xfId="3" applyNumberFormat="1" applyFont="1" applyFill="1" applyBorder="1" applyAlignment="1">
      <alignment vertical="center" wrapText="1"/>
    </xf>
    <xf numFmtId="4" fontId="24" fillId="3" borderId="1" xfId="3" applyNumberFormat="1" applyFont="1" applyFill="1" applyBorder="1" applyAlignment="1">
      <alignment horizontal="justify" vertical="center" wrapText="1"/>
    </xf>
    <xf numFmtId="4" fontId="27" fillId="3" borderId="1" xfId="3" applyNumberFormat="1" applyFont="1" applyFill="1" applyBorder="1" applyAlignment="1">
      <alignment vertical="center" wrapText="1"/>
    </xf>
    <xf numFmtId="4" fontId="27" fillId="3" borderId="1" xfId="3" applyNumberFormat="1" applyFont="1" applyFill="1" applyBorder="1" applyAlignment="1">
      <alignment horizontal="justify" vertical="center" wrapText="1"/>
    </xf>
    <xf numFmtId="4" fontId="24" fillId="3" borderId="2" xfId="3" applyNumberFormat="1" applyFont="1" applyFill="1" applyBorder="1" applyAlignment="1">
      <alignment vertical="center" wrapText="1"/>
    </xf>
    <xf numFmtId="165" fontId="24" fillId="3" borderId="1" xfId="384" applyNumberFormat="1" applyFont="1" applyFill="1" applyBorder="1" applyAlignment="1">
      <alignment horizontal="center" vertical="center" wrapText="1"/>
    </xf>
    <xf numFmtId="164" fontId="24" fillId="3" borderId="1" xfId="384" applyNumberFormat="1" applyFont="1" applyFill="1" applyBorder="1" applyAlignment="1">
      <alignment horizontal="center" vertical="center" wrapText="1"/>
    </xf>
    <xf numFmtId="4" fontId="27" fillId="3" borderId="2" xfId="3" applyNumberFormat="1" applyFont="1" applyFill="1" applyBorder="1" applyAlignment="1">
      <alignment vertical="center" wrapText="1"/>
    </xf>
    <xf numFmtId="4" fontId="27" fillId="3" borderId="2" xfId="3" applyNumberFormat="1" applyFont="1" applyFill="1" applyBorder="1" applyAlignment="1">
      <alignment horizontal="justify" vertical="center" wrapText="1"/>
    </xf>
    <xf numFmtId="0" fontId="24" fillId="3" borderId="0" xfId="0" applyFont="1" applyFill="1" applyAlignment="1">
      <alignment horizontal="left"/>
    </xf>
    <xf numFmtId="0" fontId="24" fillId="3" borderId="0" xfId="0" applyFont="1" applyFill="1" applyAlignment="1">
      <alignment horizontal="left" vertical="center"/>
    </xf>
    <xf numFmtId="0" fontId="27" fillId="3" borderId="1" xfId="0" applyFont="1" applyFill="1" applyBorder="1" applyAlignment="1">
      <alignment horizontal="left" vertical="center" wrapText="1"/>
    </xf>
    <xf numFmtId="4" fontId="34" fillId="3" borderId="1" xfId="0" applyNumberFormat="1" applyFont="1" applyFill="1" applyBorder="1" applyAlignment="1">
      <alignment horizontal="center" vertical="center" wrapText="1"/>
    </xf>
    <xf numFmtId="4" fontId="24" fillId="3" borderId="0" xfId="376" applyNumberFormat="1" applyFont="1" applyFill="1" applyAlignment="1">
      <alignment horizontal="left"/>
    </xf>
    <xf numFmtId="0" fontId="24" fillId="3" borderId="1" xfId="0" applyFont="1" applyFill="1" applyBorder="1" applyAlignment="1">
      <alignment vertical="center"/>
    </xf>
    <xf numFmtId="0" fontId="34" fillId="3" borderId="1" xfId="0" applyFont="1" applyFill="1" applyBorder="1" applyAlignment="1">
      <alignment horizontal="left" vertical="center" wrapText="1"/>
    </xf>
    <xf numFmtId="0" fontId="27" fillId="3" borderId="1" xfId="0" applyFont="1" applyFill="1" applyBorder="1"/>
    <xf numFmtId="4" fontId="27" fillId="3" borderId="1" xfId="391" applyNumberFormat="1" applyFont="1" applyFill="1" applyBorder="1" applyAlignment="1">
      <alignment horizontal="center" vertical="center" wrapText="1"/>
    </xf>
    <xf numFmtId="0" fontId="24" fillId="3" borderId="1" xfId="0" applyFont="1" applyFill="1" applyBorder="1" applyAlignment="1">
      <alignment horizontal="left" vertical="center" wrapText="1"/>
    </xf>
    <xf numFmtId="164" fontId="24" fillId="3" borderId="1" xfId="0" applyNumberFormat="1" applyFont="1" applyFill="1" applyBorder="1" applyAlignment="1">
      <alignment horizontal="right" vertical="center" wrapText="1"/>
    </xf>
    <xf numFmtId="14" fontId="24" fillId="3" borderId="1" xfId="391" applyNumberFormat="1" applyFont="1" applyFill="1" applyBorder="1" applyAlignment="1">
      <alignment horizontal="center" vertical="top" wrapText="1"/>
    </xf>
    <xf numFmtId="0" fontId="33" fillId="3" borderId="1" xfId="0" applyFont="1" applyFill="1" applyBorder="1"/>
    <xf numFmtId="0" fontId="40" fillId="3" borderId="1" xfId="0" applyFont="1" applyFill="1" applyBorder="1" applyAlignment="1">
      <alignment horizontal="center" wrapText="1"/>
    </xf>
    <xf numFmtId="0" fontId="32" fillId="3" borderId="1" xfId="0" applyFont="1" applyFill="1" applyBorder="1" applyAlignment="1">
      <alignment horizontal="center"/>
    </xf>
    <xf numFmtId="0" fontId="32" fillId="3" borderId="1" xfId="0" applyFont="1" applyFill="1" applyBorder="1" applyAlignment="1">
      <alignment horizontal="justify" vertical="top"/>
    </xf>
    <xf numFmtId="0" fontId="40" fillId="3" borderId="1" xfId="0" applyFont="1" applyFill="1" applyBorder="1"/>
    <xf numFmtId="4" fontId="24" fillId="3" borderId="1" xfId="90" applyNumberFormat="1" applyFont="1" applyFill="1" applyBorder="1" applyAlignment="1">
      <alignment vertical="center" wrapText="1"/>
    </xf>
    <xf numFmtId="4" fontId="24" fillId="3" borderId="1" xfId="90" applyNumberFormat="1" applyFont="1" applyFill="1" applyBorder="1" applyAlignment="1">
      <alignment horizontal="justify" vertical="center" wrapText="1"/>
    </xf>
    <xf numFmtId="0" fontId="24" fillId="3" borderId="0" xfId="0" applyFont="1" applyFill="1" applyBorder="1" applyAlignment="1">
      <alignment vertical="top" wrapText="1"/>
    </xf>
    <xf numFmtId="167" fontId="24" fillId="3" borderId="1" xfId="0" applyNumberFormat="1" applyFont="1" applyFill="1" applyBorder="1" applyAlignment="1">
      <alignment horizontal="justify" vertical="top"/>
    </xf>
    <xf numFmtId="171" fontId="24" fillId="3" borderId="0" xfId="376" applyNumberFormat="1" applyFont="1" applyFill="1" applyAlignment="1">
      <alignment horizontal="left"/>
    </xf>
    <xf numFmtId="0" fontId="34" fillId="3" borderId="1" xfId="0" applyFont="1" applyFill="1" applyBorder="1" applyAlignment="1">
      <alignment vertical="justify" wrapText="1"/>
    </xf>
    <xf numFmtId="166" fontId="24" fillId="3" borderId="1" xfId="391" applyNumberFormat="1" applyFont="1" applyFill="1" applyBorder="1" applyAlignment="1">
      <alignment horizontal="center" vertical="center" wrapText="1"/>
    </xf>
    <xf numFmtId="2" fontId="24" fillId="3" borderId="1" xfId="0" applyNumberFormat="1" applyFont="1" applyFill="1" applyBorder="1" applyAlignment="1">
      <alignment horizontal="right" vertical="center"/>
    </xf>
    <xf numFmtId="0" fontId="45" fillId="3" borderId="1" xfId="0" applyFont="1" applyFill="1" applyBorder="1" applyAlignment="1">
      <alignment horizontal="center"/>
    </xf>
    <xf numFmtId="164" fontId="46" fillId="3" borderId="1" xfId="0" applyNumberFormat="1" applyFont="1" applyFill="1" applyBorder="1" applyAlignment="1">
      <alignment horizontal="center"/>
    </xf>
    <xf numFmtId="164" fontId="32" fillId="3" borderId="1" xfId="380" applyFont="1" applyFill="1" applyBorder="1" applyAlignment="1">
      <alignment horizontal="center"/>
    </xf>
    <xf numFmtId="0" fontId="23" fillId="3" borderId="1" xfId="0" applyFont="1" applyFill="1" applyBorder="1"/>
    <xf numFmtId="0" fontId="23" fillId="3" borderId="1" xfId="0" applyFont="1" applyFill="1" applyBorder="1" applyAlignment="1">
      <alignment horizontal="justify" vertical="top"/>
    </xf>
    <xf numFmtId="164" fontId="27" fillId="3" borderId="1" xfId="380" applyFont="1" applyFill="1" applyBorder="1" applyAlignment="1">
      <alignment horizontal="center" vertical="center" wrapText="1"/>
    </xf>
    <xf numFmtId="164" fontId="24" fillId="3" borderId="1" xfId="380" applyFont="1" applyFill="1" applyBorder="1" applyAlignment="1">
      <alignment horizontal="right" vertical="center" wrapText="1"/>
    </xf>
    <xf numFmtId="0" fontId="24" fillId="3" borderId="1" xfId="0" applyNumberFormat="1" applyFont="1" applyFill="1" applyBorder="1" applyAlignment="1">
      <alignment horizontal="center" vertical="top" wrapText="1"/>
    </xf>
    <xf numFmtId="0" fontId="24" fillId="3" borderId="1" xfId="391" applyNumberFormat="1" applyFont="1" applyFill="1" applyBorder="1" applyAlignment="1">
      <alignment horizontal="center" vertical="top" wrapText="1"/>
    </xf>
    <xf numFmtId="0" fontId="34" fillId="3" borderId="1" xfId="0" applyFont="1" applyFill="1" applyBorder="1" applyAlignment="1">
      <alignment vertical="top" wrapText="1"/>
    </xf>
    <xf numFmtId="164" fontId="32" fillId="3" borderId="1" xfId="0" applyNumberFormat="1" applyFont="1" applyFill="1" applyBorder="1"/>
    <xf numFmtId="4" fontId="34" fillId="3" borderId="1" xfId="0" applyNumberFormat="1" applyFont="1" applyFill="1" applyBorder="1" applyAlignment="1">
      <alignment horizontal="center" vertical="top" wrapText="1"/>
    </xf>
    <xf numFmtId="0" fontId="34" fillId="3" borderId="1" xfId="0" applyFont="1" applyFill="1" applyBorder="1" applyAlignment="1">
      <alignment wrapText="1"/>
    </xf>
    <xf numFmtId="2" fontId="33" fillId="3" borderId="1" xfId="0" applyNumberFormat="1" applyFont="1" applyFill="1" applyBorder="1" applyAlignment="1">
      <alignment horizontal="right" wrapText="1"/>
    </xf>
    <xf numFmtId="1" fontId="33" fillId="3" borderId="1" xfId="0" applyNumberFormat="1" applyFont="1" applyFill="1" applyBorder="1" applyAlignment="1">
      <alignment horizontal="right" wrapText="1"/>
    </xf>
    <xf numFmtId="164" fontId="31" fillId="3" borderId="1" xfId="380" applyFont="1" applyFill="1" applyBorder="1" applyAlignment="1">
      <alignment vertical="center"/>
    </xf>
    <xf numFmtId="4" fontId="24" fillId="3" borderId="1" xfId="0" applyNumberFormat="1" applyFont="1" applyFill="1" applyBorder="1" applyAlignment="1">
      <alignment vertical="center" wrapText="1"/>
    </xf>
    <xf numFmtId="0" fontId="24" fillId="3" borderId="1" xfId="0" applyNumberFormat="1" applyFont="1" applyFill="1" applyBorder="1" applyAlignment="1">
      <alignment horizontal="justify" vertical="center" wrapText="1"/>
    </xf>
    <xf numFmtId="0" fontId="33" fillId="3" borderId="1" xfId="0" applyFont="1" applyFill="1" applyBorder="1" applyAlignment="1">
      <alignment horizontal="justify" vertical="center"/>
    </xf>
    <xf numFmtId="166" fontId="27" fillId="3" borderId="1" xfId="391" applyNumberFormat="1" applyFont="1" applyFill="1" applyBorder="1" applyAlignment="1">
      <alignment horizontal="right" wrapText="1"/>
    </xf>
    <xf numFmtId="0" fontId="35" fillId="3" borderId="1" xfId="0" applyFont="1" applyFill="1" applyBorder="1"/>
    <xf numFmtId="0" fontId="35" fillId="3" borderId="1" xfId="0" applyFont="1" applyFill="1" applyBorder="1" applyAlignment="1">
      <alignment horizontal="justify" vertical="top"/>
    </xf>
    <xf numFmtId="164" fontId="24" fillId="3" borderId="1" xfId="380" applyFont="1" applyFill="1" applyBorder="1" applyAlignment="1">
      <alignment vertical="center"/>
    </xf>
    <xf numFmtId="4" fontId="34" fillId="3" borderId="1" xfId="0" applyNumberFormat="1" applyFont="1" applyFill="1" applyBorder="1" applyAlignment="1">
      <alignment horizontal="left" vertical="top" wrapText="1"/>
    </xf>
    <xf numFmtId="167" fontId="24" fillId="3" borderId="1" xfId="0" applyNumberFormat="1" applyFont="1" applyFill="1" applyBorder="1" applyAlignment="1">
      <alignment vertical="top" wrapText="1"/>
    </xf>
    <xf numFmtId="0" fontId="24" fillId="3" borderId="1" xfId="0" applyFont="1" applyFill="1" applyBorder="1" applyAlignment="1">
      <alignment horizontal="center"/>
    </xf>
    <xf numFmtId="17" fontId="24" fillId="3" borderId="1" xfId="0" applyNumberFormat="1" applyFont="1" applyFill="1" applyBorder="1" applyAlignment="1">
      <alignment horizontal="center" vertical="center" wrapText="1"/>
    </xf>
    <xf numFmtId="165" fontId="24" fillId="3" borderId="1" xfId="391" applyNumberFormat="1" applyFont="1" applyFill="1" applyBorder="1" applyAlignment="1">
      <alignment horizontal="center" vertical="center" wrapText="1"/>
    </xf>
    <xf numFmtId="168" fontId="33" fillId="3" borderId="1" xfId="0" applyNumberFormat="1" applyFont="1" applyFill="1" applyBorder="1" applyAlignment="1">
      <alignment horizontal="right"/>
    </xf>
    <xf numFmtId="164" fontId="24" fillId="3" borderId="1" xfId="380" applyFont="1" applyFill="1" applyBorder="1" applyAlignment="1">
      <alignment horizontal="right"/>
    </xf>
    <xf numFmtId="2" fontId="43" fillId="3" borderId="0" xfId="0" applyNumberFormat="1" applyFont="1" applyFill="1"/>
    <xf numFmtId="0" fontId="24" fillId="3" borderId="1" xfId="368" applyFont="1" applyFill="1" applyBorder="1" applyAlignment="1">
      <alignment horizontal="justify" vertical="center" wrapText="1"/>
    </xf>
    <xf numFmtId="172" fontId="24" fillId="3" borderId="25" xfId="384" applyNumberFormat="1" applyFont="1" applyFill="1" applyBorder="1" applyAlignment="1">
      <alignment horizontal="center" vertical="center" wrapText="1"/>
    </xf>
    <xf numFmtId="172" fontId="24" fillId="3" borderId="3" xfId="384" applyNumberFormat="1" applyFont="1" applyFill="1" applyBorder="1" applyAlignment="1">
      <alignment horizontal="center" vertical="center" wrapText="1"/>
    </xf>
    <xf numFmtId="172" fontId="24" fillId="3" borderId="5" xfId="384" applyNumberFormat="1" applyFont="1" applyFill="1" applyBorder="1" applyAlignment="1">
      <alignment horizontal="center" vertical="center" wrapText="1"/>
    </xf>
    <xf numFmtId="172" fontId="24" fillId="3" borderId="1" xfId="384" applyNumberFormat="1" applyFont="1" applyFill="1" applyBorder="1" applyAlignment="1">
      <alignment horizontal="center" vertical="center" wrapText="1"/>
    </xf>
    <xf numFmtId="172" fontId="24" fillId="3" borderId="2" xfId="384" applyNumberFormat="1" applyFont="1" applyFill="1" applyBorder="1" applyAlignment="1">
      <alignment horizontal="center" vertical="center" wrapText="1"/>
    </xf>
    <xf numFmtId="171" fontId="24" fillId="3" borderId="1" xfId="3" applyNumberFormat="1" applyFont="1" applyFill="1" applyBorder="1" applyAlignment="1">
      <alignment horizontal="justify" vertical="center" wrapText="1"/>
    </xf>
    <xf numFmtId="4" fontId="24" fillId="3" borderId="2" xfId="3" applyNumberFormat="1" applyFont="1" applyFill="1" applyBorder="1" applyAlignment="1">
      <alignment horizontal="justify" vertical="center" wrapText="1"/>
    </xf>
    <xf numFmtId="172" fontId="27" fillId="3" borderId="14" xfId="0" applyNumberFormat="1" applyFont="1" applyFill="1" applyBorder="1" applyAlignment="1">
      <alignment horizontal="center"/>
    </xf>
    <xf numFmtId="172" fontId="27" fillId="3" borderId="43" xfId="0" applyNumberFormat="1" applyFont="1" applyFill="1" applyBorder="1" applyAlignment="1">
      <alignment horizontal="center"/>
    </xf>
    <xf numFmtId="172" fontId="27" fillId="3" borderId="19" xfId="0" applyNumberFormat="1" applyFont="1" applyFill="1" applyBorder="1" applyAlignment="1">
      <alignment horizontal="center"/>
    </xf>
    <xf numFmtId="172" fontId="24" fillId="3" borderId="3" xfId="0" applyNumberFormat="1" applyFont="1" applyFill="1" applyBorder="1"/>
    <xf numFmtId="172" fontId="24" fillId="3" borderId="26" xfId="0" applyNumberFormat="1" applyFont="1" applyFill="1" applyBorder="1"/>
    <xf numFmtId="172" fontId="24" fillId="3" borderId="16" xfId="0" applyNumberFormat="1" applyFont="1" applyFill="1" applyBorder="1"/>
    <xf numFmtId="172" fontId="24" fillId="3" borderId="20" xfId="0" applyNumberFormat="1" applyFont="1" applyFill="1" applyBorder="1" applyAlignment="1">
      <alignment vertical="center"/>
    </xf>
    <xf numFmtId="172" fontId="24" fillId="3" borderId="1" xfId="0" applyNumberFormat="1" applyFont="1" applyFill="1" applyBorder="1"/>
    <xf numFmtId="172" fontId="24" fillId="3" borderId="21" xfId="0" applyNumberFormat="1" applyFont="1" applyFill="1" applyBorder="1"/>
    <xf numFmtId="172" fontId="24" fillId="3" borderId="4" xfId="0" applyNumberFormat="1" applyFont="1" applyFill="1" applyBorder="1" applyAlignment="1">
      <alignment vertical="center"/>
    </xf>
    <xf numFmtId="172" fontId="24" fillId="3" borderId="10" xfId="0" applyNumberFormat="1" applyFont="1" applyFill="1" applyBorder="1"/>
    <xf numFmtId="172" fontId="24" fillId="3" borderId="20" xfId="0" applyNumberFormat="1" applyFont="1" applyFill="1" applyBorder="1"/>
    <xf numFmtId="172" fontId="27" fillId="3" borderId="20" xfId="0" applyNumberFormat="1" applyFont="1" applyFill="1" applyBorder="1" applyAlignment="1">
      <alignment horizontal="center"/>
    </xf>
    <xf numFmtId="172" fontId="27" fillId="3" borderId="1" xfId="0" applyNumberFormat="1" applyFont="1" applyFill="1" applyBorder="1" applyAlignment="1">
      <alignment horizontal="center"/>
    </xf>
    <xf numFmtId="172" fontId="27" fillId="3" borderId="21" xfId="0" applyNumberFormat="1" applyFont="1" applyFill="1" applyBorder="1" applyAlignment="1">
      <alignment horizontal="center"/>
    </xf>
    <xf numFmtId="172" fontId="27" fillId="3" borderId="10" xfId="0" applyNumberFormat="1" applyFont="1" applyFill="1" applyBorder="1" applyAlignment="1">
      <alignment horizontal="center"/>
    </xf>
    <xf numFmtId="172" fontId="24" fillId="3" borderId="5" xfId="0" applyNumberFormat="1" applyFont="1" applyFill="1" applyBorder="1" applyAlignment="1">
      <alignment vertical="center"/>
    </xf>
    <xf numFmtId="172" fontId="24" fillId="3" borderId="2" xfId="0" applyNumberFormat="1" applyFont="1" applyFill="1" applyBorder="1"/>
    <xf numFmtId="172" fontId="24" fillId="3" borderId="27" xfId="0" applyNumberFormat="1" applyFont="1" applyFill="1" applyBorder="1"/>
    <xf numFmtId="172" fontId="24" fillId="3" borderId="8" xfId="0" applyNumberFormat="1" applyFont="1" applyFill="1" applyBorder="1" applyAlignment="1">
      <alignment vertical="center"/>
    </xf>
    <xf numFmtId="172" fontId="24" fillId="3" borderId="7" xfId="0" applyNumberFormat="1" applyFont="1" applyFill="1" applyBorder="1"/>
    <xf numFmtId="172" fontId="24" fillId="3" borderId="34" xfId="0" applyNumberFormat="1" applyFont="1" applyFill="1" applyBorder="1"/>
    <xf numFmtId="172" fontId="24" fillId="3" borderId="42" xfId="0" applyNumberFormat="1" applyFont="1" applyFill="1" applyBorder="1"/>
    <xf numFmtId="172" fontId="24" fillId="3" borderId="13" xfId="0" applyNumberFormat="1" applyFont="1" applyFill="1" applyBorder="1"/>
    <xf numFmtId="172" fontId="24" fillId="3" borderId="2" xfId="380" applyNumberFormat="1" applyFont="1" applyFill="1" applyBorder="1" applyAlignment="1">
      <alignment horizontal="right" vertical="center" wrapText="1"/>
    </xf>
    <xf numFmtId="172" fontId="27" fillId="3" borderId="28" xfId="380" applyNumberFormat="1" applyFont="1" applyFill="1" applyBorder="1"/>
    <xf numFmtId="172" fontId="27" fillId="3" borderId="23" xfId="0" applyNumberFormat="1" applyFont="1" applyFill="1" applyBorder="1"/>
    <xf numFmtId="172" fontId="27" fillId="3" borderId="31" xfId="0" applyNumberFormat="1" applyFont="1" applyFill="1" applyBorder="1"/>
    <xf numFmtId="172" fontId="27" fillId="3" borderId="35" xfId="0" applyNumberFormat="1" applyFont="1" applyFill="1" applyBorder="1"/>
    <xf numFmtId="0" fontId="24" fillId="3" borderId="21" xfId="0" applyFont="1" applyFill="1" applyBorder="1" applyAlignment="1">
      <alignment horizontal="center" vertical="top" wrapText="1"/>
    </xf>
    <xf numFmtId="4" fontId="24" fillId="3" borderId="9" xfId="0" applyNumberFormat="1" applyFont="1" applyFill="1" applyBorder="1" applyAlignment="1">
      <alignment horizontal="center" vertical="top" wrapText="1"/>
    </xf>
    <xf numFmtId="4" fontId="45" fillId="3" borderId="0" xfId="0" applyNumberFormat="1" applyFont="1" applyFill="1" applyBorder="1" applyAlignment="1">
      <alignment horizontal="center"/>
    </xf>
    <xf numFmtId="4" fontId="24" fillId="3" borderId="1" xfId="0" applyNumberFormat="1" applyFont="1" applyFill="1" applyBorder="1" applyAlignment="1">
      <alignment wrapText="1"/>
    </xf>
    <xf numFmtId="4" fontId="27" fillId="3" borderId="1" xfId="0" applyNumberFormat="1" applyFont="1" applyFill="1" applyBorder="1" applyAlignment="1">
      <alignment horizontal="left" vertical="center" wrapText="1"/>
    </xf>
    <xf numFmtId="4" fontId="27" fillId="3" borderId="3" xfId="0" applyNumberFormat="1" applyFont="1" applyFill="1" applyBorder="1" applyAlignment="1">
      <alignment wrapText="1"/>
    </xf>
    <xf numFmtId="4" fontId="27" fillId="3" borderId="3" xfId="0" applyNumberFormat="1" applyFont="1" applyFill="1" applyBorder="1" applyAlignment="1">
      <alignment vertical="center"/>
    </xf>
    <xf numFmtId="166" fontId="24" fillId="3" borderId="1" xfId="380" applyNumberFormat="1" applyFont="1" applyFill="1" applyBorder="1" applyAlignment="1">
      <alignment vertical="center"/>
    </xf>
    <xf numFmtId="0" fontId="24" fillId="3" borderId="1" xfId="0" applyNumberFormat="1" applyFont="1" applyFill="1" applyBorder="1"/>
    <xf numFmtId="0" fontId="24" fillId="3" borderId="10" xfId="0" applyNumberFormat="1" applyFont="1" applyFill="1" applyBorder="1" applyAlignment="1">
      <alignment vertical="center"/>
    </xf>
    <xf numFmtId="0" fontId="27" fillId="3" borderId="14" xfId="0" applyFont="1" applyFill="1" applyBorder="1" applyAlignment="1">
      <alignment horizontal="center" vertical="center" wrapText="1"/>
    </xf>
    <xf numFmtId="4" fontId="27" fillId="3" borderId="1" xfId="0" applyNumberFormat="1" applyFont="1" applyFill="1" applyBorder="1" applyAlignment="1">
      <alignment horizontal="center" vertical="center"/>
    </xf>
    <xf numFmtId="4" fontId="27" fillId="3" borderId="15" xfId="0" applyNumberFormat="1" applyFont="1" applyFill="1" applyBorder="1" applyAlignment="1">
      <alignment horizontal="left" vertical="center"/>
    </xf>
    <xf numFmtId="4" fontId="27" fillId="3" borderId="14" xfId="0" applyNumberFormat="1" applyFont="1" applyFill="1" applyBorder="1" applyAlignment="1">
      <alignment horizontal="justify" vertical="center" wrapText="1"/>
    </xf>
    <xf numFmtId="4" fontId="27" fillId="3" borderId="19" xfId="0" applyNumberFormat="1" applyFont="1" applyFill="1" applyBorder="1" applyAlignment="1">
      <alignment horizontal="center" vertical="center"/>
    </xf>
    <xf numFmtId="0" fontId="27" fillId="3" borderId="3" xfId="0" applyNumberFormat="1" applyFont="1" applyFill="1" applyBorder="1" applyAlignment="1">
      <alignment vertical="center"/>
    </xf>
    <xf numFmtId="4" fontId="27" fillId="3" borderId="3" xfId="0" applyNumberFormat="1" applyFont="1" applyFill="1" applyBorder="1" applyAlignment="1">
      <alignment horizontal="justify" vertical="center" wrapText="1"/>
    </xf>
    <xf numFmtId="0" fontId="24" fillId="3" borderId="1" xfId="0" applyNumberFormat="1" applyFont="1" applyFill="1" applyBorder="1" applyAlignment="1">
      <alignment vertical="center"/>
    </xf>
    <xf numFmtId="0" fontId="27" fillId="3" borderId="1" xfId="0" applyNumberFormat="1" applyFont="1" applyFill="1" applyBorder="1" applyAlignment="1">
      <alignment horizontal="center" vertical="center"/>
    </xf>
    <xf numFmtId="4" fontId="27" fillId="3" borderId="1" xfId="0" applyNumberFormat="1" applyFont="1" applyFill="1" applyBorder="1" applyAlignment="1">
      <alignment horizontal="justify" vertical="center" wrapText="1"/>
    </xf>
    <xf numFmtId="4" fontId="24" fillId="3" borderId="16" xfId="0" applyNumberFormat="1" applyFont="1" applyFill="1" applyBorder="1" applyAlignment="1">
      <alignment vertical="center"/>
    </xf>
    <xf numFmtId="4" fontId="27" fillId="3" borderId="10" xfId="0" applyNumberFormat="1" applyFont="1" applyFill="1" applyBorder="1" applyAlignment="1">
      <alignment vertical="center"/>
    </xf>
    <xf numFmtId="0" fontId="27" fillId="3" borderId="1" xfId="0" applyFont="1" applyFill="1" applyBorder="1" applyAlignment="1">
      <alignment horizontal="justify" vertical="center" wrapText="1"/>
    </xf>
    <xf numFmtId="4" fontId="24" fillId="3" borderId="1" xfId="0" applyNumberFormat="1" applyFont="1" applyFill="1" applyBorder="1"/>
    <xf numFmtId="4" fontId="27" fillId="3" borderId="1" xfId="0" applyNumberFormat="1" applyFont="1" applyFill="1" applyBorder="1" applyAlignment="1">
      <alignment horizontal="justify" vertical="center"/>
    </xf>
    <xf numFmtId="171" fontId="24" fillId="3" borderId="0" xfId="376" applyNumberFormat="1" applyFont="1" applyFill="1"/>
    <xf numFmtId="0" fontId="23" fillId="3" borderId="0" xfId="0" applyFont="1" applyFill="1"/>
    <xf numFmtId="0" fontId="32" fillId="3" borderId="1" xfId="0" applyFont="1" applyFill="1" applyBorder="1" applyAlignment="1">
      <alignment horizontal="left" vertical="center" wrapText="1"/>
    </xf>
    <xf numFmtId="166" fontId="24" fillId="3" borderId="3" xfId="380" applyNumberFormat="1" applyFont="1" applyFill="1" applyBorder="1" applyAlignment="1">
      <alignment horizontal="center" vertical="center" wrapText="1"/>
    </xf>
    <xf numFmtId="166" fontId="24" fillId="3" borderId="3" xfId="380" applyNumberFormat="1" applyFont="1" applyFill="1" applyBorder="1" applyAlignment="1">
      <alignment horizontal="right" vertical="center" wrapText="1"/>
    </xf>
    <xf numFmtId="166" fontId="24" fillId="3" borderId="1" xfId="380" applyNumberFormat="1" applyFont="1" applyFill="1" applyBorder="1" applyAlignment="1">
      <alignment horizontal="center" vertical="center" wrapText="1"/>
    </xf>
    <xf numFmtId="166" fontId="24" fillId="3" borderId="1" xfId="380" applyNumberFormat="1" applyFont="1" applyFill="1" applyBorder="1" applyAlignment="1">
      <alignment horizontal="right" vertical="center" wrapText="1"/>
    </xf>
    <xf numFmtId="166" fontId="24" fillId="3" borderId="20" xfId="380" applyNumberFormat="1" applyFont="1" applyFill="1" applyBorder="1" applyAlignment="1">
      <alignment vertical="center"/>
    </xf>
    <xf numFmtId="166" fontId="24" fillId="3" borderId="1" xfId="380" applyNumberFormat="1" applyFont="1" applyFill="1" applyBorder="1"/>
    <xf numFmtId="166" fontId="24" fillId="3" borderId="21" xfId="380" applyNumberFormat="1" applyFont="1" applyFill="1" applyBorder="1"/>
    <xf numFmtId="166" fontId="24" fillId="3" borderId="10" xfId="380" applyNumberFormat="1" applyFont="1" applyFill="1" applyBorder="1"/>
    <xf numFmtId="165" fontId="24" fillId="3" borderId="20" xfId="380" applyNumberFormat="1" applyFont="1" applyFill="1" applyBorder="1"/>
    <xf numFmtId="4" fontId="24" fillId="3" borderId="21" xfId="0" applyNumberFormat="1" applyFont="1" applyFill="1" applyBorder="1"/>
    <xf numFmtId="4" fontId="24" fillId="3" borderId="4" xfId="0" applyNumberFormat="1" applyFont="1" applyFill="1" applyBorder="1"/>
    <xf numFmtId="171" fontId="37" fillId="3" borderId="0" xfId="376" applyNumberFormat="1" applyFont="1" applyFill="1"/>
    <xf numFmtId="166" fontId="24" fillId="3" borderId="4" xfId="380" applyNumberFormat="1" applyFont="1" applyFill="1" applyBorder="1" applyAlignment="1">
      <alignment horizontal="center" vertical="center" wrapText="1"/>
    </xf>
    <xf numFmtId="166" fontId="24" fillId="3" borderId="5" xfId="380" applyNumberFormat="1" applyFont="1" applyFill="1" applyBorder="1" applyAlignment="1">
      <alignment vertical="center"/>
    </xf>
    <xf numFmtId="166" fontId="24" fillId="3" borderId="4" xfId="380" applyNumberFormat="1" applyFont="1" applyFill="1" applyBorder="1" applyAlignment="1">
      <alignment vertical="center"/>
    </xf>
    <xf numFmtId="166" fontId="24" fillId="3" borderId="7" xfId="380" applyNumberFormat="1" applyFont="1" applyFill="1" applyBorder="1" applyAlignment="1">
      <alignment horizontal="center" vertical="center" wrapText="1"/>
    </xf>
    <xf numFmtId="166" fontId="24" fillId="3" borderId="7" xfId="380" applyNumberFormat="1" applyFont="1" applyFill="1" applyBorder="1" applyAlignment="1">
      <alignment vertical="center"/>
    </xf>
    <xf numFmtId="166" fontId="24" fillId="3" borderId="22" xfId="380" applyNumberFormat="1" applyFont="1" applyFill="1" applyBorder="1" applyAlignment="1">
      <alignment vertical="center"/>
    </xf>
    <xf numFmtId="4" fontId="24" fillId="3" borderId="22" xfId="0" applyNumberFormat="1" applyFont="1" applyFill="1" applyBorder="1" applyAlignment="1">
      <alignment vertical="center"/>
    </xf>
    <xf numFmtId="4" fontId="24" fillId="3" borderId="0" xfId="0" applyNumberFormat="1" applyFont="1" applyFill="1" applyBorder="1" applyAlignment="1">
      <alignment vertical="center"/>
    </xf>
    <xf numFmtId="171" fontId="25" fillId="3" borderId="0" xfId="0" applyNumberFormat="1" applyFont="1" applyFill="1"/>
    <xf numFmtId="4" fontId="27" fillId="3" borderId="23" xfId="0" applyNumberFormat="1" applyFont="1" applyFill="1" applyBorder="1" applyAlignment="1">
      <alignment horizontal="left" vertical="center" wrapText="1"/>
    </xf>
    <xf numFmtId="4" fontId="27" fillId="3" borderId="24" xfId="0" applyNumberFormat="1" applyFont="1" applyFill="1" applyBorder="1" applyAlignment="1">
      <alignment horizontal="left" vertical="center" wrapText="1"/>
    </xf>
    <xf numFmtId="166" fontId="27" fillId="3" borderId="24" xfId="380" applyNumberFormat="1" applyFont="1" applyFill="1" applyBorder="1" applyAlignment="1">
      <alignment vertical="center"/>
    </xf>
    <xf numFmtId="164" fontId="24" fillId="3" borderId="1" xfId="380" applyNumberFormat="1" applyFont="1" applyFill="1" applyBorder="1" applyAlignment="1">
      <alignment horizontal="center" vertical="center" wrapText="1"/>
    </xf>
    <xf numFmtId="166" fontId="24" fillId="3" borderId="1" xfId="380" applyNumberFormat="1" applyFont="1" applyFill="1" applyBorder="1" applyAlignment="1">
      <alignment horizontal="justify" vertical="center" wrapText="1"/>
    </xf>
    <xf numFmtId="166" fontId="27" fillId="3" borderId="5" xfId="380" applyNumberFormat="1" applyFont="1" applyFill="1" applyBorder="1" applyAlignment="1">
      <alignment horizontal="center" vertical="center" wrapText="1"/>
    </xf>
    <xf numFmtId="166" fontId="27" fillId="3" borderId="1" xfId="380" applyNumberFormat="1" applyFont="1" applyFill="1" applyBorder="1" applyAlignment="1">
      <alignment horizontal="center" vertical="center" wrapText="1"/>
    </xf>
    <xf numFmtId="164" fontId="27" fillId="3" borderId="24" xfId="380" applyNumberFormat="1" applyFont="1" applyFill="1" applyBorder="1" applyAlignment="1">
      <alignment horizontal="center"/>
    </xf>
    <xf numFmtId="0" fontId="24" fillId="3" borderId="13" xfId="0" applyNumberFormat="1" applyFont="1" applyFill="1" applyBorder="1" applyAlignment="1">
      <alignment vertical="center"/>
    </xf>
    <xf numFmtId="166" fontId="24" fillId="3" borderId="20" xfId="0" applyNumberFormat="1" applyFont="1" applyFill="1" applyBorder="1" applyAlignment="1">
      <alignment vertical="center"/>
    </xf>
    <xf numFmtId="166" fontId="24" fillId="3" borderId="1" xfId="0" applyNumberFormat="1" applyFont="1" applyFill="1" applyBorder="1"/>
    <xf numFmtId="166" fontId="24" fillId="3" borderId="21" xfId="0" applyNumberFormat="1" applyFont="1" applyFill="1" applyBorder="1"/>
    <xf numFmtId="4" fontId="37" fillId="3" borderId="4" xfId="0" applyNumberFormat="1" applyFont="1" applyFill="1" applyBorder="1" applyAlignment="1">
      <alignment vertical="center" wrapText="1"/>
    </xf>
    <xf numFmtId="4" fontId="24" fillId="3" borderId="3" xfId="0" applyNumberFormat="1" applyFont="1" applyFill="1" applyBorder="1" applyAlignment="1">
      <alignment vertical="center" wrapText="1"/>
    </xf>
    <xf numFmtId="4" fontId="24" fillId="3" borderId="25" xfId="0" applyNumberFormat="1" applyFont="1" applyFill="1" applyBorder="1" applyAlignment="1">
      <alignment vertical="center"/>
    </xf>
    <xf numFmtId="4" fontId="24" fillId="3" borderId="3" xfId="0" applyNumberFormat="1" applyFont="1" applyFill="1" applyBorder="1"/>
    <xf numFmtId="4" fontId="24" fillId="3" borderId="26" xfId="0" applyNumberFormat="1" applyFont="1" applyFill="1" applyBorder="1"/>
    <xf numFmtId="4" fontId="24" fillId="3" borderId="5" xfId="0" applyNumberFormat="1" applyFont="1" applyFill="1" applyBorder="1"/>
    <xf numFmtId="4" fontId="24" fillId="3" borderId="2" xfId="0" applyNumberFormat="1" applyFont="1" applyFill="1" applyBorder="1" applyAlignment="1">
      <alignment vertical="center" wrapText="1"/>
    </xf>
    <xf numFmtId="4" fontId="24" fillId="3" borderId="2" xfId="0" applyNumberFormat="1" applyFont="1" applyFill="1" applyBorder="1"/>
    <xf numFmtId="4" fontId="24" fillId="3" borderId="27" xfId="0" applyNumberFormat="1" applyFont="1" applyFill="1" applyBorder="1"/>
    <xf numFmtId="4" fontId="24" fillId="3" borderId="8" xfId="0" applyNumberFormat="1" applyFont="1" applyFill="1" applyBorder="1"/>
    <xf numFmtId="0" fontId="35" fillId="3" borderId="1" xfId="0" applyFont="1" applyFill="1" applyBorder="1" applyAlignment="1">
      <alignment vertical="center" wrapText="1"/>
    </xf>
    <xf numFmtId="164" fontId="27" fillId="3" borderId="28" xfId="380" applyFont="1" applyFill="1" applyBorder="1"/>
    <xf numFmtId="164" fontId="24" fillId="3" borderId="1" xfId="380" applyNumberFormat="1" applyFont="1" applyFill="1" applyBorder="1" applyAlignment="1">
      <alignment vertical="center"/>
    </xf>
    <xf numFmtId="166" fontId="24" fillId="3" borderId="3" xfId="380" applyNumberFormat="1" applyFont="1" applyFill="1" applyBorder="1" applyAlignment="1">
      <alignment vertical="center"/>
    </xf>
    <xf numFmtId="166" fontId="24" fillId="3" borderId="2" xfId="380" applyNumberFormat="1" applyFont="1" applyFill="1" applyBorder="1" applyAlignment="1">
      <alignment vertical="center"/>
    </xf>
    <xf numFmtId="166" fontId="25" fillId="3" borderId="0" xfId="0" applyNumberFormat="1" applyFont="1" applyFill="1"/>
    <xf numFmtId="168" fontId="25" fillId="3" borderId="0" xfId="0" applyNumberFormat="1" applyFont="1" applyFill="1"/>
    <xf numFmtId="0" fontId="23" fillId="3" borderId="0" xfId="0" applyFont="1" applyFill="1" applyAlignment="1">
      <alignment vertical="center"/>
    </xf>
    <xf numFmtId="171" fontId="24" fillId="3" borderId="0" xfId="0" applyNumberFormat="1" applyFont="1" applyFill="1"/>
    <xf numFmtId="0" fontId="27" fillId="3" borderId="29" xfId="0" applyFont="1" applyFill="1" applyBorder="1" applyAlignment="1">
      <alignment horizontal="center" vertical="center" wrapText="1"/>
    </xf>
    <xf numFmtId="168" fontId="27" fillId="3" borderId="15" xfId="0" applyNumberFormat="1" applyFont="1" applyFill="1" applyBorder="1" applyAlignment="1">
      <alignment horizontal="center" vertical="center" wrapText="1"/>
    </xf>
    <xf numFmtId="166" fontId="24" fillId="3" borderId="3" xfId="380" applyNumberFormat="1" applyFont="1" applyFill="1" applyBorder="1" applyAlignment="1">
      <alignment vertical="center" wrapText="1"/>
    </xf>
    <xf numFmtId="166" fontId="24" fillId="3" borderId="26" xfId="380" applyNumberFormat="1" applyFont="1" applyFill="1" applyBorder="1" applyAlignment="1">
      <alignment vertical="center" wrapText="1"/>
    </xf>
    <xf numFmtId="4" fontId="24" fillId="3" borderId="26" xfId="0" applyNumberFormat="1" applyFont="1" applyFill="1" applyBorder="1" applyAlignment="1">
      <alignment vertical="center" wrapText="1"/>
    </xf>
    <xf numFmtId="4" fontId="24" fillId="3" borderId="5" xfId="0" applyNumberFormat="1" applyFont="1" applyFill="1" applyBorder="1" applyAlignment="1">
      <alignment vertical="center" wrapText="1"/>
    </xf>
    <xf numFmtId="171" fontId="37" fillId="3" borderId="0" xfId="0" applyNumberFormat="1" applyFont="1" applyFill="1"/>
    <xf numFmtId="0" fontId="37" fillId="3" borderId="0" xfId="0" applyFont="1" applyFill="1"/>
    <xf numFmtId="166" fontId="24" fillId="3" borderId="1" xfId="380" applyNumberFormat="1" applyFont="1" applyFill="1" applyBorder="1" applyAlignment="1">
      <alignment vertical="center" wrapText="1"/>
    </xf>
    <xf numFmtId="166" fontId="24" fillId="3" borderId="21" xfId="380" applyNumberFormat="1" applyFont="1" applyFill="1" applyBorder="1" applyAlignment="1">
      <alignment vertical="center" wrapText="1"/>
    </xf>
    <xf numFmtId="4" fontId="24" fillId="3" borderId="21" xfId="0" applyNumberFormat="1" applyFont="1" applyFill="1" applyBorder="1" applyAlignment="1">
      <alignment vertical="center" wrapText="1"/>
    </xf>
    <xf numFmtId="4" fontId="24" fillId="3" borderId="4" xfId="0" applyNumberFormat="1" applyFont="1" applyFill="1" applyBorder="1" applyAlignment="1">
      <alignment vertical="center" wrapText="1"/>
    </xf>
    <xf numFmtId="166" fontId="24" fillId="3" borderId="21" xfId="380" applyNumberFormat="1" applyFont="1" applyFill="1" applyBorder="1" applyAlignment="1">
      <alignment vertical="center"/>
    </xf>
    <xf numFmtId="166" fontId="24" fillId="3" borderId="10" xfId="380" applyNumberFormat="1" applyFont="1" applyFill="1" applyBorder="1" applyAlignment="1">
      <alignment vertical="center"/>
    </xf>
    <xf numFmtId="4" fontId="24" fillId="3" borderId="21" xfId="0" applyNumberFormat="1" applyFont="1" applyFill="1" applyBorder="1" applyAlignment="1">
      <alignment vertical="center"/>
    </xf>
    <xf numFmtId="4" fontId="24" fillId="3" borderId="4" xfId="0" applyNumberFormat="1" applyFont="1" applyFill="1" applyBorder="1" applyAlignment="1">
      <alignment vertical="center"/>
    </xf>
    <xf numFmtId="166" fontId="24" fillId="3" borderId="27" xfId="380" applyNumberFormat="1" applyFont="1" applyFill="1" applyBorder="1" applyAlignment="1">
      <alignment vertical="center"/>
    </xf>
    <xf numFmtId="4" fontId="24" fillId="3" borderId="27" xfId="0" applyNumberFormat="1" applyFont="1" applyFill="1" applyBorder="1" applyAlignment="1">
      <alignment vertical="center"/>
    </xf>
    <xf numFmtId="4" fontId="24" fillId="3" borderId="8" xfId="0" applyNumberFormat="1" applyFont="1" applyFill="1" applyBorder="1" applyAlignment="1">
      <alignment vertical="center"/>
    </xf>
    <xf numFmtId="164" fontId="24" fillId="3" borderId="4" xfId="380" applyNumberFormat="1" applyFont="1" applyFill="1" applyBorder="1" applyAlignment="1">
      <alignment vertical="center"/>
    </xf>
    <xf numFmtId="166" fontId="24" fillId="3" borderId="26" xfId="380" applyNumberFormat="1" applyFont="1" applyFill="1" applyBorder="1" applyAlignment="1">
      <alignment vertical="center"/>
    </xf>
    <xf numFmtId="4" fontId="24" fillId="3" borderId="26" xfId="0" applyNumberFormat="1" applyFont="1" applyFill="1" applyBorder="1" applyAlignment="1">
      <alignment vertical="center"/>
    </xf>
    <xf numFmtId="4" fontId="24" fillId="3" borderId="5" xfId="0" applyNumberFormat="1" applyFont="1" applyFill="1" applyBorder="1" applyAlignment="1">
      <alignment vertical="center"/>
    </xf>
    <xf numFmtId="4" fontId="24" fillId="3" borderId="17" xfId="0" applyNumberFormat="1" applyFont="1" applyFill="1" applyBorder="1" applyAlignment="1">
      <alignment vertical="center"/>
    </xf>
    <xf numFmtId="4" fontId="27" fillId="3" borderId="28" xfId="0" applyNumberFormat="1" applyFont="1" applyFill="1" applyBorder="1"/>
    <xf numFmtId="166" fontId="27" fillId="3" borderId="23" xfId="380" applyNumberFormat="1" applyFont="1" applyFill="1" applyBorder="1"/>
    <xf numFmtId="166" fontId="27" fillId="3" borderId="31" xfId="380" applyNumberFormat="1" applyFont="1" applyFill="1" applyBorder="1"/>
    <xf numFmtId="4" fontId="27" fillId="3" borderId="31" xfId="0" applyNumberFormat="1" applyFont="1" applyFill="1" applyBorder="1"/>
    <xf numFmtId="4" fontId="27" fillId="3" borderId="11" xfId="0" applyNumberFormat="1" applyFont="1" applyFill="1" applyBorder="1"/>
    <xf numFmtId="171" fontId="40" fillId="3" borderId="0" xfId="376" applyNumberFormat="1" applyFont="1" applyFill="1"/>
    <xf numFmtId="171" fontId="40" fillId="3" borderId="0" xfId="376" applyNumberFormat="1" applyFont="1" applyFill="1" applyAlignment="1">
      <alignment vertical="center"/>
    </xf>
    <xf numFmtId="171" fontId="47" fillId="3" borderId="0" xfId="0" applyNumberFormat="1" applyFont="1" applyFill="1"/>
    <xf numFmtId="166" fontId="47" fillId="3" borderId="0" xfId="0" applyNumberFormat="1" applyFont="1" applyFill="1"/>
    <xf numFmtId="168" fontId="47" fillId="3" borderId="0" xfId="0" applyNumberFormat="1" applyFont="1" applyFill="1"/>
    <xf numFmtId="0" fontId="47" fillId="3" borderId="0" xfId="0" applyFont="1" applyFill="1"/>
    <xf numFmtId="4" fontId="27" fillId="3" borderId="32" xfId="0" applyNumberFormat="1" applyFont="1" applyFill="1" applyBorder="1"/>
    <xf numFmtId="166" fontId="27" fillId="3" borderId="24" xfId="380" applyNumberFormat="1" applyFont="1" applyFill="1" applyBorder="1"/>
    <xf numFmtId="166" fontId="24" fillId="3" borderId="25" xfId="380" applyNumberFormat="1" applyFont="1" applyFill="1" applyBorder="1" applyAlignment="1">
      <alignment vertical="center"/>
    </xf>
    <xf numFmtId="166" fontId="24" fillId="3" borderId="3" xfId="380" applyNumberFormat="1" applyFont="1" applyFill="1" applyBorder="1"/>
    <xf numFmtId="166" fontId="24" fillId="3" borderId="26" xfId="380" applyNumberFormat="1" applyFont="1" applyFill="1" applyBorder="1"/>
    <xf numFmtId="164" fontId="24" fillId="3" borderId="1" xfId="380" applyNumberFormat="1" applyFont="1" applyFill="1" applyBorder="1"/>
    <xf numFmtId="164" fontId="24" fillId="3" borderId="21" xfId="380" applyNumberFormat="1" applyFont="1" applyFill="1" applyBorder="1"/>
    <xf numFmtId="164" fontId="24" fillId="3" borderId="20" xfId="380" applyNumberFormat="1" applyFont="1" applyFill="1" applyBorder="1" applyAlignment="1">
      <alignment vertical="center"/>
    </xf>
    <xf numFmtId="166" fontId="27" fillId="3" borderId="20" xfId="380" applyNumberFormat="1" applyFont="1" applyFill="1" applyBorder="1" applyAlignment="1">
      <alignment vertical="center"/>
    </xf>
    <xf numFmtId="166" fontId="27" fillId="3" borderId="1" xfId="380" applyNumberFormat="1" applyFont="1" applyFill="1" applyBorder="1"/>
    <xf numFmtId="166" fontId="27" fillId="3" borderId="21" xfId="380" applyNumberFormat="1" applyFont="1" applyFill="1" applyBorder="1"/>
    <xf numFmtId="4" fontId="27" fillId="3" borderId="1" xfId="0" applyNumberFormat="1" applyFont="1" applyFill="1" applyBorder="1"/>
    <xf numFmtId="4" fontId="27" fillId="3" borderId="21" xfId="0" applyNumberFormat="1" applyFont="1" applyFill="1" applyBorder="1"/>
    <xf numFmtId="4" fontId="27" fillId="3" borderId="4" xfId="0" applyNumberFormat="1" applyFont="1" applyFill="1" applyBorder="1"/>
    <xf numFmtId="4" fontId="24" fillId="3" borderId="1" xfId="0" applyNumberFormat="1" applyFont="1" applyFill="1" applyBorder="1" applyAlignment="1">
      <alignment vertical="center"/>
    </xf>
    <xf numFmtId="4" fontId="37" fillId="3" borderId="4" xfId="0" applyNumberFormat="1" applyFont="1" applyFill="1" applyBorder="1" applyAlignment="1">
      <alignment vertical="center"/>
    </xf>
    <xf numFmtId="166" fontId="24" fillId="3" borderId="21" xfId="380" applyNumberFormat="1" applyFont="1" applyFill="1" applyBorder="1" applyAlignment="1">
      <alignment horizontal="justify" vertical="center" wrapText="1"/>
    </xf>
    <xf numFmtId="4" fontId="24" fillId="3" borderId="21" xfId="0" applyNumberFormat="1" applyFont="1" applyFill="1" applyBorder="1" applyAlignment="1">
      <alignment horizontal="justify" vertical="center" wrapText="1"/>
    </xf>
    <xf numFmtId="4" fontId="37" fillId="3" borderId="4" xfId="0" applyNumberFormat="1" applyFont="1" applyFill="1" applyBorder="1" applyAlignment="1">
      <alignment horizontal="justify" vertical="center" wrapText="1"/>
    </xf>
    <xf numFmtId="4" fontId="45" fillId="3" borderId="19" xfId="0" applyNumberFormat="1" applyFont="1" applyFill="1" applyBorder="1" applyAlignment="1">
      <alignment horizontal="center" vertical="center"/>
    </xf>
    <xf numFmtId="4" fontId="45" fillId="3" borderId="14" xfId="0" applyNumberFormat="1" applyFont="1" applyFill="1" applyBorder="1" applyAlignment="1">
      <alignment horizontal="center" vertical="center"/>
    </xf>
    <xf numFmtId="166" fontId="27" fillId="3" borderId="3" xfId="380" applyNumberFormat="1" applyFont="1" applyFill="1" applyBorder="1" applyAlignment="1">
      <alignment vertical="center"/>
    </xf>
    <xf numFmtId="166" fontId="27" fillId="3" borderId="26" xfId="380" applyNumberFormat="1" applyFont="1" applyFill="1" applyBorder="1" applyAlignment="1">
      <alignment vertical="center"/>
    </xf>
    <xf numFmtId="164" fontId="27" fillId="3" borderId="3" xfId="380" applyFont="1" applyFill="1" applyBorder="1" applyAlignment="1">
      <alignment vertical="center"/>
    </xf>
    <xf numFmtId="4" fontId="27" fillId="3" borderId="5" xfId="0" applyNumberFormat="1" applyFont="1" applyFill="1" applyBorder="1" applyAlignment="1">
      <alignment vertical="center"/>
    </xf>
    <xf numFmtId="4" fontId="24" fillId="3" borderId="10" xfId="0" applyNumberFormat="1" applyFont="1" applyFill="1" applyBorder="1"/>
    <xf numFmtId="0" fontId="24" fillId="3" borderId="3" xfId="0" applyNumberFormat="1" applyFont="1" applyFill="1" applyBorder="1"/>
    <xf numFmtId="0" fontId="27" fillId="3" borderId="1" xfId="0" applyNumberFormat="1" applyFont="1" applyFill="1" applyBorder="1"/>
    <xf numFmtId="4" fontId="27" fillId="3" borderId="10" xfId="0" applyNumberFormat="1" applyFont="1" applyFill="1" applyBorder="1"/>
    <xf numFmtId="0" fontId="27" fillId="3" borderId="1" xfId="0" applyNumberFormat="1" applyFont="1" applyFill="1" applyBorder="1" applyAlignment="1">
      <alignment vertical="center"/>
    </xf>
    <xf numFmtId="0" fontId="27" fillId="3" borderId="1" xfId="0" applyNumberFormat="1" applyFont="1" applyFill="1" applyBorder="1" applyAlignment="1">
      <alignment horizontal="left" vertical="center"/>
    </xf>
    <xf numFmtId="164" fontId="27" fillId="3" borderId="1" xfId="380" applyFont="1" applyFill="1" applyBorder="1"/>
    <xf numFmtId="164" fontId="24" fillId="3" borderId="1" xfId="380" applyFont="1" applyFill="1" applyBorder="1"/>
    <xf numFmtId="0" fontId="24" fillId="3" borderId="1" xfId="0" applyNumberFormat="1" applyFont="1" applyFill="1" applyBorder="1" applyAlignment="1">
      <alignment horizontal="left" vertical="center"/>
    </xf>
    <xf numFmtId="164" fontId="24" fillId="3" borderId="1" xfId="380" applyFont="1" applyFill="1" applyBorder="1" applyAlignment="1">
      <alignment horizontal="center"/>
    </xf>
    <xf numFmtId="172" fontId="40" fillId="3" borderId="0" xfId="376" applyNumberFormat="1" applyFont="1" applyFill="1"/>
    <xf numFmtId="4" fontId="24" fillId="3" borderId="7" xfId="0" applyNumberFormat="1" applyFont="1" applyFill="1" applyBorder="1" applyAlignment="1">
      <alignment horizontal="justify" vertical="center" wrapText="1"/>
    </xf>
    <xf numFmtId="166" fontId="24" fillId="3" borderId="7" xfId="380" applyNumberFormat="1" applyFont="1" applyFill="1" applyBorder="1"/>
    <xf numFmtId="166" fontId="24" fillId="3" borderId="22" xfId="380" applyNumberFormat="1" applyFont="1" applyFill="1" applyBorder="1"/>
    <xf numFmtId="4" fontId="24" fillId="3" borderId="0" xfId="0" applyNumberFormat="1" applyFont="1" applyFill="1" applyBorder="1"/>
    <xf numFmtId="0" fontId="27" fillId="3" borderId="28" xfId="0" applyNumberFormat="1" applyFont="1" applyFill="1" applyBorder="1"/>
    <xf numFmtId="166" fontId="27" fillId="3" borderId="23" xfId="380" applyNumberFormat="1" applyFont="1" applyFill="1" applyBorder="1" applyAlignment="1">
      <alignment horizontal="center"/>
    </xf>
    <xf numFmtId="166" fontId="27" fillId="3" borderId="31" xfId="380" applyNumberFormat="1" applyFont="1" applyFill="1" applyBorder="1" applyAlignment="1">
      <alignment horizontal="center"/>
    </xf>
    <xf numFmtId="164" fontId="27" fillId="3" borderId="23" xfId="380" applyFont="1" applyFill="1" applyBorder="1" applyAlignment="1">
      <alignment horizontal="center"/>
    </xf>
    <xf numFmtId="164" fontId="27" fillId="3" borderId="35" xfId="380" applyFont="1" applyFill="1" applyBorder="1" applyAlignment="1">
      <alignment horizontal="center"/>
    </xf>
    <xf numFmtId="0" fontId="27" fillId="3" borderId="32" xfId="0" applyNumberFormat="1" applyFont="1" applyFill="1" applyBorder="1"/>
    <xf numFmtId="166" fontId="27" fillId="3" borderId="24" xfId="380" applyNumberFormat="1" applyFont="1" applyFill="1" applyBorder="1" applyAlignment="1">
      <alignment horizontal="center"/>
    </xf>
    <xf numFmtId="164" fontId="27" fillId="3" borderId="24" xfId="380" applyFont="1" applyFill="1" applyBorder="1" applyAlignment="1">
      <alignment horizontal="center"/>
    </xf>
    <xf numFmtId="172" fontId="37" fillId="3" borderId="0" xfId="376" applyNumberFormat="1" applyFont="1" applyFill="1"/>
    <xf numFmtId="4" fontId="27" fillId="3" borderId="14" xfId="0" applyNumberFormat="1" applyFont="1" applyFill="1" applyBorder="1" applyAlignment="1">
      <alignment horizontal="center"/>
    </xf>
    <xf numFmtId="4" fontId="27" fillId="3" borderId="19" xfId="0" applyNumberFormat="1" applyFont="1" applyFill="1" applyBorder="1" applyAlignment="1">
      <alignment horizontal="center"/>
    </xf>
    <xf numFmtId="4" fontId="27" fillId="3" borderId="29" xfId="0" applyNumberFormat="1" applyFont="1" applyFill="1" applyBorder="1" applyAlignment="1">
      <alignment horizontal="center"/>
    </xf>
    <xf numFmtId="0" fontId="24" fillId="3" borderId="10" xfId="0" applyNumberFormat="1" applyFont="1" applyFill="1" applyBorder="1" applyAlignment="1">
      <alignment horizontal="left" vertical="center"/>
    </xf>
    <xf numFmtId="171" fontId="48" fillId="3" borderId="0" xfId="0" applyNumberFormat="1" applyFont="1" applyFill="1"/>
    <xf numFmtId="0" fontId="24" fillId="3" borderId="10" xfId="0" applyNumberFormat="1" applyFont="1" applyFill="1" applyBorder="1"/>
    <xf numFmtId="171" fontId="23" fillId="3" borderId="0" xfId="376" applyNumberFormat="1" applyFont="1" applyFill="1" applyAlignment="1">
      <alignment vertical="center"/>
    </xf>
    <xf numFmtId="166" fontId="27" fillId="3" borderId="23" xfId="0" applyNumberFormat="1" applyFont="1" applyFill="1" applyBorder="1"/>
    <xf numFmtId="166" fontId="27" fillId="3" borderId="31" xfId="0" applyNumberFormat="1" applyFont="1" applyFill="1" applyBorder="1"/>
    <xf numFmtId="166" fontId="27" fillId="3" borderId="35" xfId="380" applyNumberFormat="1" applyFont="1" applyFill="1" applyBorder="1"/>
    <xf numFmtId="4" fontId="27" fillId="3" borderId="23" xfId="0" applyNumberFormat="1" applyFont="1" applyFill="1" applyBorder="1"/>
    <xf numFmtId="171" fontId="49" fillId="3" borderId="0" xfId="0" applyNumberFormat="1" applyFont="1" applyFill="1"/>
    <xf numFmtId="0" fontId="49" fillId="3" borderId="0" xfId="0" applyFont="1" applyFill="1"/>
    <xf numFmtId="4" fontId="27" fillId="3" borderId="35" xfId="0" applyNumberFormat="1" applyFont="1" applyFill="1" applyBorder="1"/>
    <xf numFmtId="164" fontId="47" fillId="3" borderId="0" xfId="0" applyNumberFormat="1" applyFont="1" applyFill="1"/>
    <xf numFmtId="164" fontId="49" fillId="3" borderId="0" xfId="0" applyNumberFormat="1" applyFont="1" applyFill="1"/>
    <xf numFmtId="166" fontId="24" fillId="3" borderId="16" xfId="380" applyNumberFormat="1" applyFont="1" applyFill="1" applyBorder="1" applyAlignment="1">
      <alignment vertical="center"/>
    </xf>
    <xf numFmtId="4" fontId="24" fillId="3" borderId="20" xfId="0" applyNumberFormat="1" applyFont="1" applyFill="1" applyBorder="1" applyAlignment="1">
      <alignment vertical="center"/>
    </xf>
    <xf numFmtId="171" fontId="27" fillId="3" borderId="0" xfId="0" applyNumberFormat="1" applyFont="1" applyFill="1"/>
    <xf numFmtId="0" fontId="27" fillId="3" borderId="0" xfId="0" applyFont="1" applyFill="1"/>
    <xf numFmtId="166" fontId="24" fillId="3" borderId="2" xfId="380" applyNumberFormat="1" applyFont="1" applyFill="1" applyBorder="1"/>
    <xf numFmtId="166" fontId="24" fillId="3" borderId="27" xfId="380" applyNumberFormat="1" applyFont="1" applyFill="1" applyBorder="1"/>
    <xf numFmtId="166" fontId="24" fillId="3" borderId="13" xfId="380" applyNumberFormat="1" applyFont="1" applyFill="1" applyBorder="1"/>
    <xf numFmtId="166" fontId="24" fillId="3" borderId="8" xfId="380" applyNumberFormat="1" applyFont="1" applyFill="1" applyBorder="1" applyAlignment="1">
      <alignment vertical="center"/>
    </xf>
    <xf numFmtId="171" fontId="35" fillId="3" borderId="0" xfId="376" applyNumberFormat="1" applyFont="1" applyFill="1"/>
    <xf numFmtId="4" fontId="31" fillId="3" borderId="11" xfId="0" applyNumberFormat="1" applyFont="1" applyFill="1" applyBorder="1"/>
    <xf numFmtId="4" fontId="24" fillId="3" borderId="19" xfId="0" applyNumberFormat="1" applyFont="1" applyFill="1" applyBorder="1" applyAlignment="1">
      <alignment horizontal="center" vertical="top" wrapText="1"/>
    </xf>
    <xf numFmtId="0" fontId="24" fillId="3" borderId="27" xfId="0" applyFont="1" applyFill="1" applyBorder="1" applyAlignment="1">
      <alignment horizontal="center" vertical="center" wrapText="1"/>
    </xf>
    <xf numFmtId="0" fontId="23" fillId="3" borderId="0" xfId="0" applyFont="1" applyFill="1" applyAlignment="1">
      <alignment horizontal="center" vertical="top"/>
    </xf>
    <xf numFmtId="4" fontId="24" fillId="3" borderId="35" xfId="0" applyNumberFormat="1" applyFont="1" applyFill="1" applyBorder="1" applyAlignment="1">
      <alignment horizontal="center" vertical="top" wrapText="1"/>
    </xf>
    <xf numFmtId="4" fontId="24" fillId="3" borderId="24" xfId="0" applyNumberFormat="1" applyFont="1" applyFill="1" applyBorder="1" applyAlignment="1">
      <alignment horizontal="center" vertical="top" wrapText="1"/>
    </xf>
    <xf numFmtId="4" fontId="24" fillId="3" borderId="13" xfId="0" applyNumberFormat="1" applyFont="1" applyFill="1" applyBorder="1" applyAlignment="1">
      <alignment horizontal="center" vertical="top" wrapText="1"/>
    </xf>
    <xf numFmtId="4" fontId="27" fillId="3" borderId="35" xfId="0" applyNumberFormat="1" applyFont="1" applyFill="1" applyBorder="1" applyAlignment="1">
      <alignment horizontal="center" vertical="top"/>
    </xf>
    <xf numFmtId="4" fontId="27" fillId="3" borderId="24" xfId="0" applyNumberFormat="1" applyFont="1" applyFill="1" applyBorder="1" applyAlignment="1">
      <alignment horizontal="center" vertical="top"/>
    </xf>
    <xf numFmtId="4" fontId="24" fillId="3" borderId="37" xfId="0" applyNumberFormat="1" applyFont="1" applyFill="1" applyBorder="1" applyAlignment="1">
      <alignment horizontal="center" vertical="top" wrapText="1"/>
    </xf>
    <xf numFmtId="4" fontId="24" fillId="3" borderId="34" xfId="0" applyNumberFormat="1" applyFont="1" applyFill="1" applyBorder="1" applyAlignment="1">
      <alignment horizontal="center" vertical="top" wrapText="1"/>
    </xf>
    <xf numFmtId="166" fontId="24" fillId="3" borderId="5" xfId="380" applyNumberFormat="1" applyFont="1" applyFill="1" applyBorder="1" applyAlignment="1">
      <alignment vertical="center" wrapText="1"/>
    </xf>
    <xf numFmtId="166" fontId="24" fillId="3" borderId="4" xfId="380" applyNumberFormat="1" applyFont="1" applyFill="1" applyBorder="1" applyAlignment="1">
      <alignment vertical="center" wrapText="1"/>
    </xf>
    <xf numFmtId="166" fontId="27" fillId="3" borderId="4" xfId="380" applyNumberFormat="1" applyFont="1" applyFill="1" applyBorder="1" applyAlignment="1">
      <alignment vertical="center"/>
    </xf>
    <xf numFmtId="165" fontId="24" fillId="3" borderId="4" xfId="380" applyNumberFormat="1" applyFont="1" applyFill="1" applyBorder="1" applyAlignment="1">
      <alignment vertical="center"/>
    </xf>
    <xf numFmtId="166" fontId="24" fillId="3" borderId="4" xfId="380" applyNumberFormat="1" applyFont="1" applyFill="1" applyBorder="1" applyAlignment="1">
      <alignment horizontal="justify" vertical="center" wrapText="1"/>
    </xf>
    <xf numFmtId="166" fontId="24" fillId="3" borderId="5" xfId="380" applyNumberFormat="1" applyFont="1" applyFill="1" applyBorder="1" applyAlignment="1">
      <alignment horizontal="center" vertical="center" wrapText="1"/>
    </xf>
    <xf numFmtId="166" fontId="27" fillId="3" borderId="4" xfId="380" applyNumberFormat="1" applyFont="1" applyFill="1" applyBorder="1" applyAlignment="1">
      <alignment horizontal="center" vertical="center" wrapText="1"/>
    </xf>
    <xf numFmtId="164" fontId="27" fillId="3" borderId="39" xfId="380" applyFont="1" applyFill="1" applyBorder="1"/>
    <xf numFmtId="0" fontId="25" fillId="3" borderId="0" xfId="0" applyFont="1" applyFill="1" applyBorder="1"/>
    <xf numFmtId="0" fontId="24" fillId="3" borderId="30" xfId="0" applyFont="1" applyFill="1" applyBorder="1" applyAlignment="1">
      <alignment horizontal="center" vertical="center" wrapText="1"/>
    </xf>
    <xf numFmtId="166" fontId="24" fillId="3" borderId="42" xfId="380" applyNumberFormat="1" applyFont="1" applyFill="1" applyBorder="1" applyAlignment="1">
      <alignment vertical="center"/>
    </xf>
    <xf numFmtId="166" fontId="27" fillId="3" borderId="32" xfId="380" applyNumberFormat="1" applyFont="1" applyFill="1" applyBorder="1" applyAlignment="1">
      <alignment vertical="center"/>
    </xf>
    <xf numFmtId="166" fontId="27" fillId="3" borderId="11" xfId="380" applyNumberFormat="1" applyFont="1" applyFill="1" applyBorder="1"/>
    <xf numFmtId="4" fontId="45" fillId="3" borderId="43" xfId="0" applyNumberFormat="1" applyFont="1" applyFill="1" applyBorder="1" applyAlignment="1">
      <alignment horizontal="center" vertical="center"/>
    </xf>
    <xf numFmtId="166" fontId="27" fillId="3" borderId="20" xfId="380" applyNumberFormat="1" applyFont="1" applyFill="1" applyBorder="1" applyAlignment="1">
      <alignment horizontal="center" vertical="center" wrapText="1"/>
    </xf>
    <xf numFmtId="164" fontId="27" fillId="3" borderId="20" xfId="380" applyNumberFormat="1" applyFont="1" applyFill="1" applyBorder="1" applyAlignment="1">
      <alignment horizontal="center" vertical="center" wrapText="1"/>
    </xf>
    <xf numFmtId="164" fontId="24" fillId="3" borderId="21" xfId="380" applyNumberFormat="1" applyFont="1" applyFill="1" applyBorder="1" applyAlignment="1">
      <alignment vertical="center"/>
    </xf>
    <xf numFmtId="164" fontId="27" fillId="3" borderId="32" xfId="380" applyNumberFormat="1" applyFont="1" applyFill="1" applyBorder="1" applyAlignment="1">
      <alignment horizontal="center"/>
    </xf>
    <xf numFmtId="166" fontId="27" fillId="3" borderId="11" xfId="380" applyNumberFormat="1" applyFont="1" applyFill="1" applyBorder="1" applyAlignment="1">
      <alignment horizontal="center"/>
    </xf>
    <xf numFmtId="4" fontId="27" fillId="3" borderId="21" xfId="0" applyNumberFormat="1" applyFont="1" applyFill="1" applyBorder="1" applyAlignment="1">
      <alignment horizontal="center"/>
    </xf>
    <xf numFmtId="0" fontId="23" fillId="3" borderId="9" xfId="0" applyFont="1" applyFill="1" applyBorder="1"/>
    <xf numFmtId="0" fontId="24" fillId="3" borderId="13" xfId="0" applyFont="1" applyFill="1" applyBorder="1" applyAlignment="1">
      <alignment horizontal="center" vertical="center" wrapText="1"/>
    </xf>
    <xf numFmtId="166" fontId="24" fillId="3" borderId="34" xfId="380" applyNumberFormat="1" applyFont="1" applyFill="1" applyBorder="1" applyAlignment="1">
      <alignment vertical="center"/>
    </xf>
    <xf numFmtId="0" fontId="35" fillId="3" borderId="0" xfId="0" applyFont="1" applyFill="1" applyBorder="1"/>
    <xf numFmtId="4" fontId="34" fillId="3" borderId="29" xfId="0" applyNumberFormat="1" applyFont="1" applyFill="1" applyBorder="1" applyAlignment="1">
      <alignment horizontal="center" vertical="top" wrapText="1"/>
    </xf>
    <xf numFmtId="176" fontId="27" fillId="3" borderId="14" xfId="0" applyNumberFormat="1" applyFont="1" applyFill="1" applyBorder="1" applyAlignment="1">
      <alignment horizontal="center" vertical="center" wrapText="1"/>
    </xf>
    <xf numFmtId="176" fontId="27" fillId="3" borderId="29" xfId="0" applyNumberFormat="1" applyFont="1" applyFill="1" applyBorder="1" applyAlignment="1">
      <alignment horizontal="center" vertical="center" wrapText="1"/>
    </xf>
    <xf numFmtId="4" fontId="24" fillId="3" borderId="21" xfId="0" applyNumberFormat="1" applyFont="1" applyFill="1" applyBorder="1" applyAlignment="1">
      <alignment horizontal="center" vertical="top" wrapText="1"/>
    </xf>
    <xf numFmtId="4" fontId="27" fillId="3" borderId="15" xfId="0" applyNumberFormat="1" applyFont="1" applyFill="1" applyBorder="1" applyAlignment="1">
      <alignment horizontal="center" vertical="center"/>
    </xf>
    <xf numFmtId="4" fontId="27" fillId="3" borderId="14" xfId="0" applyNumberFormat="1" applyFont="1" applyFill="1" applyBorder="1" applyAlignment="1">
      <alignment horizontal="center" vertical="center"/>
    </xf>
    <xf numFmtId="4" fontId="27" fillId="3" borderId="43" xfId="0" applyNumberFormat="1" applyFont="1" applyFill="1" applyBorder="1" applyAlignment="1">
      <alignment horizontal="center" vertical="center"/>
    </xf>
    <xf numFmtId="166" fontId="24" fillId="3" borderId="25" xfId="380" applyNumberFormat="1" applyFont="1" applyFill="1" applyBorder="1" applyAlignment="1">
      <alignment horizontal="center" vertical="center" wrapText="1"/>
    </xf>
    <xf numFmtId="166" fontId="24" fillId="3" borderId="44" xfId="380" applyNumberFormat="1" applyFont="1" applyFill="1" applyBorder="1" applyAlignment="1">
      <alignment vertical="center"/>
    </xf>
    <xf numFmtId="4" fontId="24" fillId="3" borderId="4" xfId="0" applyNumberFormat="1" applyFont="1" applyFill="1" applyBorder="1" applyAlignment="1">
      <alignment horizontal="justify" vertical="center" wrapText="1"/>
    </xf>
    <xf numFmtId="174" fontId="27" fillId="3" borderId="4" xfId="0" applyNumberFormat="1" applyFont="1" applyFill="1" applyBorder="1" applyAlignment="1">
      <alignment horizontal="center"/>
    </xf>
    <xf numFmtId="168" fontId="24" fillId="3" borderId="3" xfId="380" applyNumberFormat="1" applyFont="1" applyFill="1" applyBorder="1" applyAlignment="1">
      <alignment horizontal="right" vertical="center" wrapText="1"/>
    </xf>
    <xf numFmtId="168" fontId="24" fillId="3" borderId="1" xfId="380" applyNumberFormat="1" applyFont="1" applyFill="1" applyBorder="1" applyAlignment="1">
      <alignment horizontal="right" vertical="center" wrapText="1"/>
    </xf>
    <xf numFmtId="168" fontId="24" fillId="3" borderId="20" xfId="380" applyNumberFormat="1" applyFont="1" applyFill="1" applyBorder="1"/>
    <xf numFmtId="168" fontId="24" fillId="3" borderId="25" xfId="380" applyNumberFormat="1" applyFont="1" applyFill="1" applyBorder="1" applyAlignment="1">
      <alignment vertical="center"/>
    </xf>
    <xf numFmtId="168" fontId="24" fillId="3" borderId="42" xfId="380" applyNumberFormat="1" applyFont="1" applyFill="1" applyBorder="1" applyAlignment="1">
      <alignment vertical="center"/>
    </xf>
    <xf numFmtId="168" fontId="24" fillId="3" borderId="7" xfId="380" applyNumberFormat="1" applyFont="1" applyFill="1" applyBorder="1" applyAlignment="1">
      <alignment horizontal="right" vertical="center" wrapText="1"/>
    </xf>
    <xf numFmtId="165" fontId="24" fillId="3" borderId="5" xfId="380" applyNumberFormat="1" applyFont="1" applyFill="1" applyBorder="1" applyAlignment="1">
      <alignment vertical="center"/>
    </xf>
    <xf numFmtId="166" fontId="24" fillId="3" borderId="4" xfId="0" applyNumberFormat="1" applyFont="1" applyFill="1" applyBorder="1" applyAlignment="1">
      <alignment vertical="center"/>
    </xf>
    <xf numFmtId="166" fontId="24" fillId="3" borderId="10" xfId="0" applyNumberFormat="1" applyFont="1" applyFill="1" applyBorder="1"/>
    <xf numFmtId="166" fontId="24" fillId="3" borderId="20" xfId="0" applyNumberFormat="1" applyFont="1" applyFill="1" applyBorder="1"/>
    <xf numFmtId="164" fontId="27" fillId="3" borderId="1" xfId="380" applyFont="1" applyFill="1" applyBorder="1" applyAlignment="1">
      <alignment vertical="center"/>
    </xf>
    <xf numFmtId="166" fontId="27" fillId="3" borderId="1" xfId="380" applyNumberFormat="1" applyFont="1" applyFill="1" applyBorder="1" applyAlignment="1">
      <alignment vertical="center"/>
    </xf>
    <xf numFmtId="166" fontId="27" fillId="3" borderId="21" xfId="380" applyNumberFormat="1" applyFont="1" applyFill="1" applyBorder="1" applyAlignment="1">
      <alignment vertical="center"/>
    </xf>
    <xf numFmtId="4" fontId="27" fillId="3" borderId="4" xfId="0" applyNumberFormat="1" applyFont="1" applyFill="1" applyBorder="1" applyAlignment="1">
      <alignment vertical="center"/>
    </xf>
    <xf numFmtId="164" fontId="27" fillId="3" borderId="21" xfId="380" applyFont="1" applyFill="1" applyBorder="1"/>
    <xf numFmtId="164" fontId="27" fillId="3" borderId="4" xfId="380" applyNumberFormat="1" applyFont="1" applyFill="1" applyBorder="1" applyAlignment="1">
      <alignment horizontal="center" vertical="center" wrapText="1"/>
    </xf>
    <xf numFmtId="0" fontId="25" fillId="3" borderId="0" xfId="0" applyFont="1" applyFill="1" applyAlignment="1">
      <alignment vertical="center"/>
    </xf>
    <xf numFmtId="0" fontId="24" fillId="3" borderId="10" xfId="0" applyFont="1" applyFill="1" applyBorder="1" applyAlignment="1">
      <alignment horizontal="justify" vertical="center" wrapText="1"/>
    </xf>
    <xf numFmtId="0" fontId="24" fillId="3" borderId="1" xfId="0" applyFont="1" applyFill="1" applyBorder="1" applyAlignment="1">
      <alignment horizontal="left" vertical="top" wrapText="1"/>
    </xf>
    <xf numFmtId="0" fontId="24" fillId="3" borderId="17" xfId="0" applyFont="1" applyFill="1" applyBorder="1" applyAlignment="1">
      <alignment horizontal="justify" vertical="top" wrapText="1"/>
    </xf>
    <xf numFmtId="4" fontId="34" fillId="3" borderId="1" xfId="0" applyNumberFormat="1" applyFont="1" applyFill="1" applyBorder="1" applyAlignment="1">
      <alignment vertical="center" wrapText="1"/>
    </xf>
    <xf numFmtId="4" fontId="27" fillId="3" borderId="1" xfId="0" applyNumberFormat="1" applyFont="1" applyFill="1" applyBorder="1" applyAlignment="1">
      <alignment horizontal="left" vertical="center"/>
    </xf>
    <xf numFmtId="4" fontId="24" fillId="3" borderId="1" xfId="0" applyNumberFormat="1" applyFont="1" applyFill="1" applyBorder="1" applyAlignment="1">
      <alignment horizontal="center" vertical="center"/>
    </xf>
    <xf numFmtId="0" fontId="24" fillId="3" borderId="1" xfId="392" applyNumberFormat="1" applyFont="1" applyFill="1" applyBorder="1" applyAlignment="1">
      <alignment horizontal="center" vertical="top" wrapText="1"/>
    </xf>
    <xf numFmtId="166" fontId="24" fillId="3" borderId="1" xfId="391" applyNumberFormat="1" applyFont="1" applyFill="1" applyBorder="1" applyAlignment="1">
      <alignment horizontal="right" wrapText="1"/>
    </xf>
    <xf numFmtId="0" fontId="24" fillId="3" borderId="1" xfId="3" applyFont="1" applyFill="1" applyBorder="1" applyAlignment="1">
      <alignment vertical="center" wrapText="1"/>
    </xf>
    <xf numFmtId="0" fontId="24" fillId="3" borderId="1" xfId="0" applyFont="1" applyFill="1" applyBorder="1" applyAlignment="1">
      <alignment horizontal="right"/>
    </xf>
    <xf numFmtId="165" fontId="24" fillId="3" borderId="7" xfId="380" applyNumberFormat="1" applyFont="1" applyFill="1" applyBorder="1" applyAlignment="1">
      <alignment horizontal="right" vertical="center" wrapText="1"/>
    </xf>
    <xf numFmtId="0" fontId="25" fillId="3" borderId="0" xfId="0" applyFont="1" applyFill="1" applyAlignment="1">
      <alignment horizontal="center" vertical="top"/>
    </xf>
    <xf numFmtId="171" fontId="25" fillId="3" borderId="0" xfId="0" applyNumberFormat="1" applyFont="1" applyFill="1" applyAlignment="1">
      <alignment horizontal="justify" vertical="center" wrapText="1"/>
    </xf>
    <xf numFmtId="0" fontId="25" fillId="3" borderId="0" xfId="0" applyFont="1" applyFill="1" applyAlignment="1">
      <alignment horizontal="justify" vertical="center" wrapText="1"/>
    </xf>
    <xf numFmtId="180" fontId="25" fillId="3" borderId="0" xfId="0" applyNumberFormat="1" applyFont="1" applyFill="1"/>
    <xf numFmtId="0" fontId="25" fillId="3" borderId="41" xfId="0" applyFont="1" applyFill="1" applyBorder="1"/>
    <xf numFmtId="0" fontId="25" fillId="3" borderId="40" xfId="0" applyFont="1" applyFill="1" applyBorder="1"/>
    <xf numFmtId="164" fontId="27" fillId="3" borderId="28" xfId="380" applyNumberFormat="1" applyFont="1" applyFill="1" applyBorder="1" applyAlignment="1">
      <alignment horizontal="center"/>
    </xf>
    <xf numFmtId="164" fontId="24" fillId="3" borderId="4" xfId="380" applyNumberFormat="1" applyFont="1" applyFill="1" applyBorder="1" applyAlignment="1">
      <alignment horizontal="right" vertical="center" wrapText="1"/>
    </xf>
    <xf numFmtId="0" fontId="34" fillId="3" borderId="1" xfId="0" applyFont="1" applyFill="1" applyBorder="1" applyAlignment="1">
      <alignment horizontal="left" vertical="top" wrapText="1"/>
    </xf>
    <xf numFmtId="4" fontId="27" fillId="3" borderId="2" xfId="0" applyNumberFormat="1" applyFont="1" applyFill="1" applyBorder="1" applyAlignment="1">
      <alignment horizontal="center" vertical="top"/>
    </xf>
    <xf numFmtId="0" fontId="17" fillId="2" borderId="1" xfId="0" applyFont="1" applyFill="1" applyBorder="1" applyAlignment="1">
      <alignment vertical="center"/>
    </xf>
    <xf numFmtId="0" fontId="18" fillId="2" borderId="1" xfId="0" applyFont="1" applyFill="1" applyBorder="1" applyAlignment="1">
      <alignment vertical="center" wrapText="1"/>
    </xf>
    <xf numFmtId="14" fontId="17" fillId="2" borderId="1" xfId="0" applyNumberFormat="1" applyFont="1" applyFill="1" applyBorder="1" applyAlignment="1">
      <alignment vertical="center"/>
    </xf>
    <xf numFmtId="0" fontId="24" fillId="3" borderId="1" xfId="0" applyFont="1" applyFill="1" applyBorder="1" applyAlignment="1">
      <alignment horizontal="center" vertical="center"/>
    </xf>
    <xf numFmtId="0" fontId="33" fillId="3" borderId="1" xfId="0" applyFont="1" applyFill="1" applyBorder="1" applyAlignment="1">
      <alignment horizontal="right"/>
    </xf>
    <xf numFmtId="0" fontId="24" fillId="3" borderId="1" xfId="0" applyFont="1" applyFill="1" applyBorder="1" applyAlignment="1">
      <alignment horizontal="center" vertical="top"/>
    </xf>
    <xf numFmtId="4" fontId="24" fillId="3" borderId="4" xfId="0" applyNumberFormat="1" applyFont="1" applyFill="1" applyBorder="1" applyAlignment="1">
      <alignment horizontal="justify" vertical="top" wrapText="1"/>
    </xf>
    <xf numFmtId="4" fontId="24" fillId="3" borderId="1" xfId="0" applyNumberFormat="1" applyFont="1" applyFill="1" applyBorder="1" applyAlignment="1">
      <alignment horizontal="right" vertical="center" wrapText="1"/>
    </xf>
    <xf numFmtId="0" fontId="24" fillId="3" borderId="1" xfId="0" applyNumberFormat="1" applyFont="1" applyFill="1" applyBorder="1" applyAlignment="1">
      <alignment horizontal="center" vertical="center"/>
    </xf>
    <xf numFmtId="182" fontId="27" fillId="3" borderId="28" xfId="0" applyNumberFormat="1" applyFont="1" applyFill="1" applyBorder="1"/>
    <xf numFmtId="179" fontId="27" fillId="3" borderId="4" xfId="0" applyNumberFormat="1" applyFont="1" applyFill="1" applyBorder="1" applyAlignment="1">
      <alignment horizontal="center"/>
    </xf>
    <xf numFmtId="4" fontId="27" fillId="3" borderId="1" xfId="0" applyNumberFormat="1" applyFont="1" applyFill="1" applyBorder="1" applyAlignment="1">
      <alignment horizontal="center" vertical="top"/>
    </xf>
    <xf numFmtId="4" fontId="34" fillId="3" borderId="2" xfId="0" applyNumberFormat="1" applyFont="1" applyFill="1" applyBorder="1" applyAlignment="1">
      <alignment vertical="top" wrapText="1"/>
    </xf>
    <xf numFmtId="164" fontId="24" fillId="3" borderId="4" xfId="380" applyNumberFormat="1" applyFont="1" applyFill="1" applyBorder="1" applyAlignment="1">
      <alignment horizontal="center" vertical="center" wrapText="1"/>
    </xf>
    <xf numFmtId="164" fontId="24" fillId="3" borderId="20" xfId="380" applyNumberFormat="1" applyFont="1" applyFill="1" applyBorder="1" applyAlignment="1">
      <alignment horizontal="center" vertical="center" wrapText="1"/>
    </xf>
    <xf numFmtId="164" fontId="27" fillId="3" borderId="20" xfId="380" applyNumberFormat="1" applyFont="1" applyFill="1" applyBorder="1" applyAlignment="1">
      <alignment vertical="center"/>
    </xf>
    <xf numFmtId="164" fontId="27" fillId="3" borderId="1" xfId="380" applyNumberFormat="1" applyFont="1" applyFill="1" applyBorder="1" applyAlignment="1">
      <alignment vertical="center"/>
    </xf>
    <xf numFmtId="179" fontId="24" fillId="3" borderId="1" xfId="384" applyNumberFormat="1" applyFont="1" applyFill="1" applyBorder="1" applyAlignment="1">
      <alignment horizontal="right" vertical="center" wrapText="1"/>
    </xf>
    <xf numFmtId="179" fontId="24" fillId="3" borderId="20" xfId="0" applyNumberFormat="1" applyFont="1" applyFill="1" applyBorder="1" applyAlignment="1">
      <alignment vertical="center"/>
    </xf>
    <xf numFmtId="166" fontId="27" fillId="3" borderId="28" xfId="0" applyNumberFormat="1" applyFont="1" applyFill="1" applyBorder="1"/>
    <xf numFmtId="179" fontId="27" fillId="3" borderId="1" xfId="0" applyNumberFormat="1" applyFont="1" applyFill="1" applyBorder="1" applyAlignment="1">
      <alignment horizontal="center"/>
    </xf>
    <xf numFmtId="4" fontId="24" fillId="3" borderId="3" xfId="384" applyNumberFormat="1" applyFont="1" applyFill="1" applyBorder="1" applyAlignment="1">
      <alignment horizontal="center" vertical="center" wrapText="1"/>
    </xf>
    <xf numFmtId="172" fontId="24" fillId="3" borderId="30" xfId="0" applyNumberFormat="1" applyFont="1" applyFill="1" applyBorder="1" applyAlignment="1">
      <alignment horizontal="center" vertical="center"/>
    </xf>
    <xf numFmtId="179" fontId="27" fillId="3" borderId="28" xfId="380" applyNumberFormat="1" applyFont="1" applyFill="1" applyBorder="1"/>
    <xf numFmtId="183" fontId="24" fillId="3" borderId="5" xfId="0" applyNumberFormat="1" applyFont="1" applyFill="1" applyBorder="1" applyAlignment="1">
      <alignment vertical="center"/>
    </xf>
    <xf numFmtId="4" fontId="24" fillId="3" borderId="4" xfId="0" applyNumberFormat="1" applyFont="1" applyFill="1" applyBorder="1" applyAlignment="1">
      <alignment horizontal="center" vertical="top" wrapText="1"/>
    </xf>
    <xf numFmtId="9" fontId="24" fillId="3" borderId="1" xfId="376" applyFont="1" applyFill="1" applyBorder="1" applyAlignment="1">
      <alignment horizontal="center" vertical="top" wrapText="1"/>
    </xf>
    <xf numFmtId="4" fontId="24" fillId="3" borderId="1" xfId="0" applyNumberFormat="1" applyFont="1" applyFill="1" applyBorder="1" applyAlignment="1">
      <alignment horizontal="center" vertical="top"/>
    </xf>
    <xf numFmtId="4" fontId="24" fillId="3" borderId="1" xfId="0" applyNumberFormat="1" applyFont="1" applyFill="1" applyBorder="1" applyAlignment="1">
      <alignment horizontal="center" vertical="top" wrapText="1"/>
    </xf>
    <xf numFmtId="164" fontId="24" fillId="3" borderId="1" xfId="380" applyNumberFormat="1" applyFont="1" applyFill="1" applyBorder="1" applyAlignment="1">
      <alignment horizontal="center" vertical="top"/>
    </xf>
    <xf numFmtId="167" fontId="24" fillId="3" borderId="1" xfId="0" applyNumberFormat="1" applyFont="1" applyFill="1" applyBorder="1" applyAlignment="1">
      <alignment horizontal="justify" vertical="center" wrapText="1"/>
    </xf>
    <xf numFmtId="167" fontId="24" fillId="3" borderId="1" xfId="0" applyNumberFormat="1" applyFont="1" applyFill="1" applyBorder="1" applyAlignment="1">
      <alignment horizontal="justify" vertical="center"/>
    </xf>
    <xf numFmtId="49" fontId="24" fillId="3" borderId="1" xfId="0" applyNumberFormat="1" applyFont="1" applyFill="1" applyBorder="1" applyAlignment="1">
      <alignment horizontal="justify" vertical="top" wrapText="1"/>
    </xf>
    <xf numFmtId="0" fontId="27" fillId="3" borderId="3" xfId="0" applyFont="1" applyFill="1" applyBorder="1" applyAlignment="1">
      <alignment horizontal="center" vertical="center" wrapText="1"/>
    </xf>
    <xf numFmtId="4" fontId="27" fillId="3" borderId="39" xfId="0" applyNumberFormat="1" applyFont="1" applyFill="1" applyBorder="1"/>
    <xf numFmtId="4" fontId="27" fillId="3" borderId="24" xfId="0" applyNumberFormat="1" applyFont="1" applyFill="1" applyBorder="1"/>
    <xf numFmtId="0" fontId="27" fillId="3" borderId="39" xfId="0" applyNumberFormat="1" applyFont="1" applyFill="1" applyBorder="1"/>
    <xf numFmtId="0" fontId="27" fillId="3" borderId="24" xfId="0" applyNumberFormat="1" applyFont="1" applyFill="1" applyBorder="1"/>
    <xf numFmtId="4" fontId="24" fillId="3" borderId="6" xfId="3" applyNumberFormat="1" applyFont="1" applyFill="1" applyBorder="1" applyAlignment="1">
      <alignment vertical="center" wrapText="1"/>
    </xf>
    <xf numFmtId="4" fontId="27" fillId="3" borderId="8" xfId="3" applyNumberFormat="1" applyFont="1" applyFill="1" applyBorder="1" applyAlignment="1">
      <alignment vertical="center" wrapText="1"/>
    </xf>
    <xf numFmtId="4" fontId="24" fillId="3" borderId="2" xfId="3" applyNumberFormat="1" applyFont="1" applyFill="1" applyBorder="1" applyAlignment="1">
      <alignment horizontal="justify" vertical="top" wrapText="1"/>
    </xf>
    <xf numFmtId="4" fontId="24" fillId="3" borderId="1" xfId="3" applyNumberFormat="1" applyFont="1" applyFill="1" applyBorder="1" applyAlignment="1">
      <alignment horizontal="justify" vertical="top" wrapText="1"/>
    </xf>
    <xf numFmtId="0" fontId="27" fillId="3" borderId="6" xfId="0" applyNumberFormat="1" applyFont="1" applyFill="1" applyBorder="1" applyAlignment="1">
      <alignment horizontal="center" vertical="center"/>
    </xf>
    <xf numFmtId="164" fontId="24" fillId="3" borderId="7" xfId="380" applyNumberFormat="1" applyFont="1" applyFill="1" applyBorder="1" applyAlignment="1">
      <alignment vertical="center"/>
    </xf>
    <xf numFmtId="4" fontId="24" fillId="3" borderId="13" xfId="0" applyNumberFormat="1" applyFont="1" applyFill="1" applyBorder="1"/>
    <xf numFmtId="0" fontId="27" fillId="3" borderId="7" xfId="0" applyFont="1" applyFill="1" applyBorder="1" applyAlignment="1">
      <alignment horizontal="justify" vertical="center" wrapText="1"/>
    </xf>
    <xf numFmtId="0" fontId="27" fillId="3" borderId="2" xfId="0" applyFont="1" applyFill="1" applyBorder="1" applyAlignment="1">
      <alignment horizontal="justify" vertical="center" wrapText="1"/>
    </xf>
    <xf numFmtId="0" fontId="58" fillId="3" borderId="2" xfId="0" applyFont="1" applyFill="1" applyBorder="1" applyAlignment="1">
      <alignment horizontal="center" vertical="center" wrapText="1"/>
    </xf>
    <xf numFmtId="0" fontId="24" fillId="3" borderId="9" xfId="0" applyFont="1" applyFill="1" applyBorder="1" applyAlignment="1">
      <alignment horizontal="center" vertical="top" wrapText="1"/>
    </xf>
    <xf numFmtId="16" fontId="24" fillId="3" borderId="10" xfId="0" applyNumberFormat="1" applyFont="1" applyFill="1" applyBorder="1" applyAlignment="1">
      <alignment horizontal="left" vertical="center"/>
    </xf>
    <xf numFmtId="0" fontId="24" fillId="3" borderId="4" xfId="0" applyNumberFormat="1" applyFont="1" applyFill="1" applyBorder="1" applyAlignment="1">
      <alignment horizontal="center" vertical="center"/>
    </xf>
    <xf numFmtId="0" fontId="24" fillId="3" borderId="6" xfId="0" applyNumberFormat="1" applyFont="1" applyFill="1" applyBorder="1" applyAlignment="1">
      <alignment horizontal="center" vertical="center"/>
    </xf>
    <xf numFmtId="0" fontId="27" fillId="3" borderId="5" xfId="0" applyNumberFormat="1" applyFont="1" applyFill="1" applyBorder="1" applyAlignment="1">
      <alignment horizontal="center" vertical="center"/>
    </xf>
    <xf numFmtId="164" fontId="27" fillId="3" borderId="5" xfId="380" applyNumberFormat="1" applyFont="1" applyFill="1" applyBorder="1" applyAlignment="1">
      <alignment vertical="center"/>
    </xf>
    <xf numFmtId="164" fontId="24" fillId="3" borderId="3" xfId="380" applyNumberFormat="1" applyFont="1" applyFill="1" applyBorder="1" applyAlignment="1">
      <alignment vertical="center"/>
    </xf>
    <xf numFmtId="164" fontId="24" fillId="3" borderId="26" xfId="380" applyNumberFormat="1" applyFont="1" applyFill="1" applyBorder="1" applyAlignment="1">
      <alignment vertical="center"/>
    </xf>
    <xf numFmtId="4" fontId="24" fillId="3" borderId="9" xfId="0" applyNumberFormat="1" applyFont="1" applyFill="1" applyBorder="1"/>
    <xf numFmtId="0" fontId="27" fillId="3" borderId="2" xfId="3" applyFont="1" applyFill="1" applyBorder="1" applyAlignment="1">
      <alignment horizontal="center" vertical="center" wrapText="1"/>
    </xf>
    <xf numFmtId="0" fontId="27" fillId="3" borderId="1" xfId="0" applyFont="1" applyFill="1" applyBorder="1" applyAlignment="1">
      <alignment vertical="center" wrapText="1"/>
    </xf>
    <xf numFmtId="4" fontId="27" fillId="3" borderId="10" xfId="0" applyNumberFormat="1" applyFont="1" applyFill="1" applyBorder="1" applyAlignment="1">
      <alignment horizontal="center" vertical="top" wrapText="1"/>
    </xf>
    <xf numFmtId="4" fontId="27" fillId="3" borderId="20" xfId="0" applyNumberFormat="1" applyFont="1" applyFill="1" applyBorder="1" applyAlignment="1">
      <alignment vertical="center"/>
    </xf>
    <xf numFmtId="166" fontId="27" fillId="3" borderId="10" xfId="380" applyNumberFormat="1" applyFont="1" applyFill="1" applyBorder="1" applyAlignment="1">
      <alignment vertical="center"/>
    </xf>
    <xf numFmtId="179" fontId="27" fillId="3" borderId="4" xfId="0" applyNumberFormat="1" applyFont="1" applyFill="1" applyBorder="1" applyAlignment="1">
      <alignment vertical="center"/>
    </xf>
    <xf numFmtId="171" fontId="27" fillId="3" borderId="0" xfId="376" applyNumberFormat="1" applyFont="1" applyFill="1"/>
    <xf numFmtId="171" fontId="31" fillId="3" borderId="0" xfId="376" applyNumberFormat="1" applyFont="1" applyFill="1"/>
    <xf numFmtId="4" fontId="24" fillId="3" borderId="1" xfId="0" applyNumberFormat="1" applyFont="1" applyFill="1" applyBorder="1" applyAlignment="1">
      <alignment horizontal="left" vertical="center" wrapText="1"/>
    </xf>
    <xf numFmtId="171" fontId="31" fillId="3" borderId="0" xfId="0" applyNumberFormat="1" applyFont="1" applyFill="1"/>
    <xf numFmtId="0" fontId="31" fillId="3" borderId="0" xfId="0" applyFont="1" applyFill="1"/>
    <xf numFmtId="0" fontId="60" fillId="3" borderId="0" xfId="0" applyFont="1" applyFill="1" applyAlignment="1">
      <alignment horizontal="center" vertical="top"/>
    </xf>
    <xf numFmtId="4" fontId="27" fillId="3" borderId="21" xfId="0" applyNumberFormat="1" applyFont="1" applyFill="1" applyBorder="1" applyAlignment="1">
      <alignment vertical="center"/>
    </xf>
    <xf numFmtId="168" fontId="27" fillId="3" borderId="20" xfId="380" applyNumberFormat="1" applyFont="1" applyFill="1" applyBorder="1" applyAlignment="1">
      <alignment vertical="center"/>
    </xf>
    <xf numFmtId="168" fontId="27" fillId="3" borderId="4" xfId="380" applyNumberFormat="1" applyFont="1" applyFill="1" applyBorder="1" applyAlignment="1">
      <alignment vertical="center"/>
    </xf>
    <xf numFmtId="4" fontId="37" fillId="3" borderId="4" xfId="0" applyNumberFormat="1" applyFont="1" applyFill="1" applyBorder="1"/>
    <xf numFmtId="166" fontId="27" fillId="3" borderId="2" xfId="380" applyNumberFormat="1" applyFont="1" applyFill="1" applyBorder="1"/>
    <xf numFmtId="166" fontId="27" fillId="3" borderId="27" xfId="380" applyNumberFormat="1" applyFont="1" applyFill="1" applyBorder="1"/>
    <xf numFmtId="4" fontId="27" fillId="3" borderId="27" xfId="0" applyNumberFormat="1" applyFont="1" applyFill="1" applyBorder="1"/>
    <xf numFmtId="4" fontId="27" fillId="3" borderId="8" xfId="0" applyNumberFormat="1" applyFont="1" applyFill="1" applyBorder="1"/>
    <xf numFmtId="166" fontId="59" fillId="3" borderId="1" xfId="380" applyNumberFormat="1" applyFont="1" applyFill="1" applyBorder="1" applyAlignment="1">
      <alignment vertical="center"/>
    </xf>
    <xf numFmtId="166" fontId="57" fillId="3" borderId="1" xfId="380" applyNumberFormat="1" applyFont="1" applyFill="1" applyBorder="1" applyAlignment="1">
      <alignment vertical="center"/>
    </xf>
    <xf numFmtId="16" fontId="27" fillId="3" borderId="1" xfId="0" applyNumberFormat="1" applyFont="1" applyFill="1" applyBorder="1"/>
    <xf numFmtId="4" fontId="45" fillId="3" borderId="1" xfId="0" applyNumberFormat="1" applyFont="1" applyFill="1" applyBorder="1" applyAlignment="1">
      <alignment horizontal="center" vertical="center"/>
    </xf>
    <xf numFmtId="0" fontId="27" fillId="3" borderId="3" xfId="0" applyNumberFormat="1" applyFont="1" applyFill="1" applyBorder="1" applyAlignment="1">
      <alignment horizontal="center" vertical="center"/>
    </xf>
    <xf numFmtId="0" fontId="27" fillId="3" borderId="1" xfId="0" applyFont="1" applyFill="1" applyBorder="1" applyAlignment="1">
      <alignment vertical="top" wrapText="1"/>
    </xf>
    <xf numFmtId="14" fontId="24" fillId="3" borderId="1" xfId="0" applyNumberFormat="1" applyFont="1" applyFill="1" applyBorder="1" applyAlignment="1">
      <alignment vertical="center" wrapText="1"/>
    </xf>
    <xf numFmtId="0" fontId="24" fillId="3" borderId="0" xfId="0" applyFont="1" applyFill="1" applyAlignment="1">
      <alignment horizontal="right"/>
    </xf>
    <xf numFmtId="10" fontId="24" fillId="3" borderId="1" xfId="380" applyNumberFormat="1" applyFont="1" applyFill="1" applyBorder="1" applyAlignment="1">
      <alignment horizontal="center" vertical="center"/>
    </xf>
    <xf numFmtId="2" fontId="24" fillId="3" borderId="1" xfId="0" applyNumberFormat="1" applyFont="1" applyFill="1" applyBorder="1" applyAlignment="1">
      <alignment horizontal="center" vertical="center"/>
    </xf>
    <xf numFmtId="0" fontId="25" fillId="3" borderId="0" xfId="0" applyFont="1" applyFill="1"/>
    <xf numFmtId="0" fontId="24" fillId="3" borderId="1" xfId="0" applyFont="1" applyFill="1" applyBorder="1" applyAlignment="1">
      <alignment wrapText="1"/>
    </xf>
    <xf numFmtId="0" fontId="24" fillId="3" borderId="1" xfId="0" applyFont="1" applyFill="1" applyBorder="1" applyAlignment="1">
      <alignment horizontal="right" wrapText="1"/>
    </xf>
    <xf numFmtId="2" fontId="33" fillId="3" borderId="1" xfId="0" applyNumberFormat="1" applyFont="1" applyFill="1" applyBorder="1" applyAlignment="1">
      <alignment horizontal="right"/>
    </xf>
    <xf numFmtId="164" fontId="24" fillId="3" borderId="1" xfId="380" applyFont="1" applyFill="1" applyBorder="1" applyAlignment="1">
      <alignment horizontal="center" vertical="top" wrapText="1"/>
    </xf>
    <xf numFmtId="0" fontId="24" fillId="3" borderId="1" xfId="0" applyFont="1" applyFill="1" applyBorder="1" applyAlignment="1">
      <alignment vertical="center" wrapText="1"/>
    </xf>
    <xf numFmtId="0" fontId="24" fillId="3" borderId="0" xfId="0" applyFont="1" applyFill="1"/>
    <xf numFmtId="0" fontId="24" fillId="3" borderId="1" xfId="0" applyFont="1" applyFill="1" applyBorder="1" applyAlignment="1">
      <alignment horizontal="center" vertical="top" wrapText="1"/>
    </xf>
    <xf numFmtId="0" fontId="24" fillId="3" borderId="1" xfId="0" applyFont="1" applyFill="1" applyBorder="1"/>
    <xf numFmtId="167" fontId="24" fillId="3" borderId="1" xfId="0" applyNumberFormat="1" applyFont="1" applyFill="1" applyBorder="1" applyAlignment="1">
      <alignment horizontal="center" vertical="center" wrapText="1"/>
    </xf>
    <xf numFmtId="4" fontId="34" fillId="3" borderId="1" xfId="0" applyNumberFormat="1" applyFont="1" applyFill="1" applyBorder="1" applyAlignment="1">
      <alignment vertical="top" wrapText="1"/>
    </xf>
    <xf numFmtId="0" fontId="27" fillId="3" borderId="1" xfId="0" applyFont="1" applyFill="1" applyBorder="1" applyAlignment="1">
      <alignment horizontal="justify" vertical="top" wrapText="1"/>
    </xf>
    <xf numFmtId="4" fontId="27" fillId="3" borderId="2" xfId="3" applyNumberFormat="1" applyFont="1" applyFill="1" applyBorder="1" applyAlignment="1">
      <alignment horizontal="justify" vertical="top" wrapText="1"/>
    </xf>
    <xf numFmtId="4" fontId="27" fillId="3" borderId="2" xfId="0" applyNumberFormat="1" applyFont="1" applyFill="1" applyBorder="1" applyAlignment="1">
      <alignment horizontal="justify" vertical="top" wrapText="1"/>
    </xf>
    <xf numFmtId="0" fontId="24" fillId="3" borderId="1" xfId="90" applyFont="1" applyFill="1" applyBorder="1" applyAlignment="1">
      <alignment horizontal="center" vertical="center" wrapText="1"/>
    </xf>
    <xf numFmtId="0" fontId="27" fillId="3" borderId="1" xfId="0" applyFont="1" applyFill="1" applyBorder="1" applyAlignment="1">
      <alignment horizontal="justify" vertical="top"/>
    </xf>
    <xf numFmtId="2" fontId="25" fillId="3" borderId="0" xfId="0" applyNumberFormat="1" applyFont="1" applyFill="1"/>
    <xf numFmtId="0" fontId="24" fillId="3" borderId="1" xfId="0" applyFont="1" applyFill="1" applyBorder="1" applyAlignment="1">
      <alignment horizontal="justify" vertical="top" wrapText="1"/>
    </xf>
    <xf numFmtId="9" fontId="24" fillId="3" borderId="0" xfId="376" applyNumberFormat="1" applyFont="1" applyFill="1" applyAlignment="1">
      <alignment horizontal="left"/>
    </xf>
    <xf numFmtId="0" fontId="24" fillId="3" borderId="1" xfId="0" applyFont="1" applyFill="1" applyBorder="1" applyAlignment="1">
      <alignment horizontal="justify" vertical="top"/>
    </xf>
    <xf numFmtId="167" fontId="24" fillId="3" borderId="1" xfId="0" applyNumberFormat="1" applyFont="1" applyFill="1" applyBorder="1" applyAlignment="1">
      <alignment horizontal="justify" vertical="top" wrapText="1"/>
    </xf>
    <xf numFmtId="0" fontId="24" fillId="3" borderId="1" xfId="0" applyFont="1" applyFill="1" applyBorder="1" applyAlignment="1">
      <alignment vertical="top" wrapText="1"/>
    </xf>
    <xf numFmtId="164" fontId="24" fillId="3" borderId="1" xfId="380" applyFont="1" applyFill="1" applyBorder="1" applyAlignment="1">
      <alignment horizontal="center" vertical="top"/>
    </xf>
    <xf numFmtId="165" fontId="24" fillId="3" borderId="1" xfId="380" applyNumberFormat="1" applyFont="1" applyFill="1" applyBorder="1" applyAlignment="1">
      <alignment horizontal="center" vertical="top"/>
    </xf>
    <xf numFmtId="164" fontId="24" fillId="3" borderId="2" xfId="380" applyNumberFormat="1" applyFont="1" applyFill="1" applyBorder="1" applyAlignment="1">
      <alignment horizontal="center" vertical="top"/>
    </xf>
    <xf numFmtId="167" fontId="24" fillId="3" borderId="2" xfId="0" applyNumberFormat="1" applyFont="1" applyFill="1" applyBorder="1" applyAlignment="1">
      <alignment horizontal="center" vertical="center" wrapText="1"/>
    </xf>
    <xf numFmtId="49" fontId="24" fillId="3" borderId="1" xfId="0" applyNumberFormat="1" applyFont="1" applyFill="1" applyBorder="1" applyAlignment="1">
      <alignment horizontal="center" vertical="top"/>
    </xf>
    <xf numFmtId="4" fontId="24" fillId="3" borderId="1" xfId="0" applyNumberFormat="1" applyFont="1" applyFill="1" applyBorder="1" applyAlignment="1">
      <alignment horizontal="right"/>
    </xf>
    <xf numFmtId="165" fontId="24" fillId="3" borderId="2" xfId="391" applyNumberFormat="1" applyFont="1" applyFill="1" applyBorder="1" applyAlignment="1">
      <alignment horizontal="center" vertical="center" wrapText="1"/>
    </xf>
    <xf numFmtId="0" fontId="24" fillId="3" borderId="2" xfId="0" applyFont="1" applyFill="1" applyBorder="1" applyAlignment="1">
      <alignment horizontal="right" wrapText="1"/>
    </xf>
    <xf numFmtId="168" fontId="33" fillId="3" borderId="2" xfId="0" applyNumberFormat="1" applyFont="1" applyFill="1" applyBorder="1" applyAlignment="1">
      <alignment horizontal="right"/>
    </xf>
    <xf numFmtId="164" fontId="24" fillId="3" borderId="0" xfId="380" applyFont="1" applyFill="1" applyBorder="1" applyAlignment="1">
      <alignment horizontal="center" vertical="top" wrapText="1"/>
    </xf>
    <xf numFmtId="4" fontId="27" fillId="3" borderId="0" xfId="0" applyNumberFormat="1" applyFont="1" applyFill="1" applyBorder="1" applyAlignment="1">
      <alignment horizontal="center" vertical="top" wrapText="1"/>
    </xf>
    <xf numFmtId="179" fontId="27" fillId="3" borderId="1" xfId="384" applyNumberFormat="1" applyFont="1" applyFill="1" applyBorder="1" applyAlignment="1">
      <alignment horizontal="right" vertical="center" wrapText="1"/>
    </xf>
    <xf numFmtId="171" fontId="64" fillId="3" borderId="0" xfId="376" applyNumberFormat="1" applyFont="1" applyFill="1"/>
    <xf numFmtId="4" fontId="24" fillId="3" borderId="3" xfId="384" applyNumberFormat="1" applyFont="1" applyFill="1" applyBorder="1" applyAlignment="1">
      <alignment vertical="center" wrapText="1"/>
    </xf>
    <xf numFmtId="4" fontId="24" fillId="3" borderId="1" xfId="384" applyNumberFormat="1" applyFont="1" applyFill="1" applyBorder="1" applyAlignment="1">
      <alignment horizontal="center" vertical="center" wrapText="1"/>
    </xf>
    <xf numFmtId="4" fontId="24" fillId="3" borderId="1" xfId="380" applyNumberFormat="1" applyFont="1" applyFill="1" applyBorder="1" applyAlignment="1">
      <alignment horizontal="right" vertical="center" wrapText="1"/>
    </xf>
    <xf numFmtId="4" fontId="24" fillId="3" borderId="5" xfId="380" applyNumberFormat="1" applyFont="1" applyFill="1" applyBorder="1" applyAlignment="1">
      <alignment vertical="center"/>
    </xf>
    <xf numFmtId="4" fontId="27" fillId="3" borderId="1" xfId="0" applyNumberFormat="1" applyFont="1" applyFill="1" applyBorder="1" applyAlignment="1">
      <alignment vertical="center"/>
    </xf>
    <xf numFmtId="4" fontId="24" fillId="3" borderId="2" xfId="0" applyNumberFormat="1" applyFont="1" applyFill="1" applyBorder="1" applyAlignment="1">
      <alignment vertical="center"/>
    </xf>
    <xf numFmtId="164" fontId="24" fillId="3" borderId="2" xfId="380" applyFont="1" applyFill="1" applyBorder="1"/>
    <xf numFmtId="4" fontId="27" fillId="3" borderId="18" xfId="0" applyNumberFormat="1" applyFont="1" applyFill="1" applyBorder="1"/>
    <xf numFmtId="164" fontId="27" fillId="3" borderId="18" xfId="380" applyFont="1" applyFill="1" applyBorder="1"/>
    <xf numFmtId="0" fontId="40" fillId="3" borderId="3" xfId="0" applyFont="1" applyFill="1" applyBorder="1" applyAlignment="1">
      <alignment vertical="center"/>
    </xf>
    <xf numFmtId="173" fontId="27" fillId="3" borderId="18" xfId="0" applyNumberFormat="1" applyFont="1" applyFill="1" applyBorder="1"/>
    <xf numFmtId="165" fontId="27" fillId="3" borderId="18" xfId="380" applyNumberFormat="1" applyFont="1" applyFill="1" applyBorder="1"/>
    <xf numFmtId="166" fontId="31" fillId="3" borderId="18" xfId="0" applyNumberFormat="1" applyFont="1" applyFill="1" applyBorder="1"/>
    <xf numFmtId="4" fontId="24" fillId="3" borderId="27" xfId="0" applyNumberFormat="1" applyFont="1" applyFill="1" applyBorder="1" applyAlignment="1">
      <alignment horizontal="center" vertical="top" wrapText="1"/>
    </xf>
    <xf numFmtId="4" fontId="27" fillId="3" borderId="21" xfId="0" applyNumberFormat="1" applyFont="1" applyFill="1" applyBorder="1" applyAlignment="1">
      <alignment horizontal="center" vertical="top" wrapText="1"/>
    </xf>
    <xf numFmtId="4" fontId="61" fillId="3" borderId="21" xfId="0" applyNumberFormat="1" applyFont="1" applyFill="1" applyBorder="1" applyAlignment="1">
      <alignment horizontal="center" vertical="top" wrapText="1"/>
    </xf>
    <xf numFmtId="4" fontId="34" fillId="3" borderId="21" xfId="0" applyNumberFormat="1" applyFont="1" applyFill="1" applyBorder="1" applyAlignment="1">
      <alignment horizontal="center" vertical="top" wrapText="1"/>
    </xf>
    <xf numFmtId="4" fontId="24" fillId="3" borderId="31" xfId="0" applyNumberFormat="1" applyFont="1" applyFill="1" applyBorder="1" applyAlignment="1">
      <alignment horizontal="center" vertical="top" wrapText="1"/>
    </xf>
    <xf numFmtId="166" fontId="57" fillId="3" borderId="10" xfId="380" applyNumberFormat="1" applyFont="1" applyFill="1" applyBorder="1" applyAlignment="1">
      <alignment vertical="center"/>
    </xf>
    <xf numFmtId="4" fontId="27" fillId="3" borderId="4" xfId="0" applyNumberFormat="1" applyFont="1" applyFill="1" applyBorder="1" applyAlignment="1">
      <alignment horizontal="center" vertical="center"/>
    </xf>
    <xf numFmtId="166" fontId="24" fillId="3" borderId="4" xfId="380" applyNumberFormat="1" applyFont="1" applyFill="1" applyBorder="1"/>
    <xf numFmtId="166" fontId="24" fillId="3" borderId="5" xfId="380" applyNumberFormat="1" applyFont="1" applyFill="1" applyBorder="1"/>
    <xf numFmtId="166" fontId="27" fillId="3" borderId="4" xfId="380" applyNumberFormat="1" applyFont="1" applyFill="1" applyBorder="1"/>
    <xf numFmtId="166" fontId="24" fillId="3" borderId="4" xfId="380" applyNumberFormat="1" applyFont="1" applyFill="1" applyBorder="1" applyAlignment="1">
      <alignment horizontal="center"/>
    </xf>
    <xf numFmtId="4" fontId="27" fillId="3" borderId="20" xfId="0" applyNumberFormat="1" applyFont="1" applyFill="1" applyBorder="1" applyAlignment="1">
      <alignment horizontal="center" vertical="center"/>
    </xf>
    <xf numFmtId="166" fontId="27" fillId="3" borderId="25" xfId="380" applyNumberFormat="1" applyFont="1" applyFill="1" applyBorder="1" applyAlignment="1">
      <alignment horizontal="center" vertical="center" wrapText="1"/>
    </xf>
    <xf numFmtId="164" fontId="27" fillId="3" borderId="21" xfId="380" applyFont="1" applyFill="1" applyBorder="1" applyAlignment="1">
      <alignment vertical="center"/>
    </xf>
    <xf numFmtId="164" fontId="24" fillId="3" borderId="21" xfId="380" applyFont="1" applyFill="1" applyBorder="1"/>
    <xf numFmtId="164" fontId="24" fillId="3" borderId="21" xfId="380" applyFont="1" applyFill="1" applyBorder="1" applyAlignment="1">
      <alignment horizontal="center"/>
    </xf>
    <xf numFmtId="164" fontId="24" fillId="3" borderId="46" xfId="380" applyFont="1" applyFill="1" applyBorder="1"/>
    <xf numFmtId="164" fontId="24" fillId="3" borderId="53" xfId="380" applyFont="1" applyFill="1" applyBorder="1"/>
    <xf numFmtId="4" fontId="27" fillId="3" borderId="32" xfId="0" applyNumberFormat="1" applyFont="1" applyFill="1" applyBorder="1" applyAlignment="1">
      <alignment horizontal="center" vertical="top" wrapText="1"/>
    </xf>
    <xf numFmtId="4" fontId="25" fillId="3" borderId="32" xfId="0" applyNumberFormat="1" applyFont="1" applyFill="1" applyBorder="1" applyAlignment="1">
      <alignment horizontal="center" vertical="top"/>
    </xf>
    <xf numFmtId="164" fontId="27" fillId="3" borderId="4" xfId="380" applyFont="1" applyFill="1" applyBorder="1"/>
    <xf numFmtId="164" fontId="24" fillId="3" borderId="4" xfId="380" applyFont="1" applyFill="1" applyBorder="1"/>
    <xf numFmtId="164" fontId="24" fillId="3" borderId="8" xfId="380" applyFont="1" applyFill="1" applyBorder="1"/>
    <xf numFmtId="164" fontId="27" fillId="3" borderId="11" xfId="380" applyFont="1" applyFill="1" applyBorder="1"/>
    <xf numFmtId="165" fontId="27" fillId="3" borderId="11" xfId="380" applyNumberFormat="1" applyFont="1" applyFill="1" applyBorder="1"/>
    <xf numFmtId="164" fontId="27" fillId="3" borderId="20" xfId="380" applyFont="1" applyFill="1" applyBorder="1"/>
    <xf numFmtId="164" fontId="24" fillId="3" borderId="20" xfId="380" applyFont="1" applyFill="1" applyBorder="1"/>
    <xf numFmtId="164" fontId="24" fillId="3" borderId="30" xfId="380" applyFont="1" applyFill="1" applyBorder="1"/>
    <xf numFmtId="173" fontId="27" fillId="3" borderId="32" xfId="0" applyNumberFormat="1" applyFont="1" applyFill="1" applyBorder="1"/>
    <xf numFmtId="4" fontId="27" fillId="3" borderId="15" xfId="0" applyNumberFormat="1" applyFont="1" applyFill="1" applyBorder="1" applyAlignment="1">
      <alignment horizontal="center"/>
    </xf>
    <xf numFmtId="4" fontId="27" fillId="3" borderId="38" xfId="0" applyNumberFormat="1" applyFont="1" applyFill="1" applyBorder="1" applyAlignment="1">
      <alignment horizontal="center"/>
    </xf>
    <xf numFmtId="4" fontId="45" fillId="3" borderId="19" xfId="0" applyNumberFormat="1" applyFont="1" applyFill="1" applyBorder="1" applyAlignment="1">
      <alignment horizontal="center"/>
    </xf>
    <xf numFmtId="4" fontId="45" fillId="3" borderId="29" xfId="0" applyNumberFormat="1" applyFont="1" applyFill="1" applyBorder="1" applyAlignment="1">
      <alignment horizontal="center"/>
    </xf>
    <xf numFmtId="4" fontId="61" fillId="3" borderId="19" xfId="0" applyNumberFormat="1" applyFont="1" applyFill="1" applyBorder="1" applyAlignment="1">
      <alignment horizontal="center"/>
    </xf>
    <xf numFmtId="49" fontId="24" fillId="3" borderId="1" xfId="16992" applyNumberFormat="1" applyFont="1" applyFill="1" applyBorder="1" applyAlignment="1">
      <alignment horizontal="center" vertical="center" wrapText="1"/>
    </xf>
    <xf numFmtId="0" fontId="32" fillId="3" borderId="1"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32" fillId="3" borderId="13" xfId="0" applyFont="1" applyFill="1" applyBorder="1" applyAlignment="1">
      <alignment horizontal="center" vertical="center" wrapText="1"/>
    </xf>
    <xf numFmtId="0" fontId="59" fillId="3" borderId="1" xfId="0" applyFont="1" applyFill="1" applyBorder="1" applyAlignment="1">
      <alignment horizontal="justify" vertical="center" wrapText="1"/>
    </xf>
    <xf numFmtId="0" fontId="57" fillId="3" borderId="1" xfId="0" applyFont="1" applyFill="1" applyBorder="1" applyAlignment="1">
      <alignment horizontal="justify" vertical="center" wrapText="1"/>
    </xf>
    <xf numFmtId="0" fontId="57" fillId="3" borderId="2" xfId="0" applyFont="1" applyFill="1" applyBorder="1" applyAlignment="1">
      <alignment horizontal="justify" vertical="center" wrapText="1"/>
    </xf>
    <xf numFmtId="164" fontId="24" fillId="3" borderId="34" xfId="380" applyFont="1" applyFill="1" applyBorder="1" applyAlignment="1">
      <alignment horizontal="center" vertical="top" wrapText="1"/>
    </xf>
    <xf numFmtId="164" fontId="24" fillId="3" borderId="2" xfId="380" applyNumberFormat="1" applyFont="1" applyFill="1" applyBorder="1" applyAlignment="1">
      <alignment horizontal="justify" vertical="top" wrapText="1"/>
    </xf>
    <xf numFmtId="167" fontId="24" fillId="3" borderId="2" xfId="0" applyNumberFormat="1" applyFont="1" applyFill="1" applyBorder="1" applyAlignment="1">
      <alignment horizontal="justify" vertical="top" wrapText="1"/>
    </xf>
    <xf numFmtId="0" fontId="65" fillId="3" borderId="1" xfId="0" applyFont="1" applyFill="1" applyBorder="1" applyAlignment="1">
      <alignment horizontal="justify" vertical="center" wrapText="1"/>
    </xf>
    <xf numFmtId="168" fontId="24" fillId="3" borderId="1" xfId="0" applyNumberFormat="1" applyFont="1" applyFill="1" applyBorder="1" applyAlignment="1">
      <alignment horizontal="right"/>
    </xf>
    <xf numFmtId="0" fontId="34" fillId="3" borderId="1" xfId="0" applyFont="1" applyFill="1" applyBorder="1" applyAlignment="1">
      <alignment vertical="center" wrapText="1"/>
    </xf>
    <xf numFmtId="0" fontId="17" fillId="2" borderId="1" xfId="0" applyFont="1" applyFill="1" applyBorder="1" applyAlignment="1">
      <alignment horizontal="justify" vertical="center" wrapText="1"/>
    </xf>
    <xf numFmtId="4" fontId="34" fillId="3" borderId="7" xfId="0" applyNumberFormat="1" applyFont="1" applyFill="1" applyBorder="1" applyAlignment="1">
      <alignment vertical="top" wrapText="1"/>
    </xf>
    <xf numFmtId="0" fontId="34" fillId="3" borderId="2" xfId="0" applyFont="1" applyFill="1" applyBorder="1" applyAlignment="1">
      <alignment horizontal="left" vertical="top" wrapText="1"/>
    </xf>
    <xf numFmtId="0" fontId="34" fillId="3" borderId="1" xfId="0" applyFont="1" applyFill="1" applyBorder="1" applyAlignment="1">
      <alignment horizontal="justify" wrapText="1"/>
    </xf>
    <xf numFmtId="4" fontId="34" fillId="3" borderId="1" xfId="0" applyNumberFormat="1" applyFont="1" applyFill="1" applyBorder="1" applyAlignment="1">
      <alignment horizontal="justify" vertical="top" wrapText="1"/>
    </xf>
    <xf numFmtId="165" fontId="25" fillId="3" borderId="40" xfId="0" applyNumberFormat="1" applyFont="1" applyFill="1" applyBorder="1"/>
    <xf numFmtId="165" fontId="25" fillId="3" borderId="0" xfId="0" applyNumberFormat="1" applyFont="1" applyFill="1" applyAlignment="1">
      <alignment vertical="center"/>
    </xf>
    <xf numFmtId="167" fontId="25" fillId="3" borderId="40" xfId="0" applyNumberFormat="1" applyFont="1" applyFill="1" applyBorder="1"/>
    <xf numFmtId="173" fontId="24" fillId="3" borderId="1" xfId="380" applyNumberFormat="1" applyFont="1" applyFill="1" applyBorder="1" applyAlignment="1">
      <alignment horizontal="center" vertical="center" wrapText="1"/>
    </xf>
    <xf numFmtId="164" fontId="27" fillId="3" borderId="1" xfId="380" applyNumberFormat="1" applyFont="1" applyFill="1" applyBorder="1" applyAlignment="1">
      <alignment horizontal="center" vertical="center" wrapText="1"/>
    </xf>
    <xf numFmtId="164" fontId="27" fillId="3" borderId="54" xfId="380" applyNumberFormat="1" applyFont="1" applyFill="1" applyBorder="1" applyAlignment="1">
      <alignment horizontal="center"/>
    </xf>
    <xf numFmtId="0" fontId="32" fillId="3" borderId="3" xfId="0" applyFont="1" applyFill="1" applyBorder="1" applyAlignment="1">
      <alignment horizontal="center" vertical="center" wrapText="1"/>
    </xf>
    <xf numFmtId="4" fontId="27" fillId="3" borderId="3" xfId="0" applyNumberFormat="1" applyFont="1" applyFill="1" applyBorder="1"/>
    <xf numFmtId="172" fontId="27" fillId="3" borderId="25" xfId="0" applyNumberFormat="1" applyFont="1" applyFill="1" applyBorder="1" applyAlignment="1">
      <alignment vertical="center"/>
    </xf>
    <xf numFmtId="172" fontId="27" fillId="3" borderId="3" xfId="0" applyNumberFormat="1" applyFont="1" applyFill="1" applyBorder="1"/>
    <xf numFmtId="172" fontId="27" fillId="3" borderId="26" xfId="0" applyNumberFormat="1" applyFont="1" applyFill="1" applyBorder="1"/>
    <xf numFmtId="172" fontId="27" fillId="3" borderId="16" xfId="0" applyNumberFormat="1" applyFont="1" applyFill="1" applyBorder="1"/>
    <xf numFmtId="4" fontId="24" fillId="3" borderId="16" xfId="0" applyNumberFormat="1" applyFont="1" applyFill="1" applyBorder="1"/>
    <xf numFmtId="4" fontId="27" fillId="3" borderId="36" xfId="0" applyNumberFormat="1" applyFont="1" applyFill="1" applyBorder="1" applyAlignment="1">
      <alignment horizontal="center"/>
    </xf>
    <xf numFmtId="179" fontId="27" fillId="3" borderId="36" xfId="0" applyNumberFormat="1" applyFont="1" applyFill="1" applyBorder="1" applyAlignment="1">
      <alignment horizontal="center"/>
    </xf>
    <xf numFmtId="179" fontId="55" fillId="3" borderId="20" xfId="0" applyNumberFormat="1" applyFont="1" applyFill="1" applyBorder="1" applyAlignment="1">
      <alignment vertical="center"/>
    </xf>
    <xf numFmtId="174" fontId="55" fillId="3" borderId="25" xfId="0" applyNumberFormat="1" applyFont="1" applyFill="1" applyBorder="1" applyAlignment="1">
      <alignment vertical="center"/>
    </xf>
    <xf numFmtId="165" fontId="27" fillId="3" borderId="28" xfId="0" applyNumberFormat="1" applyFont="1" applyFill="1" applyBorder="1"/>
    <xf numFmtId="177" fontId="27" fillId="3" borderId="5" xfId="384" applyNumberFormat="1" applyFont="1" applyFill="1" applyBorder="1" applyAlignment="1">
      <alignment horizontal="center" vertical="center" wrapText="1"/>
    </xf>
    <xf numFmtId="177" fontId="24" fillId="3" borderId="4" xfId="384" applyNumberFormat="1" applyFont="1" applyFill="1" applyBorder="1" applyAlignment="1">
      <alignment horizontal="center" vertical="center" wrapText="1"/>
    </xf>
    <xf numFmtId="164" fontId="24" fillId="3" borderId="1" xfId="380" applyFont="1" applyFill="1" applyBorder="1" applyAlignment="1">
      <alignment horizontal="center" vertical="center" wrapText="1"/>
    </xf>
    <xf numFmtId="166" fontId="55" fillId="3" borderId="1" xfId="380" applyNumberFormat="1" applyFont="1" applyFill="1" applyBorder="1"/>
    <xf numFmtId="166" fontId="55" fillId="3" borderId="10" xfId="380" applyNumberFormat="1" applyFont="1" applyFill="1" applyBorder="1"/>
    <xf numFmtId="168" fontId="55" fillId="3" borderId="20" xfId="380" applyNumberFormat="1" applyFont="1" applyFill="1" applyBorder="1"/>
    <xf numFmtId="0" fontId="34" fillId="3" borderId="1" xfId="0" applyFont="1" applyFill="1" applyBorder="1" applyAlignment="1">
      <alignment horizontal="justify" vertical="top" wrapText="1"/>
    </xf>
    <xf numFmtId="0" fontId="35" fillId="3" borderId="1" xfId="0" applyFont="1" applyFill="1" applyBorder="1" applyAlignment="1">
      <alignment horizontal="center" vertical="center"/>
    </xf>
    <xf numFmtId="0" fontId="24" fillId="3" borderId="0" xfId="0" applyFont="1" applyFill="1" applyBorder="1" applyAlignment="1">
      <alignment horizontal="justify" vertical="top" wrapText="1"/>
    </xf>
    <xf numFmtId="0" fontId="67" fillId="3" borderId="0" xfId="0" applyFont="1" applyFill="1" applyAlignment="1">
      <alignment horizontal="justify" wrapText="1"/>
    </xf>
    <xf numFmtId="4" fontId="24" fillId="3" borderId="2" xfId="3" applyNumberFormat="1" applyFont="1" applyFill="1" applyBorder="1" applyAlignment="1">
      <alignment horizontal="center" vertical="center" wrapText="1"/>
    </xf>
    <xf numFmtId="0" fontId="24" fillId="3" borderId="2" xfId="3" applyFont="1" applyFill="1" applyBorder="1" applyAlignment="1">
      <alignment horizontal="center" vertical="center" wrapText="1"/>
    </xf>
    <xf numFmtId="0" fontId="24" fillId="3" borderId="7" xfId="3" applyFont="1" applyFill="1" applyBorder="1" applyAlignment="1">
      <alignment horizontal="center" vertical="center" wrapText="1"/>
    </xf>
    <xf numFmtId="0" fontId="24" fillId="3" borderId="3" xfId="3"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3" xfId="0" applyFont="1" applyFill="1" applyBorder="1" applyAlignment="1">
      <alignment horizontal="center" vertical="top" wrapText="1"/>
    </xf>
    <xf numFmtId="4" fontId="24" fillId="3" borderId="7" xfId="3" applyNumberFormat="1" applyFont="1" applyFill="1" applyBorder="1" applyAlignment="1">
      <alignment horizontal="center" vertical="center" wrapText="1"/>
    </xf>
    <xf numFmtId="4" fontId="24" fillId="3" borderId="8" xfId="3" applyNumberFormat="1" applyFont="1" applyFill="1" applyBorder="1" applyAlignment="1">
      <alignment horizontal="center" vertical="center" wrapText="1"/>
    </xf>
    <xf numFmtId="4" fontId="24" fillId="3" borderId="45" xfId="3" applyNumberFormat="1" applyFont="1" applyFill="1" applyBorder="1" applyAlignment="1">
      <alignment horizontal="center" vertical="center" wrapText="1"/>
    </xf>
    <xf numFmtId="0" fontId="24" fillId="3" borderId="2" xfId="0" applyFont="1" applyFill="1" applyBorder="1" applyAlignment="1">
      <alignment horizontal="justify" vertical="center" wrapText="1"/>
    </xf>
    <xf numFmtId="0" fontId="24" fillId="3" borderId="3" xfId="0" applyFont="1" applyFill="1" applyBorder="1" applyAlignment="1">
      <alignment horizontal="justify" vertical="center" wrapText="1"/>
    </xf>
    <xf numFmtId="0" fontId="24" fillId="3" borderId="2" xfId="0" applyNumberFormat="1" applyFont="1" applyFill="1" applyBorder="1" applyAlignment="1">
      <alignment horizontal="center" vertical="center"/>
    </xf>
    <xf numFmtId="0" fontId="24" fillId="3" borderId="3" xfId="0" applyNumberFormat="1" applyFont="1" applyFill="1" applyBorder="1" applyAlignment="1">
      <alignment horizontal="center" vertical="center"/>
    </xf>
    <xf numFmtId="4" fontId="24" fillId="3" borderId="2" xfId="0" applyNumberFormat="1" applyFont="1" applyFill="1" applyBorder="1" applyAlignment="1">
      <alignment horizontal="justify" vertical="center" wrapText="1"/>
    </xf>
    <xf numFmtId="4" fontId="24" fillId="3" borderId="3" xfId="0" applyNumberFormat="1" applyFont="1" applyFill="1" applyBorder="1" applyAlignment="1">
      <alignment horizontal="justify" vertical="center" wrapText="1"/>
    </xf>
    <xf numFmtId="4" fontId="24" fillId="3" borderId="10" xfId="0" applyNumberFormat="1" applyFont="1" applyFill="1" applyBorder="1" applyAlignment="1">
      <alignment horizontal="center" vertical="top" wrapText="1"/>
    </xf>
    <xf numFmtId="0" fontId="24" fillId="3" borderId="2" xfId="3" applyFont="1" applyFill="1" applyBorder="1" applyAlignment="1">
      <alignment horizontal="justify" vertical="center" wrapText="1"/>
    </xf>
    <xf numFmtId="0" fontId="24" fillId="3" borderId="3" xfId="3" applyFont="1" applyFill="1" applyBorder="1" applyAlignment="1">
      <alignment horizontal="justify" vertical="center" wrapText="1"/>
    </xf>
    <xf numFmtId="4" fontId="27" fillId="3" borderId="1" xfId="0" applyNumberFormat="1" applyFont="1" applyFill="1" applyBorder="1" applyAlignment="1">
      <alignment horizontal="center"/>
    </xf>
    <xf numFmtId="4" fontId="27" fillId="3" borderId="4" xfId="0" applyNumberFormat="1" applyFont="1" applyFill="1" applyBorder="1" applyAlignment="1">
      <alignment horizontal="center"/>
    </xf>
    <xf numFmtId="0" fontId="27" fillId="3" borderId="3" xfId="0" applyNumberFormat="1" applyFont="1" applyFill="1" applyBorder="1" applyAlignment="1">
      <alignment horizontal="center" vertical="top"/>
    </xf>
    <xf numFmtId="0" fontId="27" fillId="3" borderId="1" xfId="0" applyNumberFormat="1" applyFont="1" applyFill="1" applyBorder="1" applyAlignment="1">
      <alignment horizontal="center" vertical="top"/>
    </xf>
    <xf numFmtId="0" fontId="27" fillId="3" borderId="1" xfId="0" applyFont="1" applyFill="1" applyBorder="1" applyAlignment="1">
      <alignment horizontal="center" vertical="center" wrapText="1"/>
    </xf>
    <xf numFmtId="4" fontId="24" fillId="3" borderId="1" xfId="3" applyNumberFormat="1" applyFont="1" applyFill="1" applyBorder="1" applyAlignment="1">
      <alignment horizontal="left" vertical="center" wrapText="1"/>
    </xf>
    <xf numFmtId="0" fontId="24" fillId="3" borderId="1" xfId="0" applyFont="1" applyFill="1" applyBorder="1" applyAlignment="1">
      <alignment horizontal="justify" vertical="center" wrapText="1"/>
    </xf>
    <xf numFmtId="0" fontId="24" fillId="3" borderId="1" xfId="0" applyFont="1" applyFill="1" applyBorder="1" applyAlignment="1">
      <alignment horizontal="center" vertical="center" wrapText="1"/>
    </xf>
    <xf numFmtId="167" fontId="24" fillId="3" borderId="1" xfId="0" applyNumberFormat="1" applyFont="1" applyFill="1" applyBorder="1" applyAlignment="1">
      <alignment horizontal="center" vertical="top" wrapText="1"/>
    </xf>
    <xf numFmtId="0" fontId="24" fillId="3" borderId="1" xfId="0" applyNumberFormat="1" applyFont="1" applyFill="1" applyBorder="1" applyAlignment="1">
      <alignment horizontal="center" vertical="top"/>
    </xf>
    <xf numFmtId="4" fontId="24" fillId="3" borderId="1" xfId="0" applyNumberFormat="1" applyFont="1" applyFill="1" applyBorder="1" applyAlignment="1">
      <alignment horizontal="justify" vertical="center" wrapText="1"/>
    </xf>
    <xf numFmtId="0" fontId="24" fillId="3" borderId="1" xfId="0" applyFont="1" applyFill="1" applyBorder="1" applyAlignment="1">
      <alignment horizontal="justify" vertical="center"/>
    </xf>
    <xf numFmtId="4" fontId="24" fillId="3" borderId="1" xfId="384" applyNumberFormat="1" applyFont="1" applyFill="1" applyBorder="1" applyAlignment="1">
      <alignment vertical="center" wrapText="1"/>
    </xf>
    <xf numFmtId="0" fontId="24" fillId="3" borderId="0" xfId="1503" applyFont="1" applyFill="1" applyAlignment="1">
      <alignment horizontal="justify" vertical="top" wrapText="1"/>
    </xf>
    <xf numFmtId="0" fontId="24" fillId="3" borderId="2" xfId="0" applyFont="1" applyFill="1" applyBorder="1" applyAlignment="1">
      <alignment horizontal="justify" vertical="top" wrapText="1"/>
    </xf>
    <xf numFmtId="167" fontId="66" fillId="3" borderId="1" xfId="0" applyNumberFormat="1" applyFont="1" applyFill="1" applyBorder="1" applyAlignment="1">
      <alignment horizontal="justify" vertical="center"/>
    </xf>
    <xf numFmtId="0" fontId="24" fillId="3" borderId="2" xfId="0" applyFont="1" applyFill="1" applyBorder="1" applyAlignment="1">
      <alignment horizontal="center" vertical="top" wrapText="1"/>
    </xf>
    <xf numFmtId="4" fontId="24" fillId="3" borderId="1" xfId="0" applyNumberFormat="1" applyFont="1" applyFill="1" applyBorder="1" applyAlignment="1">
      <alignment horizontal="center" vertical="center" wrapText="1"/>
    </xf>
    <xf numFmtId="0" fontId="69" fillId="3" borderId="1" xfId="0" applyFont="1" applyFill="1" applyBorder="1" applyAlignment="1">
      <alignment horizontal="justify" vertical="top" wrapText="1"/>
    </xf>
    <xf numFmtId="0" fontId="68" fillId="3" borderId="1" xfId="0" applyFont="1" applyFill="1" applyBorder="1" applyAlignment="1">
      <alignment vertical="top" wrapText="1"/>
    </xf>
    <xf numFmtId="4" fontId="27" fillId="3" borderId="2" xfId="3" applyNumberFormat="1" applyFont="1" applyFill="1" applyBorder="1" applyAlignment="1">
      <alignment vertical="top" wrapText="1"/>
    </xf>
    <xf numFmtId="4" fontId="27" fillId="3" borderId="7" xfId="3" applyNumberFormat="1" applyFont="1" applyFill="1" applyBorder="1" applyAlignment="1">
      <alignment vertical="top" wrapText="1"/>
    </xf>
    <xf numFmtId="0" fontId="24" fillId="3" borderId="3" xfId="0" applyFont="1" applyFill="1" applyBorder="1" applyAlignment="1">
      <alignment horizontal="center" vertical="top" wrapText="1"/>
    </xf>
    <xf numFmtId="4" fontId="27" fillId="3" borderId="1" xfId="3" applyNumberFormat="1" applyFont="1" applyFill="1" applyBorder="1" applyAlignment="1">
      <alignment horizontal="center" vertical="top" wrapText="1"/>
    </xf>
    <xf numFmtId="4" fontId="27" fillId="3" borderId="1" xfId="3" applyNumberFormat="1" applyFont="1" applyFill="1" applyBorder="1" applyAlignment="1">
      <alignment horizontal="justify" vertical="top" wrapText="1"/>
    </xf>
    <xf numFmtId="4" fontId="24" fillId="3" borderId="1" xfId="90" applyNumberFormat="1" applyFont="1" applyFill="1" applyBorder="1" applyAlignment="1">
      <alignment horizontal="justify" vertical="top" wrapText="1"/>
    </xf>
    <xf numFmtId="166" fontId="24" fillId="3" borderId="1" xfId="390" applyNumberFormat="1" applyFont="1" applyFill="1" applyBorder="1" applyAlignment="1">
      <alignment horizontal="center" vertical="top" wrapText="1"/>
    </xf>
    <xf numFmtId="171" fontId="24" fillId="3" borderId="1" xfId="376" applyNumberFormat="1" applyFont="1" applyFill="1" applyBorder="1" applyAlignment="1">
      <alignment horizontal="center" vertical="top" wrapText="1"/>
    </xf>
    <xf numFmtId="4" fontId="27" fillId="3" borderId="3" xfId="3" applyNumberFormat="1" applyFont="1" applyFill="1" applyBorder="1" applyAlignment="1">
      <alignment vertical="top" wrapText="1"/>
    </xf>
    <xf numFmtId="164" fontId="24" fillId="3" borderId="3" xfId="380" applyFont="1" applyFill="1" applyBorder="1" applyAlignment="1">
      <alignment horizontal="center" vertical="top"/>
    </xf>
    <xf numFmtId="0" fontId="24" fillId="3" borderId="1" xfId="380" applyNumberFormat="1" applyFont="1" applyFill="1" applyBorder="1" applyAlignment="1">
      <alignment horizontal="center" vertical="top" wrapText="1"/>
    </xf>
    <xf numFmtId="10" fontId="24" fillId="3" borderId="1" xfId="0" applyNumberFormat="1" applyFont="1" applyFill="1" applyBorder="1" applyAlignment="1">
      <alignment vertical="top"/>
    </xf>
    <xf numFmtId="171" fontId="24" fillId="3" borderId="1" xfId="376" applyNumberFormat="1" applyFont="1" applyFill="1" applyBorder="1" applyAlignment="1">
      <alignment vertical="top" wrapText="1"/>
    </xf>
    <xf numFmtId="178" fontId="24" fillId="3" borderId="2" xfId="0" applyNumberFormat="1" applyFont="1" applyFill="1" applyBorder="1" applyAlignment="1">
      <alignment vertical="top"/>
    </xf>
    <xf numFmtId="164" fontId="24" fillId="3" borderId="3" xfId="380" applyFont="1" applyFill="1" applyBorder="1" applyAlignment="1">
      <alignment horizontal="justify" vertical="top" wrapText="1"/>
    </xf>
    <xf numFmtId="166" fontId="24" fillId="3" borderId="2" xfId="380" applyNumberFormat="1" applyFont="1" applyFill="1" applyBorder="1" applyAlignment="1">
      <alignment horizontal="center" vertical="top"/>
    </xf>
    <xf numFmtId="166" fontId="24" fillId="3" borderId="1" xfId="380" applyNumberFormat="1" applyFont="1" applyFill="1" applyBorder="1" applyAlignment="1">
      <alignment horizontal="center" vertical="top"/>
    </xf>
    <xf numFmtId="0" fontId="24" fillId="3" borderId="0" xfId="0" applyFont="1" applyFill="1" applyAlignment="1">
      <alignment horizontal="justify" vertical="center" wrapText="1"/>
    </xf>
    <xf numFmtId="178" fontId="24" fillId="3" borderId="2" xfId="0" applyNumberFormat="1" applyFont="1" applyFill="1" applyBorder="1" applyAlignment="1">
      <alignment horizontal="left" vertical="top" indent="1"/>
    </xf>
    <xf numFmtId="4" fontId="72" fillId="3" borderId="1" xfId="0" applyNumberFormat="1" applyFont="1" applyFill="1" applyBorder="1" applyAlignment="1">
      <alignment horizontal="justify" vertical="top" wrapText="1"/>
    </xf>
    <xf numFmtId="4" fontId="24" fillId="3" borderId="2" xfId="0" applyNumberFormat="1" applyFont="1" applyFill="1" applyBorder="1" applyAlignment="1">
      <alignment horizontal="center" vertical="top"/>
    </xf>
    <xf numFmtId="0" fontId="24" fillId="3" borderId="2" xfId="0" applyNumberFormat="1" applyFont="1" applyFill="1" applyBorder="1" applyAlignment="1">
      <alignment horizontal="center" vertical="top"/>
    </xf>
    <xf numFmtId="0" fontId="72" fillId="3" borderId="1" xfId="0" applyFont="1" applyFill="1" applyBorder="1" applyAlignment="1">
      <alignment horizontal="justify" vertical="top" wrapText="1"/>
    </xf>
    <xf numFmtId="4" fontId="72" fillId="3" borderId="4" xfId="0" applyNumberFormat="1" applyFont="1" applyFill="1" applyBorder="1" applyAlignment="1">
      <alignment horizontal="justify" vertical="top" wrapText="1"/>
    </xf>
    <xf numFmtId="170" fontId="24" fillId="3" borderId="1" xfId="380" applyNumberFormat="1" applyFont="1" applyFill="1" applyBorder="1" applyAlignment="1">
      <alignment horizontal="center" vertical="top" wrapText="1"/>
    </xf>
    <xf numFmtId="0" fontId="57" fillId="3" borderId="1" xfId="0" applyFont="1" applyFill="1" applyBorder="1" applyAlignment="1">
      <alignment horizontal="center" vertical="top" wrapText="1"/>
    </xf>
    <xf numFmtId="175" fontId="24" fillId="3" borderId="1" xfId="0" applyNumberFormat="1" applyFont="1" applyFill="1" applyBorder="1" applyAlignment="1">
      <alignment horizontal="center" vertical="top" wrapText="1"/>
    </xf>
    <xf numFmtId="0" fontId="72" fillId="3" borderId="1" xfId="0" applyFont="1" applyFill="1" applyBorder="1" applyAlignment="1">
      <alignment horizontal="center" vertical="center" wrapText="1"/>
    </xf>
    <xf numFmtId="164" fontId="66" fillId="3" borderId="1" xfId="380" applyFont="1" applyFill="1" applyBorder="1" applyAlignment="1">
      <alignment horizontal="left" vertical="top" wrapText="1"/>
    </xf>
    <xf numFmtId="164" fontId="66" fillId="3" borderId="1" xfId="380" applyFont="1" applyFill="1" applyBorder="1" applyAlignment="1">
      <alignment horizontal="justify" vertical="top" wrapText="1"/>
    </xf>
    <xf numFmtId="164" fontId="24" fillId="3" borderId="10" xfId="380" applyFont="1" applyFill="1" applyBorder="1" applyAlignment="1">
      <alignment horizontal="center" vertical="top" wrapText="1"/>
    </xf>
    <xf numFmtId="0" fontId="27" fillId="3" borderId="1" xfId="0" applyFont="1" applyFill="1" applyBorder="1" applyAlignment="1">
      <alignment horizontal="center" vertical="top"/>
    </xf>
    <xf numFmtId="0" fontId="24" fillId="3" borderId="1" xfId="0" applyFont="1" applyFill="1" applyBorder="1" applyAlignment="1">
      <alignment horizontal="justify" wrapText="1"/>
    </xf>
    <xf numFmtId="164" fontId="66" fillId="0" borderId="1" xfId="380" applyFont="1" applyFill="1" applyBorder="1" applyAlignment="1">
      <alignment horizontal="center" vertical="center" wrapText="1"/>
    </xf>
    <xf numFmtId="179" fontId="24" fillId="3" borderId="3" xfId="384" applyNumberFormat="1" applyFont="1" applyFill="1" applyBorder="1" applyAlignment="1">
      <alignment horizontal="center" vertical="center" wrapText="1"/>
    </xf>
    <xf numFmtId="179" fontId="24" fillId="3" borderId="4" xfId="0" applyNumberFormat="1" applyFont="1" applyFill="1" applyBorder="1" applyAlignment="1">
      <alignment vertical="center"/>
    </xf>
    <xf numFmtId="174" fontId="24" fillId="3" borderId="5" xfId="0" applyNumberFormat="1" applyFont="1" applyFill="1" applyBorder="1" applyAlignment="1">
      <alignment vertical="center"/>
    </xf>
    <xf numFmtId="165" fontId="24" fillId="3" borderId="2" xfId="380" applyNumberFormat="1" applyFont="1" applyFill="1" applyBorder="1" applyAlignment="1">
      <alignment horizontal="center" vertical="top" wrapText="1"/>
    </xf>
    <xf numFmtId="164" fontId="24" fillId="3" borderId="2" xfId="380" applyNumberFormat="1" applyFont="1" applyFill="1" applyBorder="1" applyAlignment="1">
      <alignment horizontal="center" vertical="top" wrapText="1"/>
    </xf>
    <xf numFmtId="0" fontId="24" fillId="3" borderId="2" xfId="0" applyFont="1" applyFill="1" applyBorder="1" applyAlignment="1">
      <alignment horizontal="left" vertical="top" wrapText="1"/>
    </xf>
    <xf numFmtId="167" fontId="27" fillId="3" borderId="2" xfId="0" applyNumberFormat="1" applyFont="1" applyFill="1" applyBorder="1" applyAlignment="1">
      <alignment horizontal="center" vertical="center" wrapText="1"/>
    </xf>
    <xf numFmtId="165" fontId="24" fillId="3" borderId="2" xfId="380" applyNumberFormat="1" applyFont="1" applyFill="1" applyBorder="1" applyAlignment="1">
      <alignment horizontal="justify" vertical="top" wrapText="1"/>
    </xf>
    <xf numFmtId="164" fontId="24" fillId="3" borderId="1" xfId="390" applyNumberFormat="1" applyFont="1" applyFill="1" applyBorder="1" applyAlignment="1">
      <alignment horizontal="center" vertical="center" wrapText="1"/>
    </xf>
    <xf numFmtId="0" fontId="25" fillId="3" borderId="0" xfId="0" applyFont="1" applyFill="1" applyBorder="1" applyAlignment="1">
      <alignment vertical="center"/>
    </xf>
    <xf numFmtId="0" fontId="23" fillId="3" borderId="9" xfId="0" applyFont="1" applyFill="1" applyBorder="1" applyAlignment="1">
      <alignment vertical="center"/>
    </xf>
    <xf numFmtId="176" fontId="27" fillId="3" borderId="15" xfId="0" applyNumberFormat="1" applyFont="1" applyFill="1" applyBorder="1" applyAlignment="1">
      <alignment horizontal="center" vertical="center" wrapText="1"/>
    </xf>
    <xf numFmtId="166" fontId="24" fillId="3" borderId="25" xfId="380" applyNumberFormat="1" applyFont="1" applyFill="1" applyBorder="1" applyAlignment="1">
      <alignment vertical="center" wrapText="1"/>
    </xf>
    <xf numFmtId="166" fontId="24" fillId="3" borderId="16" xfId="380" applyNumberFormat="1" applyFont="1" applyFill="1" applyBorder="1" applyAlignment="1">
      <alignment vertical="center" wrapText="1"/>
    </xf>
    <xf numFmtId="168" fontId="24" fillId="3" borderId="25" xfId="380" applyNumberFormat="1" applyFont="1" applyFill="1" applyBorder="1" applyAlignment="1">
      <alignment vertical="center" wrapText="1"/>
    </xf>
    <xf numFmtId="166" fontId="24" fillId="3" borderId="20" xfId="380" applyNumberFormat="1" applyFont="1" applyFill="1" applyBorder="1" applyAlignment="1">
      <alignment vertical="center" wrapText="1"/>
    </xf>
    <xf numFmtId="166" fontId="24" fillId="3" borderId="10" xfId="380" applyNumberFormat="1" applyFont="1" applyFill="1" applyBorder="1" applyAlignment="1">
      <alignment vertical="center" wrapText="1"/>
    </xf>
    <xf numFmtId="168" fontId="24" fillId="3" borderId="20" xfId="380" applyNumberFormat="1" applyFont="1" applyFill="1" applyBorder="1" applyAlignment="1">
      <alignment vertical="center" wrapText="1"/>
    </xf>
    <xf numFmtId="165" fontId="24" fillId="3" borderId="1" xfId="380" applyNumberFormat="1" applyFont="1" applyFill="1" applyBorder="1" applyAlignment="1">
      <alignment horizontal="center" vertical="center" wrapText="1"/>
    </xf>
    <xf numFmtId="168" fontId="24" fillId="3" borderId="1" xfId="380" applyNumberFormat="1" applyFont="1" applyFill="1" applyBorder="1" applyAlignment="1">
      <alignment horizontal="right" vertical="center"/>
    </xf>
    <xf numFmtId="168" fontId="24" fillId="3" borderId="4" xfId="380" applyNumberFormat="1" applyFont="1" applyFill="1" applyBorder="1" applyAlignment="1">
      <alignment horizontal="center" vertical="center" wrapText="1"/>
    </xf>
    <xf numFmtId="168" fontId="24" fillId="3" borderId="20" xfId="380" applyNumberFormat="1" applyFont="1" applyFill="1" applyBorder="1" applyAlignment="1">
      <alignment vertical="center"/>
    </xf>
    <xf numFmtId="168" fontId="24" fillId="3" borderId="4" xfId="380" applyNumberFormat="1" applyFont="1" applyFill="1" applyBorder="1" applyAlignment="1">
      <alignment horizontal="right" vertical="center" wrapText="1"/>
    </xf>
    <xf numFmtId="166" fontId="24" fillId="3" borderId="30" xfId="380" applyNumberFormat="1" applyFont="1" applyFill="1" applyBorder="1" applyAlignment="1">
      <alignment vertical="center"/>
    </xf>
    <xf numFmtId="166" fontId="24" fillId="3" borderId="2" xfId="380" applyNumberFormat="1" applyFont="1" applyFill="1" applyBorder="1" applyAlignment="1">
      <alignment horizontal="center" vertical="center" wrapText="1"/>
    </xf>
    <xf numFmtId="166" fontId="24" fillId="3" borderId="13" xfId="380" applyNumberFormat="1" applyFont="1" applyFill="1" applyBorder="1" applyAlignment="1">
      <alignment vertical="center"/>
    </xf>
    <xf numFmtId="168" fontId="24" fillId="3" borderId="30" xfId="380" applyNumberFormat="1" applyFont="1" applyFill="1" applyBorder="1" applyAlignment="1">
      <alignment vertical="center"/>
    </xf>
    <xf numFmtId="168" fontId="24" fillId="3" borderId="2" xfId="380" applyNumberFormat="1" applyFont="1" applyFill="1" applyBorder="1" applyAlignment="1">
      <alignment horizontal="center" vertical="center" wrapText="1"/>
    </xf>
    <xf numFmtId="166" fontId="24" fillId="3" borderId="8" xfId="380" applyNumberFormat="1" applyFont="1" applyFill="1" applyBorder="1" applyAlignment="1">
      <alignment horizontal="center" vertical="center" wrapText="1"/>
    </xf>
    <xf numFmtId="168" fontId="24" fillId="3" borderId="8" xfId="380" applyNumberFormat="1" applyFont="1" applyFill="1" applyBorder="1" applyAlignment="1">
      <alignment horizontal="center" vertical="center" wrapText="1"/>
    </xf>
    <xf numFmtId="164" fontId="27" fillId="3" borderId="4" xfId="380" applyNumberFormat="1" applyFont="1" applyFill="1" applyBorder="1" applyAlignment="1">
      <alignment vertical="center"/>
    </xf>
    <xf numFmtId="165" fontId="27" fillId="3" borderId="28" xfId="380" applyNumberFormat="1" applyFont="1" applyFill="1" applyBorder="1" applyAlignment="1">
      <alignment vertical="center"/>
    </xf>
    <xf numFmtId="164" fontId="27" fillId="3" borderId="28" xfId="380" applyNumberFormat="1" applyFont="1" applyFill="1" applyBorder="1" applyAlignment="1">
      <alignment vertical="center"/>
    </xf>
    <xf numFmtId="166" fontId="27" fillId="3" borderId="39" xfId="380" applyNumberFormat="1" applyFont="1" applyFill="1" applyBorder="1" applyAlignment="1">
      <alignment vertical="center"/>
    </xf>
    <xf numFmtId="166" fontId="27" fillId="3" borderId="28" xfId="380" applyNumberFormat="1" applyFont="1" applyFill="1" applyBorder="1" applyAlignment="1">
      <alignment vertical="center"/>
    </xf>
    <xf numFmtId="4" fontId="59" fillId="3" borderId="36" xfId="0" applyNumberFormat="1" applyFont="1" applyFill="1" applyBorder="1" applyAlignment="1">
      <alignment horizontal="center"/>
    </xf>
    <xf numFmtId="4" fontId="59" fillId="3" borderId="15" xfId="0" applyNumberFormat="1" applyFont="1" applyFill="1" applyBorder="1" applyAlignment="1">
      <alignment horizontal="center"/>
    </xf>
    <xf numFmtId="166" fontId="24" fillId="3" borderId="16" xfId="380" applyNumberFormat="1" applyFont="1" applyFill="1" applyBorder="1"/>
    <xf numFmtId="166" fontId="24" fillId="3" borderId="25" xfId="380" applyNumberFormat="1" applyFont="1" applyFill="1" applyBorder="1"/>
    <xf numFmtId="166" fontId="24" fillId="3" borderId="20" xfId="380" applyNumberFormat="1" applyFont="1" applyFill="1" applyBorder="1"/>
    <xf numFmtId="164" fontId="24" fillId="3" borderId="10" xfId="380" applyNumberFormat="1" applyFont="1" applyFill="1" applyBorder="1"/>
    <xf numFmtId="166" fontId="27" fillId="3" borderId="10" xfId="380" applyNumberFormat="1" applyFont="1" applyFill="1" applyBorder="1"/>
    <xf numFmtId="165" fontId="24" fillId="3" borderId="1" xfId="380" applyNumberFormat="1" applyFont="1" applyFill="1" applyBorder="1" applyAlignment="1">
      <alignment vertical="center"/>
    </xf>
    <xf numFmtId="165" fontId="24" fillId="3" borderId="10" xfId="380" applyNumberFormat="1" applyFont="1" applyFill="1" applyBorder="1" applyAlignment="1">
      <alignment vertical="center"/>
    </xf>
    <xf numFmtId="166" fontId="24" fillId="3" borderId="20" xfId="380" applyNumberFormat="1" applyFont="1" applyFill="1" applyBorder="1" applyAlignment="1">
      <alignment horizontal="center" vertical="center" wrapText="1"/>
    </xf>
    <xf numFmtId="165" fontId="24" fillId="3" borderId="20" xfId="380" applyNumberFormat="1" applyFont="1" applyFill="1" applyBorder="1" applyAlignment="1">
      <alignment vertical="center"/>
    </xf>
    <xf numFmtId="166" fontId="24" fillId="3" borderId="20" xfId="380" applyNumberFormat="1" applyFont="1" applyFill="1" applyBorder="1" applyAlignment="1">
      <alignment horizontal="justify" vertical="center" wrapText="1"/>
    </xf>
    <xf numFmtId="166" fontId="24" fillId="3" borderId="3" xfId="380" applyNumberFormat="1" applyFont="1" applyFill="1" applyBorder="1" applyAlignment="1">
      <alignment horizontal="justify" vertical="center" wrapText="1"/>
    </xf>
    <xf numFmtId="166" fontId="24" fillId="3" borderId="10" xfId="380" applyNumberFormat="1" applyFont="1" applyFill="1" applyBorder="1" applyAlignment="1">
      <alignment horizontal="justify" vertical="center" wrapText="1"/>
    </xf>
    <xf numFmtId="166" fontId="59" fillId="3" borderId="4" xfId="380" applyNumberFormat="1" applyFont="1" applyFill="1" applyBorder="1" applyAlignment="1">
      <alignment vertical="center"/>
    </xf>
    <xf numFmtId="166" fontId="59" fillId="3" borderId="20" xfId="380" applyNumberFormat="1" applyFont="1" applyFill="1" applyBorder="1" applyAlignment="1">
      <alignment vertical="center"/>
    </xf>
    <xf numFmtId="165" fontId="27" fillId="3" borderId="39" xfId="380" applyNumberFormat="1" applyFont="1" applyFill="1" applyBorder="1" applyAlignment="1">
      <alignment vertical="center"/>
    </xf>
    <xf numFmtId="4" fontId="37" fillId="3" borderId="1" xfId="0" applyNumberFormat="1" applyFont="1" applyFill="1" applyBorder="1" applyAlignment="1">
      <alignment vertical="center" wrapText="1"/>
    </xf>
    <xf numFmtId="164" fontId="27" fillId="3" borderId="25" xfId="380" applyNumberFormat="1" applyFont="1" applyFill="1" applyBorder="1" applyAlignment="1">
      <alignment vertical="center"/>
    </xf>
    <xf numFmtId="164" fontId="27" fillId="3" borderId="3" xfId="380" applyNumberFormat="1" applyFont="1" applyFill="1" applyBorder="1" applyAlignment="1">
      <alignment vertical="center"/>
    </xf>
    <xf numFmtId="166" fontId="24" fillId="3" borderId="42" xfId="380" applyNumberFormat="1" applyFont="1" applyFill="1" applyBorder="1" applyAlignment="1">
      <alignment horizontal="center" vertical="center" wrapText="1"/>
    </xf>
    <xf numFmtId="166" fontId="24" fillId="3" borderId="44" xfId="380" applyNumberFormat="1" applyFont="1" applyFill="1" applyBorder="1" applyAlignment="1">
      <alignment horizontal="center" vertical="center" wrapText="1"/>
    </xf>
    <xf numFmtId="164" fontId="24" fillId="3" borderId="45" xfId="380" applyNumberFormat="1" applyFont="1" applyFill="1" applyBorder="1" applyAlignment="1">
      <alignment horizontal="right" vertical="center"/>
    </xf>
    <xf numFmtId="174" fontId="24" fillId="3" borderId="25" xfId="0" applyNumberFormat="1" applyFont="1" applyFill="1" applyBorder="1" applyAlignment="1">
      <alignment vertical="center"/>
    </xf>
    <xf numFmtId="177" fontId="27" fillId="3" borderId="3" xfId="384" applyNumberFormat="1" applyFont="1" applyFill="1" applyBorder="1" applyAlignment="1">
      <alignment horizontal="center" vertical="center" wrapText="1"/>
    </xf>
    <xf numFmtId="177" fontId="24" fillId="3" borderId="1" xfId="384" applyNumberFormat="1" applyFont="1" applyFill="1" applyBorder="1" applyAlignment="1">
      <alignment horizontal="center" vertical="center" wrapText="1"/>
    </xf>
    <xf numFmtId="164" fontId="24" fillId="3" borderId="20" xfId="0" applyNumberFormat="1" applyFont="1" applyFill="1" applyBorder="1" applyAlignment="1">
      <alignment vertical="center"/>
    </xf>
    <xf numFmtId="172" fontId="24" fillId="3" borderId="25" xfId="0" applyNumberFormat="1" applyFont="1" applyFill="1" applyBorder="1" applyAlignment="1">
      <alignment vertical="center"/>
    </xf>
    <xf numFmtId="172" fontId="24" fillId="3" borderId="30" xfId="0" applyNumberFormat="1" applyFont="1" applyFill="1" applyBorder="1" applyAlignment="1">
      <alignment vertical="center"/>
    </xf>
    <xf numFmtId="183" fontId="27" fillId="3" borderId="4" xfId="0" applyNumberFormat="1" applyFont="1" applyFill="1" applyBorder="1" applyAlignment="1">
      <alignment horizontal="center"/>
    </xf>
    <xf numFmtId="173" fontId="24" fillId="3" borderId="5" xfId="380" applyNumberFormat="1" applyFont="1" applyFill="1" applyBorder="1" applyAlignment="1">
      <alignment vertical="center"/>
    </xf>
    <xf numFmtId="179" fontId="27" fillId="3" borderId="1" xfId="0" applyNumberFormat="1" applyFont="1" applyFill="1" applyBorder="1" applyAlignment="1">
      <alignment horizontal="center" vertical="center"/>
    </xf>
    <xf numFmtId="183" fontId="24" fillId="3" borderId="4" xfId="0" applyNumberFormat="1" applyFont="1" applyFill="1" applyBorder="1" applyAlignment="1">
      <alignment vertical="center"/>
    </xf>
    <xf numFmtId="164" fontId="24" fillId="3" borderId="4" xfId="380" applyNumberFormat="1" applyFont="1" applyFill="1" applyBorder="1" applyAlignment="1">
      <alignment horizontal="right" vertical="center"/>
    </xf>
    <xf numFmtId="174" fontId="24" fillId="3" borderId="4" xfId="0" applyNumberFormat="1" applyFont="1" applyFill="1" applyBorder="1" applyAlignment="1">
      <alignment vertical="center"/>
    </xf>
    <xf numFmtId="174" fontId="24" fillId="3" borderId="4" xfId="380" applyNumberFormat="1" applyFont="1" applyFill="1" applyBorder="1" applyAlignment="1">
      <alignment vertical="center"/>
    </xf>
    <xf numFmtId="172" fontId="24" fillId="3" borderId="4" xfId="380" applyNumberFormat="1" applyFont="1" applyFill="1" applyBorder="1" applyAlignment="1">
      <alignment vertical="center"/>
    </xf>
    <xf numFmtId="172" fontId="27" fillId="3" borderId="4" xfId="380" applyNumberFormat="1" applyFont="1" applyFill="1" applyBorder="1" applyAlignment="1">
      <alignment vertical="center"/>
    </xf>
    <xf numFmtId="166" fontId="27" fillId="3" borderId="13" xfId="380" applyNumberFormat="1" applyFont="1" applyFill="1" applyBorder="1"/>
    <xf numFmtId="172" fontId="24" fillId="3" borderId="8" xfId="380" applyNumberFormat="1" applyFont="1" applyFill="1" applyBorder="1" applyAlignment="1">
      <alignment vertical="center"/>
    </xf>
    <xf numFmtId="178" fontId="27" fillId="3" borderId="28" xfId="380" applyNumberFormat="1" applyFont="1" applyFill="1" applyBorder="1"/>
    <xf numFmtId="182" fontId="27" fillId="3" borderId="18" xfId="380" applyNumberFormat="1" applyFont="1" applyFill="1" applyBorder="1"/>
    <xf numFmtId="0" fontId="25" fillId="3" borderId="40" xfId="0" applyFont="1" applyFill="1" applyBorder="1" applyAlignment="1">
      <alignment vertical="center"/>
    </xf>
    <xf numFmtId="0" fontId="40" fillId="3" borderId="7" xfId="0" applyFont="1" applyFill="1" applyBorder="1" applyAlignment="1">
      <alignment horizontal="center" vertical="center" wrapText="1"/>
    </xf>
    <xf numFmtId="174" fontId="27" fillId="3" borderId="1" xfId="0" applyNumberFormat="1" applyFont="1" applyFill="1" applyBorder="1" applyAlignment="1">
      <alignment horizontal="center" vertical="center" wrapText="1"/>
    </xf>
    <xf numFmtId="4" fontId="27" fillId="3" borderId="1" xfId="0" applyNumberFormat="1" applyFont="1" applyFill="1" applyBorder="1" applyAlignment="1">
      <alignment horizontal="center" vertical="center" wrapText="1"/>
    </xf>
    <xf numFmtId="4" fontId="24" fillId="3" borderId="0" xfId="0" applyNumberFormat="1" applyFont="1" applyFill="1" applyAlignment="1">
      <alignment horizontal="left" vertical="center"/>
    </xf>
    <xf numFmtId="172" fontId="24" fillId="3" borderId="1" xfId="391" applyNumberFormat="1" applyFont="1" applyFill="1" applyBorder="1" applyAlignment="1">
      <alignment horizontal="center" vertical="center" wrapText="1"/>
    </xf>
    <xf numFmtId="169" fontId="66" fillId="3" borderId="52" xfId="1" applyFont="1" applyFill="1" applyBorder="1" applyAlignment="1">
      <alignment horizontal="justify" vertical="top"/>
    </xf>
    <xf numFmtId="2" fontId="33" fillId="3" borderId="1" xfId="0" applyNumberFormat="1" applyFont="1" applyFill="1" applyBorder="1" applyAlignment="1"/>
    <xf numFmtId="167" fontId="24" fillId="3" borderId="1" xfId="0" applyNumberFormat="1" applyFont="1" applyFill="1" applyBorder="1" applyAlignment="1">
      <alignment horizontal="right" vertical="top" wrapText="1"/>
    </xf>
    <xf numFmtId="172" fontId="24" fillId="3" borderId="1" xfId="0" applyNumberFormat="1" applyFont="1" applyFill="1" applyBorder="1" applyAlignment="1">
      <alignment horizontal="right" vertical="top" wrapText="1"/>
    </xf>
    <xf numFmtId="166" fontId="24" fillId="3" borderId="1" xfId="380" applyNumberFormat="1" applyFont="1" applyFill="1" applyBorder="1" applyAlignment="1">
      <alignment vertical="top"/>
    </xf>
    <xf numFmtId="0" fontId="32" fillId="3" borderId="1" xfId="0" applyFont="1" applyFill="1" applyBorder="1" applyAlignment="1">
      <alignment horizontal="left"/>
    </xf>
    <xf numFmtId="4" fontId="32" fillId="3" borderId="1" xfId="90" applyNumberFormat="1" applyFont="1" applyFill="1" applyBorder="1" applyAlignment="1">
      <alignment horizontal="left" vertical="center" wrapText="1"/>
    </xf>
    <xf numFmtId="184" fontId="24" fillId="3" borderId="1" xfId="380" applyNumberFormat="1" applyFont="1" applyFill="1" applyBorder="1" applyAlignment="1">
      <alignment horizontal="center" vertical="center"/>
    </xf>
    <xf numFmtId="49" fontId="45" fillId="3" borderId="1" xfId="0" applyNumberFormat="1" applyFont="1" applyFill="1" applyBorder="1" applyAlignment="1">
      <alignment horizontal="center"/>
    </xf>
    <xf numFmtId="0" fontId="45" fillId="3" borderId="1" xfId="0" applyFont="1" applyFill="1" applyBorder="1" applyAlignment="1">
      <alignment horizontal="center" vertical="center"/>
    </xf>
    <xf numFmtId="164" fontId="23" fillId="3" borderId="1" xfId="0" applyNumberFormat="1" applyFont="1" applyFill="1" applyBorder="1" applyAlignment="1">
      <alignment horizontal="justify" vertical="top"/>
    </xf>
    <xf numFmtId="164" fontId="24" fillId="3" borderId="1" xfId="0" applyNumberFormat="1" applyFont="1" applyFill="1" applyBorder="1" applyAlignment="1">
      <alignment horizontal="justify" vertical="top"/>
    </xf>
    <xf numFmtId="0" fontId="40" fillId="3" borderId="1" xfId="0" applyFont="1" applyFill="1" applyBorder="1" applyAlignment="1">
      <alignment horizontal="justify" vertical="center" wrapText="1"/>
    </xf>
    <xf numFmtId="166" fontId="24" fillId="3" borderId="1" xfId="380" applyNumberFormat="1" applyFont="1" applyFill="1" applyBorder="1" applyAlignment="1">
      <alignment horizontal="right" vertical="top"/>
    </xf>
    <xf numFmtId="167" fontId="34" fillId="3" borderId="1" xfId="0" applyNumberFormat="1" applyFont="1" applyFill="1" applyBorder="1" applyAlignment="1">
      <alignment horizontal="right" vertical="top" wrapText="1"/>
    </xf>
    <xf numFmtId="167" fontId="24" fillId="3" borderId="1" xfId="380" applyNumberFormat="1" applyFont="1" applyFill="1" applyBorder="1" applyAlignment="1">
      <alignment vertical="top"/>
    </xf>
    <xf numFmtId="2" fontId="24" fillId="3" borderId="1" xfId="0" applyNumberFormat="1" applyFont="1" applyFill="1" applyBorder="1" applyAlignment="1">
      <alignment horizontal="right" vertical="top"/>
    </xf>
    <xf numFmtId="2" fontId="24" fillId="3" borderId="1" xfId="380" applyNumberFormat="1" applyFont="1" applyFill="1" applyBorder="1" applyAlignment="1">
      <alignment vertical="top"/>
    </xf>
    <xf numFmtId="49" fontId="27" fillId="3" borderId="1" xfId="0" applyNumberFormat="1" applyFont="1" applyFill="1" applyBorder="1" applyAlignment="1">
      <alignment vertical="center"/>
    </xf>
    <xf numFmtId="4" fontId="66" fillId="3" borderId="1" xfId="0" applyNumberFormat="1" applyFont="1" applyFill="1" applyBorder="1" applyAlignment="1">
      <alignment horizontal="justify" vertical="top" wrapText="1"/>
    </xf>
    <xf numFmtId="0" fontId="66" fillId="3" borderId="1" xfId="350" applyFont="1" applyFill="1" applyBorder="1" applyAlignment="1">
      <alignment horizontal="justify" vertical="center" wrapText="1"/>
    </xf>
    <xf numFmtId="11" fontId="66" fillId="3" borderId="1" xfId="0" applyNumberFormat="1" applyFont="1" applyFill="1" applyBorder="1" applyAlignment="1">
      <alignment horizontal="left" vertical="top" wrapText="1"/>
    </xf>
    <xf numFmtId="0" fontId="66" fillId="3" borderId="1" xfId="0" applyFont="1" applyFill="1" applyBorder="1" applyAlignment="1">
      <alignment horizontal="justify" vertical="top" wrapText="1"/>
    </xf>
    <xf numFmtId="0" fontId="66" fillId="3" borderId="1" xfId="0" applyFont="1" applyFill="1" applyBorder="1" applyAlignment="1">
      <alignment horizontal="justify" vertical="center" wrapText="1"/>
    </xf>
    <xf numFmtId="0" fontId="66" fillId="3" borderId="1" xfId="0" applyFont="1" applyFill="1" applyBorder="1" applyAlignment="1">
      <alignment vertical="center" wrapText="1"/>
    </xf>
    <xf numFmtId="164" fontId="24" fillId="3" borderId="1" xfId="380" applyFont="1" applyFill="1" applyBorder="1" applyAlignment="1">
      <alignment vertical="top" wrapText="1"/>
    </xf>
    <xf numFmtId="4" fontId="24" fillId="3" borderId="1" xfId="0" applyNumberFormat="1" applyFont="1" applyFill="1" applyBorder="1" applyAlignment="1">
      <alignment horizontal="right" vertical="top" wrapText="1"/>
    </xf>
    <xf numFmtId="164" fontId="24" fillId="3" borderId="1" xfId="380" applyFont="1" applyFill="1" applyBorder="1" applyAlignment="1">
      <alignment horizontal="right" vertical="top" wrapText="1"/>
    </xf>
    <xf numFmtId="181" fontId="24" fillId="3" borderId="1" xfId="380" applyNumberFormat="1" applyFont="1" applyFill="1" applyBorder="1" applyAlignment="1">
      <alignment horizontal="justify" vertical="center" wrapText="1"/>
    </xf>
    <xf numFmtId="170" fontId="24" fillId="3" borderId="1" xfId="380" applyNumberFormat="1" applyFont="1" applyFill="1" applyBorder="1" applyAlignment="1">
      <alignment horizontal="justify" vertical="top" wrapText="1"/>
    </xf>
    <xf numFmtId="3" fontId="24" fillId="3" borderId="1" xfId="0" applyNumberFormat="1" applyFont="1" applyFill="1" applyBorder="1" applyAlignment="1">
      <alignment horizontal="right" vertical="top" wrapText="1"/>
    </xf>
    <xf numFmtId="170" fontId="24" fillId="3" borderId="1" xfId="380" applyNumberFormat="1" applyFont="1" applyFill="1" applyBorder="1" applyAlignment="1">
      <alignment vertical="top" wrapText="1"/>
    </xf>
    <xf numFmtId="4" fontId="24" fillId="3" borderId="1" xfId="0" applyNumberFormat="1" applyFont="1" applyFill="1" applyBorder="1" applyAlignment="1">
      <alignment vertical="top" wrapText="1"/>
    </xf>
    <xf numFmtId="0" fontId="24" fillId="3" borderId="1" xfId="0" applyFont="1" applyFill="1" applyBorder="1" applyAlignment="1">
      <alignment horizontal="right" vertical="top" wrapText="1"/>
    </xf>
    <xf numFmtId="164" fontId="24" fillId="3" borderId="1" xfId="380" applyFont="1" applyFill="1" applyBorder="1" applyAlignment="1">
      <alignment vertical="center" wrapText="1"/>
    </xf>
    <xf numFmtId="0" fontId="24" fillId="3" borderId="1" xfId="380" applyNumberFormat="1" applyFont="1" applyFill="1" applyBorder="1" applyAlignment="1">
      <alignment horizontal="center" vertical="center" wrapText="1"/>
    </xf>
    <xf numFmtId="49" fontId="27" fillId="3" borderId="1" xfId="0" applyNumberFormat="1" applyFont="1" applyFill="1" applyBorder="1"/>
    <xf numFmtId="0" fontId="27" fillId="3" borderId="1" xfId="0" applyFont="1" applyFill="1" applyBorder="1" applyAlignment="1">
      <alignment wrapText="1"/>
    </xf>
    <xf numFmtId="164" fontId="27" fillId="3" borderId="1" xfId="0" applyNumberFormat="1" applyFont="1" applyFill="1" applyBorder="1" applyAlignment="1">
      <alignment horizontal="justify" vertical="top"/>
    </xf>
    <xf numFmtId="167" fontId="66" fillId="3" borderId="1" xfId="0" applyNumberFormat="1" applyFont="1" applyFill="1" applyBorder="1" applyAlignment="1">
      <alignment horizontal="justify" vertical="center" wrapText="1"/>
    </xf>
    <xf numFmtId="164" fontId="24" fillId="3" borderId="1" xfId="0" applyNumberFormat="1" applyFont="1" applyFill="1" applyBorder="1" applyAlignment="1">
      <alignment horizontal="justify" vertical="top" wrapText="1"/>
    </xf>
    <xf numFmtId="164" fontId="33" fillId="3" borderId="1" xfId="380" applyFont="1" applyFill="1" applyBorder="1" applyAlignment="1">
      <alignment vertical="top"/>
    </xf>
    <xf numFmtId="164" fontId="33" fillId="3" borderId="1" xfId="380" applyFont="1" applyFill="1" applyBorder="1" applyAlignment="1">
      <alignment horizontal="right" vertical="top"/>
    </xf>
    <xf numFmtId="0" fontId="33" fillId="3" borderId="1" xfId="0" applyFont="1" applyFill="1" applyBorder="1" applyAlignment="1">
      <alignment horizontal="justify" vertical="top"/>
    </xf>
    <xf numFmtId="164" fontId="24" fillId="3" borderId="1" xfId="380" applyFont="1" applyFill="1" applyBorder="1" applyAlignment="1">
      <alignment horizontal="right" vertical="top"/>
    </xf>
    <xf numFmtId="49" fontId="31" fillId="3" borderId="1" xfId="0" applyNumberFormat="1" applyFont="1" applyFill="1" applyBorder="1"/>
    <xf numFmtId="0" fontId="31" fillId="3" borderId="1" xfId="0" applyFont="1" applyFill="1" applyBorder="1" applyAlignment="1">
      <alignment wrapText="1"/>
    </xf>
    <xf numFmtId="0" fontId="35" fillId="3" borderId="1" xfId="0" applyFont="1" applyFill="1" applyBorder="1" applyAlignment="1">
      <alignment horizontal="center"/>
    </xf>
    <xf numFmtId="0" fontId="27" fillId="3" borderId="10" xfId="0" applyFont="1" applyFill="1" applyBorder="1" applyAlignment="1">
      <alignment vertical="center" wrapText="1"/>
    </xf>
    <xf numFmtId="4" fontId="27" fillId="3" borderId="1" xfId="0" applyNumberFormat="1" applyFont="1" applyFill="1" applyBorder="1" applyAlignment="1">
      <alignment vertical="center" wrapText="1"/>
    </xf>
    <xf numFmtId="164" fontId="27" fillId="3" borderId="1" xfId="380" applyFont="1" applyFill="1" applyBorder="1" applyAlignment="1">
      <alignment horizontal="center" vertical="top" wrapText="1"/>
    </xf>
    <xf numFmtId="171" fontId="27" fillId="3" borderId="0" xfId="376" applyNumberFormat="1" applyFont="1" applyFill="1" applyAlignment="1">
      <alignment horizontal="left"/>
    </xf>
    <xf numFmtId="0" fontId="25" fillId="3" borderId="0" xfId="0" applyFont="1" applyFill="1" applyAlignment="1">
      <alignment horizontal="left"/>
    </xf>
    <xf numFmtId="174" fontId="27" fillId="3" borderId="1" xfId="0" applyNumberFormat="1" applyFont="1" applyFill="1" applyBorder="1" applyAlignment="1">
      <alignment horizontal="center" vertical="center"/>
    </xf>
    <xf numFmtId="4" fontId="25" fillId="3" borderId="0" xfId="0" applyNumberFormat="1" applyFont="1" applyFill="1"/>
    <xf numFmtId="165" fontId="24" fillId="3" borderId="1" xfId="390" applyNumberFormat="1" applyFont="1" applyFill="1" applyBorder="1" applyAlignment="1">
      <alignment horizontal="center" vertical="center" wrapText="1"/>
    </xf>
    <xf numFmtId="4" fontId="24" fillId="3" borderId="1" xfId="391" applyNumberFormat="1" applyFont="1" applyFill="1" applyBorder="1" applyAlignment="1">
      <alignment horizontal="center" vertical="center" wrapText="1"/>
    </xf>
    <xf numFmtId="174" fontId="24" fillId="3" borderId="1" xfId="391" applyNumberFormat="1" applyFont="1" applyFill="1" applyBorder="1" applyAlignment="1">
      <alignment horizontal="center" vertical="center" wrapText="1"/>
    </xf>
    <xf numFmtId="165" fontId="24" fillId="3" borderId="1" xfId="415" applyNumberFormat="1" applyFont="1" applyFill="1" applyBorder="1" applyAlignment="1">
      <alignment horizontal="right" vertical="center" wrapText="1"/>
    </xf>
    <xf numFmtId="0" fontId="33" fillId="3" borderId="1" xfId="0" applyFont="1" applyFill="1" applyBorder="1" applyAlignment="1">
      <alignment vertical="top"/>
    </xf>
    <xf numFmtId="166" fontId="33" fillId="3" borderId="1" xfId="0" applyNumberFormat="1" applyFont="1" applyFill="1" applyBorder="1"/>
    <xf numFmtId="164" fontId="24" fillId="3" borderId="1" xfId="380" applyNumberFormat="1" applyFont="1" applyFill="1" applyBorder="1" applyAlignment="1">
      <alignment vertical="center" wrapText="1"/>
    </xf>
    <xf numFmtId="0" fontId="24" fillId="3" borderId="1" xfId="350" applyFont="1" applyFill="1" applyBorder="1" applyAlignment="1">
      <alignment horizontal="justify" vertical="top" wrapText="1"/>
    </xf>
    <xf numFmtId="0" fontId="27" fillId="3" borderId="1" xfId="350" applyFont="1" applyFill="1" applyBorder="1" applyAlignment="1">
      <alignment horizontal="justify" vertical="top"/>
    </xf>
    <xf numFmtId="166" fontId="33" fillId="3" borderId="1" xfId="0" applyNumberFormat="1" applyFont="1" applyFill="1" applyBorder="1" applyAlignment="1">
      <alignment horizontal="right"/>
    </xf>
    <xf numFmtId="0" fontId="33" fillId="3" borderId="1" xfId="0" applyFont="1" applyFill="1" applyBorder="1" applyAlignment="1">
      <alignment horizontal="right" vertical="top"/>
    </xf>
    <xf numFmtId="173" fontId="27" fillId="3" borderId="1" xfId="380" applyNumberFormat="1" applyFont="1" applyFill="1" applyBorder="1" applyAlignment="1">
      <alignment vertical="center"/>
    </xf>
    <xf numFmtId="173" fontId="24" fillId="3" borderId="1" xfId="380" applyNumberFormat="1" applyFont="1" applyFill="1" applyBorder="1" applyAlignment="1">
      <alignment vertical="center"/>
    </xf>
    <xf numFmtId="164" fontId="33" fillId="3" borderId="1" xfId="380" applyFont="1" applyFill="1" applyBorder="1" applyAlignment="1">
      <alignment horizontal="right"/>
    </xf>
    <xf numFmtId="4" fontId="24" fillId="3" borderId="1" xfId="0" applyNumberFormat="1" applyFont="1" applyFill="1" applyBorder="1" applyAlignment="1">
      <alignment horizontal="right" vertical="center"/>
    </xf>
    <xf numFmtId="0" fontId="25" fillId="3" borderId="1" xfId="0" applyFont="1" applyFill="1" applyBorder="1"/>
    <xf numFmtId="166" fontId="24" fillId="3" borderId="1" xfId="0" applyNumberFormat="1" applyFont="1" applyFill="1" applyBorder="1" applyAlignment="1">
      <alignment horizontal="right" vertical="center"/>
    </xf>
    <xf numFmtId="185" fontId="25" fillId="3" borderId="0" xfId="0" applyNumberFormat="1" applyFont="1" applyFill="1"/>
    <xf numFmtId="0" fontId="73" fillId="3" borderId="0" xfId="0" applyFont="1" applyFill="1"/>
    <xf numFmtId="4" fontId="24" fillId="3" borderId="2" xfId="3" applyNumberFormat="1" applyFont="1" applyFill="1" applyBorder="1" applyAlignment="1">
      <alignment horizontal="center" vertical="center" wrapText="1"/>
    </xf>
    <xf numFmtId="4" fontId="24" fillId="3" borderId="3" xfId="3" applyNumberFormat="1" applyFont="1" applyFill="1" applyBorder="1" applyAlignment="1">
      <alignment horizontal="center" vertical="center" wrapText="1"/>
    </xf>
    <xf numFmtId="0" fontId="24" fillId="3" borderId="2" xfId="3" applyFont="1" applyFill="1" applyBorder="1" applyAlignment="1">
      <alignment horizontal="center" vertical="center" wrapText="1"/>
    </xf>
    <xf numFmtId="0" fontId="24" fillId="3" borderId="7" xfId="3" applyFont="1" applyFill="1" applyBorder="1" applyAlignment="1">
      <alignment horizontal="center" vertical="center" wrapText="1"/>
    </xf>
    <xf numFmtId="0" fontId="24" fillId="3" borderId="3" xfId="3" applyFont="1" applyFill="1" applyBorder="1" applyAlignment="1">
      <alignment horizontal="center" vertical="center" wrapText="1"/>
    </xf>
    <xf numFmtId="4" fontId="32" fillId="3" borderId="13" xfId="3" applyNumberFormat="1" applyFont="1" applyFill="1" applyBorder="1" applyAlignment="1">
      <alignment horizontal="center" vertical="center" wrapText="1"/>
    </xf>
    <xf numFmtId="4" fontId="24" fillId="3" borderId="51" xfId="3" applyNumberFormat="1" applyFont="1" applyFill="1" applyBorder="1" applyAlignment="1">
      <alignment horizontal="center" vertical="center" wrapText="1"/>
    </xf>
    <xf numFmtId="4" fontId="24" fillId="3" borderId="17" xfId="3" applyNumberFormat="1" applyFont="1" applyFill="1" applyBorder="1" applyAlignment="1">
      <alignment horizontal="center" vertical="center" wrapText="1"/>
    </xf>
    <xf numFmtId="4" fontId="24" fillId="3" borderId="4" xfId="3" applyNumberFormat="1" applyFont="1" applyFill="1" applyBorder="1" applyAlignment="1">
      <alignment horizontal="center" vertical="center" wrapText="1"/>
    </xf>
    <xf numFmtId="0" fontId="63" fillId="3" borderId="0" xfId="0" applyFont="1" applyFill="1" applyAlignment="1">
      <alignment horizontal="center"/>
    </xf>
    <xf numFmtId="0" fontId="45" fillId="3" borderId="0" xfId="0" applyFont="1" applyFill="1" applyAlignment="1">
      <alignment horizontal="center"/>
    </xf>
    <xf numFmtId="0" fontId="24" fillId="3" borderId="8"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45" fillId="3" borderId="49" xfId="0" applyFont="1" applyFill="1" applyBorder="1" applyAlignment="1">
      <alignment horizontal="center" vertical="center" wrapText="1"/>
    </xf>
    <xf numFmtId="0" fontId="45" fillId="3" borderId="50" xfId="0" applyFont="1" applyFill="1" applyBorder="1" applyAlignment="1">
      <alignment horizontal="center" vertical="center" wrapText="1"/>
    </xf>
    <xf numFmtId="0" fontId="45" fillId="3" borderId="33"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37" fillId="3" borderId="9" xfId="0" applyFont="1" applyFill="1" applyBorder="1" applyAlignment="1">
      <alignment horizontal="center"/>
    </xf>
    <xf numFmtId="0" fontId="24" fillId="3" borderId="13" xfId="0" applyFont="1" applyFill="1" applyBorder="1" applyAlignment="1">
      <alignment horizontal="center" vertical="top" wrapText="1"/>
    </xf>
    <xf numFmtId="0" fontId="24" fillId="3" borderId="16" xfId="0" applyFont="1" applyFill="1" applyBorder="1" applyAlignment="1">
      <alignment horizontal="center" vertical="top" wrapText="1"/>
    </xf>
    <xf numFmtId="0" fontId="24" fillId="3" borderId="47" xfId="0" applyFont="1" applyFill="1" applyBorder="1" applyAlignment="1">
      <alignment horizontal="center" vertical="center" wrapText="1"/>
    </xf>
    <xf numFmtId="0" fontId="24" fillId="3" borderId="48" xfId="0" applyFont="1" applyFill="1" applyBorder="1" applyAlignment="1">
      <alignment horizontal="center" vertical="center" wrapText="1"/>
    </xf>
    <xf numFmtId="4" fontId="31" fillId="3" borderId="32" xfId="0" applyNumberFormat="1" applyFont="1" applyFill="1" applyBorder="1" applyAlignment="1">
      <alignment horizontal="center" vertical="center" wrapText="1"/>
    </xf>
    <xf numFmtId="4" fontId="31" fillId="3" borderId="24" xfId="0" applyNumberFormat="1" applyFont="1" applyFill="1" applyBorder="1" applyAlignment="1">
      <alignment horizontal="center" vertical="center" wrapText="1"/>
    </xf>
    <xf numFmtId="4" fontId="31" fillId="3" borderId="11" xfId="0" applyNumberFormat="1" applyFont="1" applyFill="1" applyBorder="1" applyAlignment="1">
      <alignment horizontal="center" vertical="center" wrapText="1"/>
    </xf>
    <xf numFmtId="4" fontId="27" fillId="3" borderId="49" xfId="0" applyNumberFormat="1" applyFont="1" applyFill="1" applyBorder="1" applyAlignment="1">
      <alignment horizontal="center"/>
    </xf>
    <xf numFmtId="4" fontId="27" fillId="3" borderId="50" xfId="0" applyNumberFormat="1" applyFont="1" applyFill="1" applyBorder="1" applyAlignment="1">
      <alignment horizontal="center"/>
    </xf>
    <xf numFmtId="4" fontId="27" fillId="3" borderId="33" xfId="0" applyNumberFormat="1" applyFont="1" applyFill="1" applyBorder="1" applyAlignment="1">
      <alignment horizontal="center"/>
    </xf>
    <xf numFmtId="4" fontId="31" fillId="3" borderId="18" xfId="0" applyNumberFormat="1" applyFont="1" applyFill="1" applyBorder="1" applyAlignment="1">
      <alignment horizontal="center"/>
    </xf>
    <xf numFmtId="4" fontId="24" fillId="3" borderId="7" xfId="3" applyNumberFormat="1" applyFont="1" applyFill="1" applyBorder="1" applyAlignment="1">
      <alignment horizontal="center" vertical="center" wrapText="1"/>
    </xf>
    <xf numFmtId="4" fontId="24" fillId="3" borderId="2" xfId="3" applyNumberFormat="1" applyFont="1" applyFill="1" applyBorder="1" applyAlignment="1">
      <alignment horizontal="left" vertical="center" wrapText="1"/>
    </xf>
    <xf numFmtId="4" fontId="24" fillId="3" borderId="3" xfId="3" applyNumberFormat="1" applyFont="1" applyFill="1" applyBorder="1" applyAlignment="1">
      <alignment horizontal="left" vertical="center" wrapText="1"/>
    </xf>
    <xf numFmtId="4" fontId="24" fillId="3" borderId="8" xfId="3" applyNumberFormat="1" applyFont="1" applyFill="1" applyBorder="1" applyAlignment="1">
      <alignment horizontal="center" vertical="center" wrapText="1"/>
    </xf>
    <xf numFmtId="4" fontId="24" fillId="3" borderId="45" xfId="3" applyNumberFormat="1" applyFont="1" applyFill="1" applyBorder="1" applyAlignment="1">
      <alignment horizontal="center" vertical="center" wrapText="1"/>
    </xf>
    <xf numFmtId="0" fontId="24" fillId="3" borderId="2" xfId="0" applyFont="1" applyFill="1" applyBorder="1" applyAlignment="1">
      <alignment horizontal="justify" vertical="center" wrapText="1"/>
    </xf>
    <xf numFmtId="0" fontId="24" fillId="3" borderId="46" xfId="0" applyFont="1" applyFill="1" applyBorder="1" applyAlignment="1">
      <alignment horizontal="justify" vertical="center" wrapText="1"/>
    </xf>
    <xf numFmtId="0" fontId="24" fillId="3" borderId="3" xfId="0" applyFont="1" applyFill="1" applyBorder="1" applyAlignment="1">
      <alignment horizontal="justify" vertical="center" wrapText="1"/>
    </xf>
    <xf numFmtId="4" fontId="45" fillId="3" borderId="32" xfId="0" applyNumberFormat="1" applyFont="1" applyFill="1" applyBorder="1" applyAlignment="1">
      <alignment horizontal="center"/>
    </xf>
    <xf numFmtId="4" fontId="45" fillId="3" borderId="24" xfId="0" applyNumberFormat="1" applyFont="1" applyFill="1" applyBorder="1" applyAlignment="1">
      <alignment horizontal="center"/>
    </xf>
    <xf numFmtId="4" fontId="45" fillId="3" borderId="11" xfId="0" applyNumberFormat="1" applyFont="1" applyFill="1" applyBorder="1" applyAlignment="1">
      <alignment horizontal="center"/>
    </xf>
    <xf numFmtId="0" fontId="24" fillId="3" borderId="2" xfId="0" applyNumberFormat="1" applyFont="1" applyFill="1" applyBorder="1" applyAlignment="1">
      <alignment horizontal="center" vertical="center"/>
    </xf>
    <xf numFmtId="0" fontId="24" fillId="3" borderId="3" xfId="0" applyNumberFormat="1" applyFont="1" applyFill="1" applyBorder="1" applyAlignment="1">
      <alignment horizontal="center" vertical="center"/>
    </xf>
    <xf numFmtId="4" fontId="24" fillId="3" borderId="2" xfId="0" applyNumberFormat="1" applyFont="1" applyFill="1" applyBorder="1" applyAlignment="1">
      <alignment horizontal="justify" vertical="center" wrapText="1"/>
    </xf>
    <xf numFmtId="4" fontId="24" fillId="3" borderId="3" xfId="0" applyNumberFormat="1" applyFont="1" applyFill="1" applyBorder="1" applyAlignment="1">
      <alignment horizontal="justify" vertical="center" wrapText="1"/>
    </xf>
    <xf numFmtId="4" fontId="24" fillId="3" borderId="10" xfId="0" applyNumberFormat="1" applyFont="1" applyFill="1" applyBorder="1" applyAlignment="1">
      <alignment horizontal="center" vertical="top" wrapText="1"/>
    </xf>
    <xf numFmtId="4" fontId="45" fillId="3" borderId="49" xfId="0" applyNumberFormat="1" applyFont="1" applyFill="1" applyBorder="1" applyAlignment="1">
      <alignment horizontal="center"/>
    </xf>
    <xf numFmtId="4" fontId="45" fillId="3" borderId="50" xfId="0" applyNumberFormat="1" applyFont="1" applyFill="1" applyBorder="1" applyAlignment="1">
      <alignment horizontal="center"/>
    </xf>
    <xf numFmtId="4" fontId="45" fillId="3" borderId="33" xfId="0" applyNumberFormat="1" applyFont="1" applyFill="1" applyBorder="1" applyAlignment="1">
      <alignment horizontal="center"/>
    </xf>
    <xf numFmtId="0" fontId="24" fillId="3" borderId="2" xfId="3" applyFont="1" applyFill="1" applyBorder="1" applyAlignment="1">
      <alignment horizontal="justify" vertical="center" wrapText="1"/>
    </xf>
    <xf numFmtId="0" fontId="24" fillId="3" borderId="3" xfId="3" applyFont="1" applyFill="1" applyBorder="1" applyAlignment="1">
      <alignment horizontal="justify" vertical="center" wrapText="1"/>
    </xf>
    <xf numFmtId="4" fontId="27" fillId="3" borderId="1" xfId="0" applyNumberFormat="1" applyFont="1" applyFill="1" applyBorder="1" applyAlignment="1">
      <alignment horizontal="center"/>
    </xf>
    <xf numFmtId="4" fontId="27" fillId="3" borderId="2" xfId="0" applyNumberFormat="1" applyFont="1" applyFill="1" applyBorder="1" applyAlignment="1">
      <alignment horizontal="center"/>
    </xf>
    <xf numFmtId="4" fontId="27" fillId="3" borderId="10" xfId="0" applyNumberFormat="1" applyFont="1" applyFill="1" applyBorder="1" applyAlignment="1">
      <alignment horizontal="center"/>
    </xf>
    <xf numFmtId="4" fontId="27" fillId="3" borderId="17" xfId="0" applyNumberFormat="1" applyFont="1" applyFill="1" applyBorder="1" applyAlignment="1">
      <alignment horizontal="center"/>
    </xf>
    <xf numFmtId="4" fontId="27" fillId="3" borderId="51" xfId="0" applyNumberFormat="1" applyFont="1" applyFill="1" applyBorder="1" applyAlignment="1">
      <alignment horizontal="center"/>
    </xf>
    <xf numFmtId="4" fontId="27" fillId="3" borderId="8" xfId="0" applyNumberFormat="1" applyFont="1" applyFill="1" applyBorder="1" applyAlignment="1">
      <alignment horizontal="center"/>
    </xf>
    <xf numFmtId="4" fontId="27" fillId="3" borderId="4" xfId="0" applyNumberFormat="1" applyFont="1" applyFill="1" applyBorder="1" applyAlignment="1">
      <alignment horizontal="center"/>
    </xf>
    <xf numFmtId="0" fontId="27" fillId="3" borderId="2" xfId="0" applyNumberFormat="1" applyFont="1" applyFill="1" applyBorder="1" applyAlignment="1">
      <alignment horizontal="center" vertical="top"/>
    </xf>
    <xf numFmtId="0" fontId="27" fillId="3" borderId="7" xfId="0" applyNumberFormat="1" applyFont="1" applyFill="1" applyBorder="1" applyAlignment="1">
      <alignment horizontal="center" vertical="top"/>
    </xf>
    <xf numFmtId="0" fontId="27" fillId="3" borderId="3" xfId="0" applyNumberFormat="1" applyFont="1" applyFill="1" applyBorder="1" applyAlignment="1">
      <alignment horizontal="center" vertical="top"/>
    </xf>
    <xf numFmtId="0" fontId="27" fillId="3" borderId="1" xfId="0" applyFont="1" applyFill="1" applyBorder="1" applyAlignment="1">
      <alignment horizontal="center" wrapText="1"/>
    </xf>
    <xf numFmtId="0" fontId="27" fillId="3" borderId="1" xfId="0" applyFont="1" applyFill="1" applyBorder="1" applyAlignment="1">
      <alignment horizontal="center"/>
    </xf>
    <xf numFmtId="4" fontId="27" fillId="3" borderId="2" xfId="3" applyNumberFormat="1" applyFont="1" applyFill="1" applyBorder="1" applyAlignment="1">
      <alignment horizontal="center" vertical="top" wrapText="1"/>
    </xf>
    <xf numFmtId="4" fontId="27" fillId="3" borderId="7" xfId="3" applyNumberFormat="1" applyFont="1" applyFill="1" applyBorder="1" applyAlignment="1">
      <alignment horizontal="center" vertical="top" wrapText="1"/>
    </xf>
    <xf numFmtId="4" fontId="27" fillId="3" borderId="3" xfId="3" applyNumberFormat="1" applyFont="1" applyFill="1" applyBorder="1" applyAlignment="1">
      <alignment horizontal="center" vertical="top" wrapText="1"/>
    </xf>
    <xf numFmtId="4" fontId="27" fillId="3" borderId="2" xfId="3" applyNumberFormat="1" applyFont="1" applyFill="1" applyBorder="1" applyAlignment="1">
      <alignment horizontal="justify" vertical="top" wrapText="1"/>
    </xf>
    <xf numFmtId="4" fontId="27" fillId="3" borderId="7" xfId="3" applyNumberFormat="1" applyFont="1" applyFill="1" applyBorder="1" applyAlignment="1">
      <alignment horizontal="justify" vertical="top" wrapText="1"/>
    </xf>
    <xf numFmtId="4" fontId="27" fillId="3" borderId="3" xfId="3" applyNumberFormat="1" applyFont="1" applyFill="1" applyBorder="1" applyAlignment="1">
      <alignment horizontal="justify" vertical="top" wrapText="1"/>
    </xf>
    <xf numFmtId="0" fontId="27" fillId="3" borderId="2" xfId="0" applyFont="1" applyFill="1" applyBorder="1" applyAlignment="1">
      <alignment horizontal="justify" vertical="top" wrapText="1"/>
    </xf>
    <xf numFmtId="0" fontId="27" fillId="3" borderId="7" xfId="0" applyFont="1" applyFill="1" applyBorder="1" applyAlignment="1">
      <alignment horizontal="justify" vertical="top" wrapText="1"/>
    </xf>
    <xf numFmtId="0" fontId="27" fillId="3" borderId="3" xfId="0" applyFont="1" applyFill="1" applyBorder="1" applyAlignment="1">
      <alignment horizontal="justify" vertical="top" wrapText="1"/>
    </xf>
    <xf numFmtId="4" fontId="27" fillId="3" borderId="2" xfId="0" applyNumberFormat="1" applyFont="1" applyFill="1" applyBorder="1" applyAlignment="1">
      <alignment horizontal="center" vertical="top" wrapText="1"/>
    </xf>
    <xf numFmtId="4" fontId="27" fillId="3" borderId="7" xfId="0" applyNumberFormat="1" applyFont="1" applyFill="1" applyBorder="1" applyAlignment="1">
      <alignment horizontal="center" vertical="top" wrapText="1"/>
    </xf>
    <xf numFmtId="4" fontId="27" fillId="3" borderId="3" xfId="0" applyNumberFormat="1" applyFont="1" applyFill="1" applyBorder="1" applyAlignment="1">
      <alignment horizontal="center" vertical="top" wrapText="1"/>
    </xf>
    <xf numFmtId="4" fontId="27" fillId="3" borderId="2" xfId="0" applyNumberFormat="1" applyFont="1" applyFill="1" applyBorder="1" applyAlignment="1">
      <alignment horizontal="center" vertical="center"/>
    </xf>
    <xf numFmtId="4" fontId="27" fillId="3" borderId="7" xfId="0" applyNumberFormat="1" applyFont="1" applyFill="1" applyBorder="1" applyAlignment="1">
      <alignment horizontal="center" vertical="center"/>
    </xf>
    <xf numFmtId="4" fontId="27" fillId="3" borderId="3" xfId="0" applyNumberFormat="1" applyFont="1" applyFill="1" applyBorder="1" applyAlignment="1">
      <alignment horizontal="center" vertical="center"/>
    </xf>
    <xf numFmtId="0" fontId="27" fillId="3" borderId="1" xfId="0" applyNumberFormat="1" applyFont="1" applyFill="1" applyBorder="1" applyAlignment="1">
      <alignment horizontal="center" vertical="top"/>
    </xf>
    <xf numFmtId="4" fontId="27" fillId="3" borderId="1" xfId="0" applyNumberFormat="1" applyFont="1" applyFill="1" applyBorder="1" applyAlignment="1">
      <alignment horizontal="justify" vertical="top"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45" fillId="3" borderId="9" xfId="0" applyFont="1" applyFill="1" applyBorder="1" applyAlignment="1">
      <alignment horizontal="center"/>
    </xf>
    <xf numFmtId="4" fontId="44" fillId="3" borderId="2" xfId="0" applyNumberFormat="1" applyFont="1" applyFill="1" applyBorder="1" applyAlignment="1">
      <alignment horizontal="center" vertical="top" wrapText="1"/>
    </xf>
    <xf numFmtId="4" fontId="44" fillId="3" borderId="3" xfId="0" applyNumberFormat="1" applyFont="1" applyFill="1" applyBorder="1" applyAlignment="1">
      <alignment horizontal="center" vertical="top" wrapText="1"/>
    </xf>
    <xf numFmtId="0" fontId="24" fillId="3" borderId="2" xfId="0" applyFont="1" applyFill="1" applyBorder="1" applyAlignment="1">
      <alignment horizontal="justify" vertical="top" wrapText="1"/>
    </xf>
    <xf numFmtId="0" fontId="24" fillId="3" borderId="55" xfId="0" applyFont="1" applyFill="1" applyBorder="1" applyAlignment="1">
      <alignment horizontal="justify" vertical="top" wrapText="1"/>
    </xf>
    <xf numFmtId="0" fontId="24" fillId="3" borderId="2" xfId="0" applyFont="1" applyFill="1" applyBorder="1" applyAlignment="1">
      <alignment horizontal="center" vertical="top" wrapText="1"/>
    </xf>
    <xf numFmtId="0" fontId="24" fillId="3" borderId="3" xfId="0" applyFont="1" applyFill="1" applyBorder="1" applyAlignment="1">
      <alignment horizontal="center" vertical="top" wrapText="1"/>
    </xf>
    <xf numFmtId="0" fontId="70" fillId="3" borderId="2" xfId="0" applyFont="1" applyFill="1" applyBorder="1" applyAlignment="1">
      <alignment horizontal="center" vertical="top" wrapText="1"/>
    </xf>
    <xf numFmtId="0" fontId="70" fillId="3" borderId="3" xfId="0" applyFont="1" applyFill="1" applyBorder="1" applyAlignment="1">
      <alignment horizontal="center" vertical="top" wrapText="1"/>
    </xf>
    <xf numFmtId="4" fontId="24" fillId="3" borderId="2" xfId="0" applyNumberFormat="1" applyFont="1" applyFill="1" applyBorder="1" applyAlignment="1">
      <alignment horizontal="center" vertical="center" wrapText="1"/>
    </xf>
    <xf numFmtId="4" fontId="24" fillId="3" borderId="3" xfId="0" applyNumberFormat="1" applyFont="1" applyFill="1" applyBorder="1" applyAlignment="1">
      <alignment horizontal="center" vertical="center" wrapText="1"/>
    </xf>
    <xf numFmtId="4" fontId="24" fillId="3" borderId="2" xfId="391" applyNumberFormat="1" applyFont="1" applyFill="1" applyBorder="1" applyAlignment="1">
      <alignment horizontal="center" vertical="center" wrapText="1"/>
    </xf>
    <xf numFmtId="4" fontId="24" fillId="3" borderId="3" xfId="391" applyNumberFormat="1" applyFont="1" applyFill="1" applyBorder="1" applyAlignment="1">
      <alignment horizontal="center" vertical="center" wrapText="1"/>
    </xf>
    <xf numFmtId="0" fontId="24" fillId="3" borderId="3" xfId="0" applyFont="1" applyFill="1" applyBorder="1" applyAlignment="1">
      <alignment horizontal="justify" vertical="top" wrapText="1"/>
    </xf>
    <xf numFmtId="4" fontId="35" fillId="3" borderId="2" xfId="0" applyNumberFormat="1" applyFont="1" applyFill="1" applyBorder="1" applyAlignment="1">
      <alignment horizontal="left" vertical="top" wrapText="1"/>
    </xf>
    <xf numFmtId="4" fontId="35" fillId="3" borderId="7" xfId="0" applyNumberFormat="1" applyFont="1" applyFill="1" applyBorder="1" applyAlignment="1">
      <alignment horizontal="left" vertical="top" wrapText="1"/>
    </xf>
    <xf numFmtId="4" fontId="35" fillId="3" borderId="3" xfId="0" applyNumberFormat="1" applyFont="1" applyFill="1" applyBorder="1" applyAlignment="1">
      <alignment horizontal="left" vertical="top" wrapText="1"/>
    </xf>
    <xf numFmtId="0" fontId="35" fillId="3" borderId="2" xfId="0" applyFont="1" applyFill="1" applyBorder="1" applyAlignment="1">
      <alignment horizontal="left" vertical="top" wrapText="1"/>
    </xf>
    <xf numFmtId="0" fontId="35" fillId="3" borderId="7" xfId="0" applyFont="1" applyFill="1" applyBorder="1" applyAlignment="1">
      <alignment horizontal="left" vertical="top" wrapText="1"/>
    </xf>
    <xf numFmtId="0" fontId="35" fillId="3" borderId="3" xfId="0" applyFont="1" applyFill="1" applyBorder="1" applyAlignment="1">
      <alignment horizontal="left" vertical="top" wrapText="1"/>
    </xf>
    <xf numFmtId="4" fontId="24" fillId="3" borderId="1" xfId="3" applyNumberFormat="1" applyFont="1" applyFill="1" applyBorder="1" applyAlignment="1">
      <alignment horizontal="center" vertical="center" wrapText="1"/>
    </xf>
    <xf numFmtId="4" fontId="24" fillId="3" borderId="1" xfId="3" applyNumberFormat="1" applyFont="1" applyFill="1" applyBorder="1" applyAlignment="1">
      <alignment horizontal="left" vertical="center" wrapText="1"/>
    </xf>
    <xf numFmtId="0" fontId="24" fillId="3" borderId="1" xfId="0" applyFont="1" applyFill="1" applyBorder="1" applyAlignment="1">
      <alignment horizontal="justify" vertical="center" wrapText="1"/>
    </xf>
    <xf numFmtId="0" fontId="24" fillId="3" borderId="1" xfId="0" applyFont="1" applyFill="1" applyBorder="1" applyAlignment="1">
      <alignment horizontal="center" vertical="center" wrapText="1"/>
    </xf>
    <xf numFmtId="0" fontId="24" fillId="3" borderId="1" xfId="0" applyNumberFormat="1" applyFont="1" applyFill="1" applyBorder="1" applyAlignment="1">
      <alignment horizontal="center" vertical="top"/>
    </xf>
    <xf numFmtId="4" fontId="24" fillId="3" borderId="1" xfId="0" applyNumberFormat="1" applyFont="1" applyFill="1" applyBorder="1" applyAlignment="1">
      <alignment horizontal="justify" vertical="center" wrapText="1"/>
    </xf>
    <xf numFmtId="0" fontId="62" fillId="3" borderId="9" xfId="0" applyFont="1" applyFill="1" applyBorder="1" applyAlignment="1">
      <alignment horizontal="center" vertical="center"/>
    </xf>
    <xf numFmtId="0" fontId="24" fillId="3" borderId="2" xfId="90" applyFont="1" applyFill="1" applyBorder="1" applyAlignment="1">
      <alignment horizontal="center" vertical="center" wrapText="1"/>
    </xf>
    <xf numFmtId="0" fontId="24" fillId="3" borderId="7" xfId="90" applyFont="1" applyFill="1" applyBorder="1" applyAlignment="1">
      <alignment horizontal="center" vertical="center" wrapText="1"/>
    </xf>
    <xf numFmtId="0" fontId="24" fillId="3" borderId="3" xfId="90" applyFont="1" applyFill="1" applyBorder="1" applyAlignment="1">
      <alignment horizontal="center" vertical="center" wrapText="1"/>
    </xf>
    <xf numFmtId="164" fontId="24" fillId="3" borderId="1" xfId="380" applyFont="1" applyFill="1" applyBorder="1" applyAlignment="1">
      <alignment horizontal="center" vertical="center" wrapText="1"/>
    </xf>
    <xf numFmtId="0" fontId="24" fillId="3" borderId="1" xfId="0" applyFont="1" applyFill="1" applyBorder="1" applyAlignment="1">
      <alignment horizontal="justify" vertical="center"/>
    </xf>
    <xf numFmtId="167" fontId="24" fillId="3" borderId="2" xfId="0" applyNumberFormat="1" applyFont="1" applyFill="1" applyBorder="1" applyAlignment="1">
      <alignment horizontal="justify" vertical="top" wrapText="1"/>
    </xf>
    <xf numFmtId="167" fontId="24" fillId="3" borderId="7" xfId="0" applyNumberFormat="1" applyFont="1" applyFill="1" applyBorder="1" applyAlignment="1">
      <alignment horizontal="justify" vertical="top" wrapText="1"/>
    </xf>
    <xf numFmtId="167" fontId="24" fillId="3" borderId="3" xfId="0" applyNumberFormat="1" applyFont="1" applyFill="1" applyBorder="1" applyAlignment="1">
      <alignment horizontal="justify" vertical="top" wrapText="1"/>
    </xf>
    <xf numFmtId="0" fontId="19" fillId="0" borderId="0" xfId="0" applyFont="1" applyFill="1" applyAlignment="1">
      <alignment horizontal="center"/>
    </xf>
    <xf numFmtId="0" fontId="19" fillId="0" borderId="0" xfId="0" applyFont="1" applyFill="1" applyAlignment="1">
      <alignment horizontal="center" wrapText="1"/>
    </xf>
    <xf numFmtId="0" fontId="26" fillId="0" borderId="1" xfId="0" applyFont="1" applyFill="1" applyBorder="1" applyAlignment="1">
      <alignment horizontal="center" vertical="center" wrapText="1"/>
    </xf>
    <xf numFmtId="4" fontId="26" fillId="0" borderId="1" xfId="0" applyNumberFormat="1" applyFont="1" applyFill="1" applyBorder="1" applyAlignment="1">
      <alignment horizontal="center"/>
    </xf>
    <xf numFmtId="0" fontId="18" fillId="0" borderId="0" xfId="0" applyFont="1" applyFill="1" applyAlignment="1">
      <alignment horizontal="left" vertical="center" wrapText="1"/>
    </xf>
    <xf numFmtId="0" fontId="19" fillId="0" borderId="9" xfId="0" applyFont="1" applyFill="1" applyBorder="1" applyAlignment="1">
      <alignment horizontal="center" vertical="center"/>
    </xf>
    <xf numFmtId="4" fontId="26" fillId="0" borderId="2" xfId="0" applyNumberFormat="1" applyFont="1" applyFill="1" applyBorder="1" applyAlignment="1">
      <alignment horizontal="center"/>
    </xf>
    <xf numFmtId="4" fontId="28" fillId="0" borderId="1" xfId="0" applyNumberFormat="1" applyFont="1" applyFill="1" applyBorder="1" applyAlignment="1">
      <alignment horizontal="center" wrapText="1"/>
    </xf>
    <xf numFmtId="0" fontId="0" fillId="0" borderId="1" xfId="0" applyBorder="1" applyAlignment="1">
      <alignment horizontal="center" wrapText="1"/>
    </xf>
    <xf numFmtId="4" fontId="26" fillId="0" borderId="10" xfId="0" applyNumberFormat="1" applyFont="1" applyFill="1" applyBorder="1" applyAlignment="1">
      <alignment horizontal="center"/>
    </xf>
    <xf numFmtId="4" fontId="26" fillId="0" borderId="17" xfId="0" applyNumberFormat="1" applyFont="1" applyFill="1" applyBorder="1" applyAlignment="1">
      <alignment horizontal="center"/>
    </xf>
    <xf numFmtId="4" fontId="26" fillId="0" borderId="51" xfId="0" applyNumberFormat="1" applyFont="1" applyFill="1" applyBorder="1" applyAlignment="1">
      <alignment horizontal="center"/>
    </xf>
    <xf numFmtId="4" fontId="26" fillId="0" borderId="8" xfId="0" applyNumberFormat="1" applyFont="1" applyFill="1" applyBorder="1" applyAlignment="1">
      <alignment horizontal="center"/>
    </xf>
    <xf numFmtId="4" fontId="26" fillId="0" borderId="4" xfId="0" applyNumberFormat="1" applyFont="1" applyFill="1" applyBorder="1" applyAlignment="1">
      <alignment horizontal="center"/>
    </xf>
    <xf numFmtId="0" fontId="50" fillId="0" borderId="0" xfId="0" applyFont="1" applyAlignment="1">
      <alignment horizontal="center" vertical="center"/>
    </xf>
    <xf numFmtId="0" fontId="51" fillId="2" borderId="1" xfId="0" applyFont="1" applyFill="1" applyBorder="1" applyAlignment="1">
      <alignment horizontal="justify"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justify" vertical="center" wrapText="1"/>
    </xf>
    <xf numFmtId="14" fontId="17" fillId="2" borderId="1" xfId="0" applyNumberFormat="1" applyFont="1" applyFill="1" applyBorder="1" applyAlignment="1">
      <alignment horizontal="center" vertical="center"/>
    </xf>
    <xf numFmtId="0" fontId="51" fillId="2" borderId="2" xfId="0" applyFont="1" applyFill="1" applyBorder="1" applyAlignment="1">
      <alignment horizontal="center" vertical="top" wrapText="1"/>
    </xf>
    <xf numFmtId="0" fontId="51" fillId="2" borderId="3" xfId="0" applyFont="1" applyFill="1" applyBorder="1" applyAlignment="1">
      <alignment horizontal="center" vertical="top" wrapText="1"/>
    </xf>
    <xf numFmtId="0" fontId="19" fillId="2" borderId="0" xfId="0" applyFont="1" applyFill="1" applyAlignment="1">
      <alignment horizontal="center" vertical="center"/>
    </xf>
    <xf numFmtId="0" fontId="18" fillId="2" borderId="1" xfId="0" applyFont="1" applyFill="1" applyBorder="1" applyAlignment="1">
      <alignment horizontal="center" vertical="center" wrapText="1"/>
    </xf>
  </cellXfs>
  <cellStyles count="34594">
    <cellStyle name="Excel Built-in Normal" xfId="1"/>
    <cellStyle name="Excel Built-in Normal 1" xfId="2"/>
    <cellStyle name="Excel Built-in Normal 1 2" xfId="419"/>
    <cellStyle name="Гиперссылка" xfId="1503" builtinId="8"/>
    <cellStyle name="Обычный" xfId="0" builtinId="0"/>
    <cellStyle name="Обычный 2" xfId="3"/>
    <cellStyle name="Обычный 2 10" xfId="4"/>
    <cellStyle name="Обычный 2 10 2" xfId="421"/>
    <cellStyle name="Обычный 2 10 2 2" xfId="1152"/>
    <cellStyle name="Обычный 2 10 2 2 2" xfId="2561"/>
    <cellStyle name="Обычный 2 10 2 2 2 2" xfId="6785"/>
    <cellStyle name="Обычный 2 10 2 2 2 2 2" xfId="15233"/>
    <cellStyle name="Обычный 2 10 2 2 2 2 2 2" xfId="32130"/>
    <cellStyle name="Обычный 2 10 2 2 2 2 3" xfId="23682"/>
    <cellStyle name="Обычный 2 10 2 2 2 3" xfId="11009"/>
    <cellStyle name="Обычный 2 10 2 2 2 3 2" xfId="27906"/>
    <cellStyle name="Обычный 2 10 2 2 2 4" xfId="19458"/>
    <cellStyle name="Обычный 2 10 2 2 3" xfId="3969"/>
    <cellStyle name="Обычный 2 10 2 2 3 2" xfId="8193"/>
    <cellStyle name="Обычный 2 10 2 2 3 2 2" xfId="16641"/>
    <cellStyle name="Обычный 2 10 2 2 3 2 2 2" xfId="33538"/>
    <cellStyle name="Обычный 2 10 2 2 3 2 3" xfId="25090"/>
    <cellStyle name="Обычный 2 10 2 2 3 3" xfId="12417"/>
    <cellStyle name="Обычный 2 10 2 2 3 3 2" xfId="29314"/>
    <cellStyle name="Обычный 2 10 2 2 3 4" xfId="20866"/>
    <cellStyle name="Обычный 2 10 2 2 4" xfId="5377"/>
    <cellStyle name="Обычный 2 10 2 2 4 2" xfId="13825"/>
    <cellStyle name="Обычный 2 10 2 2 4 2 2" xfId="30722"/>
    <cellStyle name="Обычный 2 10 2 2 4 3" xfId="22274"/>
    <cellStyle name="Обычный 2 10 2 2 5" xfId="9601"/>
    <cellStyle name="Обычный 2 10 2 2 5 2" xfId="26498"/>
    <cellStyle name="Обычный 2 10 2 2 6" xfId="18050"/>
    <cellStyle name="Обычный 2 10 2 3" xfId="1857"/>
    <cellStyle name="Обычный 2 10 2 3 2" xfId="6081"/>
    <cellStyle name="Обычный 2 10 2 3 2 2" xfId="14529"/>
    <cellStyle name="Обычный 2 10 2 3 2 2 2" xfId="31426"/>
    <cellStyle name="Обычный 2 10 2 3 2 3" xfId="22978"/>
    <cellStyle name="Обычный 2 10 2 3 3" xfId="10305"/>
    <cellStyle name="Обычный 2 10 2 3 3 2" xfId="27202"/>
    <cellStyle name="Обычный 2 10 2 3 4" xfId="18754"/>
    <cellStyle name="Обычный 2 10 2 4" xfId="3265"/>
    <cellStyle name="Обычный 2 10 2 4 2" xfId="7489"/>
    <cellStyle name="Обычный 2 10 2 4 2 2" xfId="15937"/>
    <cellStyle name="Обычный 2 10 2 4 2 2 2" xfId="32834"/>
    <cellStyle name="Обычный 2 10 2 4 2 3" xfId="24386"/>
    <cellStyle name="Обычный 2 10 2 4 3" xfId="11713"/>
    <cellStyle name="Обычный 2 10 2 4 3 2" xfId="28610"/>
    <cellStyle name="Обычный 2 10 2 4 4" xfId="20162"/>
    <cellStyle name="Обычный 2 10 2 5" xfId="4673"/>
    <cellStyle name="Обычный 2 10 2 5 2" xfId="13121"/>
    <cellStyle name="Обычный 2 10 2 5 2 2" xfId="30018"/>
    <cellStyle name="Обычный 2 10 2 5 3" xfId="21570"/>
    <cellStyle name="Обычный 2 10 2 6" xfId="8897"/>
    <cellStyle name="Обычный 2 10 2 6 2" xfId="25794"/>
    <cellStyle name="Обычный 2 10 2 7" xfId="17346"/>
    <cellStyle name="Обычный 2 10 2 8" xfId="34243"/>
    <cellStyle name="Обычный 2 10 3" xfId="800"/>
    <cellStyle name="Обычный 2 10 3 2" xfId="2209"/>
    <cellStyle name="Обычный 2 10 3 2 2" xfId="6433"/>
    <cellStyle name="Обычный 2 10 3 2 2 2" xfId="14881"/>
    <cellStyle name="Обычный 2 10 3 2 2 2 2" xfId="31778"/>
    <cellStyle name="Обычный 2 10 3 2 2 3" xfId="23330"/>
    <cellStyle name="Обычный 2 10 3 2 3" xfId="10657"/>
    <cellStyle name="Обычный 2 10 3 2 3 2" xfId="27554"/>
    <cellStyle name="Обычный 2 10 3 2 4" xfId="19106"/>
    <cellStyle name="Обычный 2 10 3 3" xfId="3617"/>
    <cellStyle name="Обычный 2 10 3 3 2" xfId="7841"/>
    <cellStyle name="Обычный 2 10 3 3 2 2" xfId="16289"/>
    <cellStyle name="Обычный 2 10 3 3 2 2 2" xfId="33186"/>
    <cellStyle name="Обычный 2 10 3 3 2 3" xfId="24738"/>
    <cellStyle name="Обычный 2 10 3 3 3" xfId="12065"/>
    <cellStyle name="Обычный 2 10 3 3 3 2" xfId="28962"/>
    <cellStyle name="Обычный 2 10 3 3 4" xfId="20514"/>
    <cellStyle name="Обычный 2 10 3 4" xfId="5025"/>
    <cellStyle name="Обычный 2 10 3 4 2" xfId="13473"/>
    <cellStyle name="Обычный 2 10 3 4 2 2" xfId="30370"/>
    <cellStyle name="Обычный 2 10 3 4 3" xfId="21922"/>
    <cellStyle name="Обычный 2 10 3 5" xfId="9249"/>
    <cellStyle name="Обычный 2 10 3 5 2" xfId="26146"/>
    <cellStyle name="Обычный 2 10 3 6" xfId="17698"/>
    <cellStyle name="Обычный 2 10 4" xfId="1505"/>
    <cellStyle name="Обычный 2 10 4 2" xfId="5729"/>
    <cellStyle name="Обычный 2 10 4 2 2" xfId="14177"/>
    <cellStyle name="Обычный 2 10 4 2 2 2" xfId="31074"/>
    <cellStyle name="Обычный 2 10 4 2 3" xfId="22626"/>
    <cellStyle name="Обычный 2 10 4 3" xfId="9953"/>
    <cellStyle name="Обычный 2 10 4 3 2" xfId="26850"/>
    <cellStyle name="Обычный 2 10 4 4" xfId="18402"/>
    <cellStyle name="Обычный 2 10 5" xfId="2913"/>
    <cellStyle name="Обычный 2 10 5 2" xfId="7137"/>
    <cellStyle name="Обычный 2 10 5 2 2" xfId="15585"/>
    <cellStyle name="Обычный 2 10 5 2 2 2" xfId="32482"/>
    <cellStyle name="Обычный 2 10 5 2 3" xfId="24034"/>
    <cellStyle name="Обычный 2 10 5 3" xfId="11361"/>
    <cellStyle name="Обычный 2 10 5 3 2" xfId="28258"/>
    <cellStyle name="Обычный 2 10 5 4" xfId="19810"/>
    <cellStyle name="Обычный 2 10 6" xfId="4321"/>
    <cellStyle name="Обычный 2 10 6 2" xfId="12769"/>
    <cellStyle name="Обычный 2 10 6 2 2" xfId="29666"/>
    <cellStyle name="Обычный 2 10 6 3" xfId="21218"/>
    <cellStyle name="Обычный 2 10 7" xfId="8545"/>
    <cellStyle name="Обычный 2 10 7 2" xfId="25442"/>
    <cellStyle name="Обычный 2 10 8" xfId="16994"/>
    <cellStyle name="Обычный 2 10 9" xfId="33891"/>
    <cellStyle name="Обычный 2 11" xfId="420"/>
    <cellStyle name="Обычный 2 11 2" xfId="1151"/>
    <cellStyle name="Обычный 2 11 2 2" xfId="2560"/>
    <cellStyle name="Обычный 2 11 2 2 2" xfId="6784"/>
    <cellStyle name="Обычный 2 11 2 2 2 2" xfId="15232"/>
    <cellStyle name="Обычный 2 11 2 2 2 2 2" xfId="32129"/>
    <cellStyle name="Обычный 2 11 2 2 2 3" xfId="23681"/>
    <cellStyle name="Обычный 2 11 2 2 3" xfId="11008"/>
    <cellStyle name="Обычный 2 11 2 2 3 2" xfId="27905"/>
    <cellStyle name="Обычный 2 11 2 2 4" xfId="19457"/>
    <cellStyle name="Обычный 2 11 2 3" xfId="3968"/>
    <cellStyle name="Обычный 2 11 2 3 2" xfId="8192"/>
    <cellStyle name="Обычный 2 11 2 3 2 2" xfId="16640"/>
    <cellStyle name="Обычный 2 11 2 3 2 2 2" xfId="33537"/>
    <cellStyle name="Обычный 2 11 2 3 2 3" xfId="25089"/>
    <cellStyle name="Обычный 2 11 2 3 3" xfId="12416"/>
    <cellStyle name="Обычный 2 11 2 3 3 2" xfId="29313"/>
    <cellStyle name="Обычный 2 11 2 3 4" xfId="20865"/>
    <cellStyle name="Обычный 2 11 2 4" xfId="5376"/>
    <cellStyle name="Обычный 2 11 2 4 2" xfId="13824"/>
    <cellStyle name="Обычный 2 11 2 4 2 2" xfId="30721"/>
    <cellStyle name="Обычный 2 11 2 4 3" xfId="22273"/>
    <cellStyle name="Обычный 2 11 2 5" xfId="9600"/>
    <cellStyle name="Обычный 2 11 2 5 2" xfId="26497"/>
    <cellStyle name="Обычный 2 11 2 6" xfId="18049"/>
    <cellStyle name="Обычный 2 11 3" xfId="1856"/>
    <cellStyle name="Обычный 2 11 3 2" xfId="6080"/>
    <cellStyle name="Обычный 2 11 3 2 2" xfId="14528"/>
    <cellStyle name="Обычный 2 11 3 2 2 2" xfId="31425"/>
    <cellStyle name="Обычный 2 11 3 2 3" xfId="22977"/>
    <cellStyle name="Обычный 2 11 3 3" xfId="10304"/>
    <cellStyle name="Обычный 2 11 3 3 2" xfId="27201"/>
    <cellStyle name="Обычный 2 11 3 4" xfId="18753"/>
    <cellStyle name="Обычный 2 11 4" xfId="3264"/>
    <cellStyle name="Обычный 2 11 4 2" xfId="7488"/>
    <cellStyle name="Обычный 2 11 4 2 2" xfId="15936"/>
    <cellStyle name="Обычный 2 11 4 2 2 2" xfId="32833"/>
    <cellStyle name="Обычный 2 11 4 2 3" xfId="24385"/>
    <cellStyle name="Обычный 2 11 4 3" xfId="11712"/>
    <cellStyle name="Обычный 2 11 4 3 2" xfId="28609"/>
    <cellStyle name="Обычный 2 11 4 4" xfId="20161"/>
    <cellStyle name="Обычный 2 11 5" xfId="4672"/>
    <cellStyle name="Обычный 2 11 5 2" xfId="13120"/>
    <cellStyle name="Обычный 2 11 5 2 2" xfId="30017"/>
    <cellStyle name="Обычный 2 11 5 3" xfId="21569"/>
    <cellStyle name="Обычный 2 11 6" xfId="8896"/>
    <cellStyle name="Обычный 2 11 6 2" xfId="25793"/>
    <cellStyle name="Обычный 2 11 7" xfId="17345"/>
    <cellStyle name="Обычный 2 11 8" xfId="34242"/>
    <cellStyle name="Обычный 2 12" xfId="799"/>
    <cellStyle name="Обычный 2 12 2" xfId="2208"/>
    <cellStyle name="Обычный 2 12 2 2" xfId="6432"/>
    <cellStyle name="Обычный 2 12 2 2 2" xfId="14880"/>
    <cellStyle name="Обычный 2 12 2 2 2 2" xfId="31777"/>
    <cellStyle name="Обычный 2 12 2 2 3" xfId="23329"/>
    <cellStyle name="Обычный 2 12 2 3" xfId="10656"/>
    <cellStyle name="Обычный 2 12 2 3 2" xfId="27553"/>
    <cellStyle name="Обычный 2 12 2 4" xfId="19105"/>
    <cellStyle name="Обычный 2 12 3" xfId="3616"/>
    <cellStyle name="Обычный 2 12 3 2" xfId="7840"/>
    <cellStyle name="Обычный 2 12 3 2 2" xfId="16288"/>
    <cellStyle name="Обычный 2 12 3 2 2 2" xfId="33185"/>
    <cellStyle name="Обычный 2 12 3 2 3" xfId="24737"/>
    <cellStyle name="Обычный 2 12 3 3" xfId="12064"/>
    <cellStyle name="Обычный 2 12 3 3 2" xfId="28961"/>
    <cellStyle name="Обычный 2 12 3 4" xfId="20513"/>
    <cellStyle name="Обычный 2 12 4" xfId="5024"/>
    <cellStyle name="Обычный 2 12 4 2" xfId="13472"/>
    <cellStyle name="Обычный 2 12 4 2 2" xfId="30369"/>
    <cellStyle name="Обычный 2 12 4 3" xfId="21921"/>
    <cellStyle name="Обычный 2 12 5" xfId="9248"/>
    <cellStyle name="Обычный 2 12 5 2" xfId="26145"/>
    <cellStyle name="Обычный 2 12 6" xfId="17697"/>
    <cellStyle name="Обычный 2 13" xfId="1504"/>
    <cellStyle name="Обычный 2 13 2" xfId="5728"/>
    <cellStyle name="Обычный 2 13 2 2" xfId="14176"/>
    <cellStyle name="Обычный 2 13 2 2 2" xfId="31073"/>
    <cellStyle name="Обычный 2 13 2 3" xfId="22625"/>
    <cellStyle name="Обычный 2 13 3" xfId="9952"/>
    <cellStyle name="Обычный 2 13 3 2" xfId="26849"/>
    <cellStyle name="Обычный 2 13 4" xfId="18401"/>
    <cellStyle name="Обычный 2 14" xfId="2912"/>
    <cellStyle name="Обычный 2 14 2" xfId="7136"/>
    <cellStyle name="Обычный 2 14 2 2" xfId="15584"/>
    <cellStyle name="Обычный 2 14 2 2 2" xfId="32481"/>
    <cellStyle name="Обычный 2 14 2 3" xfId="24033"/>
    <cellStyle name="Обычный 2 14 3" xfId="11360"/>
    <cellStyle name="Обычный 2 14 3 2" xfId="28257"/>
    <cellStyle name="Обычный 2 14 4" xfId="19809"/>
    <cellStyle name="Обычный 2 15" xfId="4320"/>
    <cellStyle name="Обычный 2 15 2" xfId="12768"/>
    <cellStyle name="Обычный 2 15 2 2" xfId="29665"/>
    <cellStyle name="Обычный 2 15 3" xfId="21217"/>
    <cellStyle name="Обычный 2 16" xfId="8544"/>
    <cellStyle name="Обычный 2 16 2" xfId="25441"/>
    <cellStyle name="Обычный 2 17" xfId="16993"/>
    <cellStyle name="Обычный 2 18" xfId="33890"/>
    <cellStyle name="Обычный 2 2" xfId="5"/>
    <cellStyle name="Обычный 2 2 10" xfId="2914"/>
    <cellStyle name="Обычный 2 2 10 2" xfId="7138"/>
    <cellStyle name="Обычный 2 2 10 2 2" xfId="15586"/>
    <cellStyle name="Обычный 2 2 10 2 2 2" xfId="32483"/>
    <cellStyle name="Обычный 2 2 10 2 3" xfId="24035"/>
    <cellStyle name="Обычный 2 2 10 3" xfId="11362"/>
    <cellStyle name="Обычный 2 2 10 3 2" xfId="28259"/>
    <cellStyle name="Обычный 2 2 10 4" xfId="19811"/>
    <cellStyle name="Обычный 2 2 11" xfId="4322"/>
    <cellStyle name="Обычный 2 2 11 2" xfId="12770"/>
    <cellStyle name="Обычный 2 2 11 2 2" xfId="29667"/>
    <cellStyle name="Обычный 2 2 11 3" xfId="21219"/>
    <cellStyle name="Обычный 2 2 12" xfId="8546"/>
    <cellStyle name="Обычный 2 2 12 2" xfId="25443"/>
    <cellStyle name="Обычный 2 2 13" xfId="16995"/>
    <cellStyle name="Обычный 2 2 14" xfId="33892"/>
    <cellStyle name="Обычный 2 2 2" xfId="6"/>
    <cellStyle name="Обычный 2 2 2 10" xfId="4323"/>
    <cellStyle name="Обычный 2 2 2 10 2" xfId="12771"/>
    <cellStyle name="Обычный 2 2 2 10 2 2" xfId="29668"/>
    <cellStyle name="Обычный 2 2 2 10 3" xfId="21220"/>
    <cellStyle name="Обычный 2 2 2 11" xfId="8547"/>
    <cellStyle name="Обычный 2 2 2 11 2" xfId="25444"/>
    <cellStyle name="Обычный 2 2 2 12" xfId="16996"/>
    <cellStyle name="Обычный 2 2 2 13" xfId="33893"/>
    <cellStyle name="Обычный 2 2 2 2" xfId="7"/>
    <cellStyle name="Обычный 2 2 2 2 10" xfId="8548"/>
    <cellStyle name="Обычный 2 2 2 2 10 2" xfId="25445"/>
    <cellStyle name="Обычный 2 2 2 2 11" xfId="16997"/>
    <cellStyle name="Обычный 2 2 2 2 12" xfId="33894"/>
    <cellStyle name="Обычный 2 2 2 2 2" xfId="8"/>
    <cellStyle name="Обычный 2 2 2 2 2 10" xfId="16998"/>
    <cellStyle name="Обычный 2 2 2 2 2 11" xfId="33895"/>
    <cellStyle name="Обычный 2 2 2 2 2 2" xfId="9"/>
    <cellStyle name="Обычный 2 2 2 2 2 2 10" xfId="33896"/>
    <cellStyle name="Обычный 2 2 2 2 2 2 2" xfId="10"/>
    <cellStyle name="Обычный 2 2 2 2 2 2 2 2" xfId="427"/>
    <cellStyle name="Обычный 2 2 2 2 2 2 2 2 2" xfId="1158"/>
    <cellStyle name="Обычный 2 2 2 2 2 2 2 2 2 2" xfId="2567"/>
    <cellStyle name="Обычный 2 2 2 2 2 2 2 2 2 2 2" xfId="6791"/>
    <cellStyle name="Обычный 2 2 2 2 2 2 2 2 2 2 2 2" xfId="15239"/>
    <cellStyle name="Обычный 2 2 2 2 2 2 2 2 2 2 2 2 2" xfId="32136"/>
    <cellStyle name="Обычный 2 2 2 2 2 2 2 2 2 2 2 3" xfId="23688"/>
    <cellStyle name="Обычный 2 2 2 2 2 2 2 2 2 2 3" xfId="11015"/>
    <cellStyle name="Обычный 2 2 2 2 2 2 2 2 2 2 3 2" xfId="27912"/>
    <cellStyle name="Обычный 2 2 2 2 2 2 2 2 2 2 4" xfId="19464"/>
    <cellStyle name="Обычный 2 2 2 2 2 2 2 2 2 3" xfId="3975"/>
    <cellStyle name="Обычный 2 2 2 2 2 2 2 2 2 3 2" xfId="8199"/>
    <cellStyle name="Обычный 2 2 2 2 2 2 2 2 2 3 2 2" xfId="16647"/>
    <cellStyle name="Обычный 2 2 2 2 2 2 2 2 2 3 2 2 2" xfId="33544"/>
    <cellStyle name="Обычный 2 2 2 2 2 2 2 2 2 3 2 3" xfId="25096"/>
    <cellStyle name="Обычный 2 2 2 2 2 2 2 2 2 3 3" xfId="12423"/>
    <cellStyle name="Обычный 2 2 2 2 2 2 2 2 2 3 3 2" xfId="29320"/>
    <cellStyle name="Обычный 2 2 2 2 2 2 2 2 2 3 4" xfId="20872"/>
    <cellStyle name="Обычный 2 2 2 2 2 2 2 2 2 4" xfId="5383"/>
    <cellStyle name="Обычный 2 2 2 2 2 2 2 2 2 4 2" xfId="13831"/>
    <cellStyle name="Обычный 2 2 2 2 2 2 2 2 2 4 2 2" xfId="30728"/>
    <cellStyle name="Обычный 2 2 2 2 2 2 2 2 2 4 3" xfId="22280"/>
    <cellStyle name="Обычный 2 2 2 2 2 2 2 2 2 5" xfId="9607"/>
    <cellStyle name="Обычный 2 2 2 2 2 2 2 2 2 5 2" xfId="26504"/>
    <cellStyle name="Обычный 2 2 2 2 2 2 2 2 2 6" xfId="18056"/>
    <cellStyle name="Обычный 2 2 2 2 2 2 2 2 3" xfId="1863"/>
    <cellStyle name="Обычный 2 2 2 2 2 2 2 2 3 2" xfId="6087"/>
    <cellStyle name="Обычный 2 2 2 2 2 2 2 2 3 2 2" xfId="14535"/>
    <cellStyle name="Обычный 2 2 2 2 2 2 2 2 3 2 2 2" xfId="31432"/>
    <cellStyle name="Обычный 2 2 2 2 2 2 2 2 3 2 3" xfId="22984"/>
    <cellStyle name="Обычный 2 2 2 2 2 2 2 2 3 3" xfId="10311"/>
    <cellStyle name="Обычный 2 2 2 2 2 2 2 2 3 3 2" xfId="27208"/>
    <cellStyle name="Обычный 2 2 2 2 2 2 2 2 3 4" xfId="18760"/>
    <cellStyle name="Обычный 2 2 2 2 2 2 2 2 4" xfId="3271"/>
    <cellStyle name="Обычный 2 2 2 2 2 2 2 2 4 2" xfId="7495"/>
    <cellStyle name="Обычный 2 2 2 2 2 2 2 2 4 2 2" xfId="15943"/>
    <cellStyle name="Обычный 2 2 2 2 2 2 2 2 4 2 2 2" xfId="32840"/>
    <cellStyle name="Обычный 2 2 2 2 2 2 2 2 4 2 3" xfId="24392"/>
    <cellStyle name="Обычный 2 2 2 2 2 2 2 2 4 3" xfId="11719"/>
    <cellStyle name="Обычный 2 2 2 2 2 2 2 2 4 3 2" xfId="28616"/>
    <cellStyle name="Обычный 2 2 2 2 2 2 2 2 4 4" xfId="20168"/>
    <cellStyle name="Обычный 2 2 2 2 2 2 2 2 5" xfId="4679"/>
    <cellStyle name="Обычный 2 2 2 2 2 2 2 2 5 2" xfId="13127"/>
    <cellStyle name="Обычный 2 2 2 2 2 2 2 2 5 2 2" xfId="30024"/>
    <cellStyle name="Обычный 2 2 2 2 2 2 2 2 5 3" xfId="21576"/>
    <cellStyle name="Обычный 2 2 2 2 2 2 2 2 6" xfId="8903"/>
    <cellStyle name="Обычный 2 2 2 2 2 2 2 2 6 2" xfId="25800"/>
    <cellStyle name="Обычный 2 2 2 2 2 2 2 2 7" xfId="17352"/>
    <cellStyle name="Обычный 2 2 2 2 2 2 2 2 8" xfId="34249"/>
    <cellStyle name="Обычный 2 2 2 2 2 2 2 3" xfId="806"/>
    <cellStyle name="Обычный 2 2 2 2 2 2 2 3 2" xfId="2215"/>
    <cellStyle name="Обычный 2 2 2 2 2 2 2 3 2 2" xfId="6439"/>
    <cellStyle name="Обычный 2 2 2 2 2 2 2 3 2 2 2" xfId="14887"/>
    <cellStyle name="Обычный 2 2 2 2 2 2 2 3 2 2 2 2" xfId="31784"/>
    <cellStyle name="Обычный 2 2 2 2 2 2 2 3 2 2 3" xfId="23336"/>
    <cellStyle name="Обычный 2 2 2 2 2 2 2 3 2 3" xfId="10663"/>
    <cellStyle name="Обычный 2 2 2 2 2 2 2 3 2 3 2" xfId="27560"/>
    <cellStyle name="Обычный 2 2 2 2 2 2 2 3 2 4" xfId="19112"/>
    <cellStyle name="Обычный 2 2 2 2 2 2 2 3 3" xfId="3623"/>
    <cellStyle name="Обычный 2 2 2 2 2 2 2 3 3 2" xfId="7847"/>
    <cellStyle name="Обычный 2 2 2 2 2 2 2 3 3 2 2" xfId="16295"/>
    <cellStyle name="Обычный 2 2 2 2 2 2 2 3 3 2 2 2" xfId="33192"/>
    <cellStyle name="Обычный 2 2 2 2 2 2 2 3 3 2 3" xfId="24744"/>
    <cellStyle name="Обычный 2 2 2 2 2 2 2 3 3 3" xfId="12071"/>
    <cellStyle name="Обычный 2 2 2 2 2 2 2 3 3 3 2" xfId="28968"/>
    <cellStyle name="Обычный 2 2 2 2 2 2 2 3 3 4" xfId="20520"/>
    <cellStyle name="Обычный 2 2 2 2 2 2 2 3 4" xfId="5031"/>
    <cellStyle name="Обычный 2 2 2 2 2 2 2 3 4 2" xfId="13479"/>
    <cellStyle name="Обычный 2 2 2 2 2 2 2 3 4 2 2" xfId="30376"/>
    <cellStyle name="Обычный 2 2 2 2 2 2 2 3 4 3" xfId="21928"/>
    <cellStyle name="Обычный 2 2 2 2 2 2 2 3 5" xfId="9255"/>
    <cellStyle name="Обычный 2 2 2 2 2 2 2 3 5 2" xfId="26152"/>
    <cellStyle name="Обычный 2 2 2 2 2 2 2 3 6" xfId="17704"/>
    <cellStyle name="Обычный 2 2 2 2 2 2 2 4" xfId="1511"/>
    <cellStyle name="Обычный 2 2 2 2 2 2 2 4 2" xfId="5735"/>
    <cellStyle name="Обычный 2 2 2 2 2 2 2 4 2 2" xfId="14183"/>
    <cellStyle name="Обычный 2 2 2 2 2 2 2 4 2 2 2" xfId="31080"/>
    <cellStyle name="Обычный 2 2 2 2 2 2 2 4 2 3" xfId="22632"/>
    <cellStyle name="Обычный 2 2 2 2 2 2 2 4 3" xfId="9959"/>
    <cellStyle name="Обычный 2 2 2 2 2 2 2 4 3 2" xfId="26856"/>
    <cellStyle name="Обычный 2 2 2 2 2 2 2 4 4" xfId="18408"/>
    <cellStyle name="Обычный 2 2 2 2 2 2 2 5" xfId="2919"/>
    <cellStyle name="Обычный 2 2 2 2 2 2 2 5 2" xfId="7143"/>
    <cellStyle name="Обычный 2 2 2 2 2 2 2 5 2 2" xfId="15591"/>
    <cellStyle name="Обычный 2 2 2 2 2 2 2 5 2 2 2" xfId="32488"/>
    <cellStyle name="Обычный 2 2 2 2 2 2 2 5 2 3" xfId="24040"/>
    <cellStyle name="Обычный 2 2 2 2 2 2 2 5 3" xfId="11367"/>
    <cellStyle name="Обычный 2 2 2 2 2 2 2 5 3 2" xfId="28264"/>
    <cellStyle name="Обычный 2 2 2 2 2 2 2 5 4" xfId="19816"/>
    <cellStyle name="Обычный 2 2 2 2 2 2 2 6" xfId="4327"/>
    <cellStyle name="Обычный 2 2 2 2 2 2 2 6 2" xfId="12775"/>
    <cellStyle name="Обычный 2 2 2 2 2 2 2 6 2 2" xfId="29672"/>
    <cellStyle name="Обычный 2 2 2 2 2 2 2 6 3" xfId="21224"/>
    <cellStyle name="Обычный 2 2 2 2 2 2 2 7" xfId="8551"/>
    <cellStyle name="Обычный 2 2 2 2 2 2 2 7 2" xfId="25448"/>
    <cellStyle name="Обычный 2 2 2 2 2 2 2 8" xfId="17000"/>
    <cellStyle name="Обычный 2 2 2 2 2 2 2 9" xfId="33897"/>
    <cellStyle name="Обычный 2 2 2 2 2 2 3" xfId="426"/>
    <cellStyle name="Обычный 2 2 2 2 2 2 3 2" xfId="1157"/>
    <cellStyle name="Обычный 2 2 2 2 2 2 3 2 2" xfId="2566"/>
    <cellStyle name="Обычный 2 2 2 2 2 2 3 2 2 2" xfId="6790"/>
    <cellStyle name="Обычный 2 2 2 2 2 2 3 2 2 2 2" xfId="15238"/>
    <cellStyle name="Обычный 2 2 2 2 2 2 3 2 2 2 2 2" xfId="32135"/>
    <cellStyle name="Обычный 2 2 2 2 2 2 3 2 2 2 3" xfId="23687"/>
    <cellStyle name="Обычный 2 2 2 2 2 2 3 2 2 3" xfId="11014"/>
    <cellStyle name="Обычный 2 2 2 2 2 2 3 2 2 3 2" xfId="27911"/>
    <cellStyle name="Обычный 2 2 2 2 2 2 3 2 2 4" xfId="19463"/>
    <cellStyle name="Обычный 2 2 2 2 2 2 3 2 3" xfId="3974"/>
    <cellStyle name="Обычный 2 2 2 2 2 2 3 2 3 2" xfId="8198"/>
    <cellStyle name="Обычный 2 2 2 2 2 2 3 2 3 2 2" xfId="16646"/>
    <cellStyle name="Обычный 2 2 2 2 2 2 3 2 3 2 2 2" xfId="33543"/>
    <cellStyle name="Обычный 2 2 2 2 2 2 3 2 3 2 3" xfId="25095"/>
    <cellStyle name="Обычный 2 2 2 2 2 2 3 2 3 3" xfId="12422"/>
    <cellStyle name="Обычный 2 2 2 2 2 2 3 2 3 3 2" xfId="29319"/>
    <cellStyle name="Обычный 2 2 2 2 2 2 3 2 3 4" xfId="20871"/>
    <cellStyle name="Обычный 2 2 2 2 2 2 3 2 4" xfId="5382"/>
    <cellStyle name="Обычный 2 2 2 2 2 2 3 2 4 2" xfId="13830"/>
    <cellStyle name="Обычный 2 2 2 2 2 2 3 2 4 2 2" xfId="30727"/>
    <cellStyle name="Обычный 2 2 2 2 2 2 3 2 4 3" xfId="22279"/>
    <cellStyle name="Обычный 2 2 2 2 2 2 3 2 5" xfId="9606"/>
    <cellStyle name="Обычный 2 2 2 2 2 2 3 2 5 2" xfId="26503"/>
    <cellStyle name="Обычный 2 2 2 2 2 2 3 2 6" xfId="18055"/>
    <cellStyle name="Обычный 2 2 2 2 2 2 3 3" xfId="1862"/>
    <cellStyle name="Обычный 2 2 2 2 2 2 3 3 2" xfId="6086"/>
    <cellStyle name="Обычный 2 2 2 2 2 2 3 3 2 2" xfId="14534"/>
    <cellStyle name="Обычный 2 2 2 2 2 2 3 3 2 2 2" xfId="31431"/>
    <cellStyle name="Обычный 2 2 2 2 2 2 3 3 2 3" xfId="22983"/>
    <cellStyle name="Обычный 2 2 2 2 2 2 3 3 3" xfId="10310"/>
    <cellStyle name="Обычный 2 2 2 2 2 2 3 3 3 2" xfId="27207"/>
    <cellStyle name="Обычный 2 2 2 2 2 2 3 3 4" xfId="18759"/>
    <cellStyle name="Обычный 2 2 2 2 2 2 3 4" xfId="3270"/>
    <cellStyle name="Обычный 2 2 2 2 2 2 3 4 2" xfId="7494"/>
    <cellStyle name="Обычный 2 2 2 2 2 2 3 4 2 2" xfId="15942"/>
    <cellStyle name="Обычный 2 2 2 2 2 2 3 4 2 2 2" xfId="32839"/>
    <cellStyle name="Обычный 2 2 2 2 2 2 3 4 2 3" xfId="24391"/>
    <cellStyle name="Обычный 2 2 2 2 2 2 3 4 3" xfId="11718"/>
    <cellStyle name="Обычный 2 2 2 2 2 2 3 4 3 2" xfId="28615"/>
    <cellStyle name="Обычный 2 2 2 2 2 2 3 4 4" xfId="20167"/>
    <cellStyle name="Обычный 2 2 2 2 2 2 3 5" xfId="4678"/>
    <cellStyle name="Обычный 2 2 2 2 2 2 3 5 2" xfId="13126"/>
    <cellStyle name="Обычный 2 2 2 2 2 2 3 5 2 2" xfId="30023"/>
    <cellStyle name="Обычный 2 2 2 2 2 2 3 5 3" xfId="21575"/>
    <cellStyle name="Обычный 2 2 2 2 2 2 3 6" xfId="8902"/>
    <cellStyle name="Обычный 2 2 2 2 2 2 3 6 2" xfId="25799"/>
    <cellStyle name="Обычный 2 2 2 2 2 2 3 7" xfId="17351"/>
    <cellStyle name="Обычный 2 2 2 2 2 2 3 8" xfId="34248"/>
    <cellStyle name="Обычный 2 2 2 2 2 2 4" xfId="805"/>
    <cellStyle name="Обычный 2 2 2 2 2 2 4 2" xfId="2214"/>
    <cellStyle name="Обычный 2 2 2 2 2 2 4 2 2" xfId="6438"/>
    <cellStyle name="Обычный 2 2 2 2 2 2 4 2 2 2" xfId="14886"/>
    <cellStyle name="Обычный 2 2 2 2 2 2 4 2 2 2 2" xfId="31783"/>
    <cellStyle name="Обычный 2 2 2 2 2 2 4 2 2 3" xfId="23335"/>
    <cellStyle name="Обычный 2 2 2 2 2 2 4 2 3" xfId="10662"/>
    <cellStyle name="Обычный 2 2 2 2 2 2 4 2 3 2" xfId="27559"/>
    <cellStyle name="Обычный 2 2 2 2 2 2 4 2 4" xfId="19111"/>
    <cellStyle name="Обычный 2 2 2 2 2 2 4 3" xfId="3622"/>
    <cellStyle name="Обычный 2 2 2 2 2 2 4 3 2" xfId="7846"/>
    <cellStyle name="Обычный 2 2 2 2 2 2 4 3 2 2" xfId="16294"/>
    <cellStyle name="Обычный 2 2 2 2 2 2 4 3 2 2 2" xfId="33191"/>
    <cellStyle name="Обычный 2 2 2 2 2 2 4 3 2 3" xfId="24743"/>
    <cellStyle name="Обычный 2 2 2 2 2 2 4 3 3" xfId="12070"/>
    <cellStyle name="Обычный 2 2 2 2 2 2 4 3 3 2" xfId="28967"/>
    <cellStyle name="Обычный 2 2 2 2 2 2 4 3 4" xfId="20519"/>
    <cellStyle name="Обычный 2 2 2 2 2 2 4 4" xfId="5030"/>
    <cellStyle name="Обычный 2 2 2 2 2 2 4 4 2" xfId="13478"/>
    <cellStyle name="Обычный 2 2 2 2 2 2 4 4 2 2" xfId="30375"/>
    <cellStyle name="Обычный 2 2 2 2 2 2 4 4 3" xfId="21927"/>
    <cellStyle name="Обычный 2 2 2 2 2 2 4 5" xfId="9254"/>
    <cellStyle name="Обычный 2 2 2 2 2 2 4 5 2" xfId="26151"/>
    <cellStyle name="Обычный 2 2 2 2 2 2 4 6" xfId="17703"/>
    <cellStyle name="Обычный 2 2 2 2 2 2 5" xfId="1510"/>
    <cellStyle name="Обычный 2 2 2 2 2 2 5 2" xfId="5734"/>
    <cellStyle name="Обычный 2 2 2 2 2 2 5 2 2" xfId="14182"/>
    <cellStyle name="Обычный 2 2 2 2 2 2 5 2 2 2" xfId="31079"/>
    <cellStyle name="Обычный 2 2 2 2 2 2 5 2 3" xfId="22631"/>
    <cellStyle name="Обычный 2 2 2 2 2 2 5 3" xfId="9958"/>
    <cellStyle name="Обычный 2 2 2 2 2 2 5 3 2" xfId="26855"/>
    <cellStyle name="Обычный 2 2 2 2 2 2 5 4" xfId="18407"/>
    <cellStyle name="Обычный 2 2 2 2 2 2 6" xfId="2918"/>
    <cellStyle name="Обычный 2 2 2 2 2 2 6 2" xfId="7142"/>
    <cellStyle name="Обычный 2 2 2 2 2 2 6 2 2" xfId="15590"/>
    <cellStyle name="Обычный 2 2 2 2 2 2 6 2 2 2" xfId="32487"/>
    <cellStyle name="Обычный 2 2 2 2 2 2 6 2 3" xfId="24039"/>
    <cellStyle name="Обычный 2 2 2 2 2 2 6 3" xfId="11366"/>
    <cellStyle name="Обычный 2 2 2 2 2 2 6 3 2" xfId="28263"/>
    <cellStyle name="Обычный 2 2 2 2 2 2 6 4" xfId="19815"/>
    <cellStyle name="Обычный 2 2 2 2 2 2 7" xfId="4326"/>
    <cellStyle name="Обычный 2 2 2 2 2 2 7 2" xfId="12774"/>
    <cellStyle name="Обычный 2 2 2 2 2 2 7 2 2" xfId="29671"/>
    <cellStyle name="Обычный 2 2 2 2 2 2 7 3" xfId="21223"/>
    <cellStyle name="Обычный 2 2 2 2 2 2 8" xfId="8550"/>
    <cellStyle name="Обычный 2 2 2 2 2 2 8 2" xfId="25447"/>
    <cellStyle name="Обычный 2 2 2 2 2 2 9" xfId="16999"/>
    <cellStyle name="Обычный 2 2 2 2 2 3" xfId="11"/>
    <cellStyle name="Обычный 2 2 2 2 2 3 2" xfId="428"/>
    <cellStyle name="Обычный 2 2 2 2 2 3 2 2" xfId="1159"/>
    <cellStyle name="Обычный 2 2 2 2 2 3 2 2 2" xfId="2568"/>
    <cellStyle name="Обычный 2 2 2 2 2 3 2 2 2 2" xfId="6792"/>
    <cellStyle name="Обычный 2 2 2 2 2 3 2 2 2 2 2" xfId="15240"/>
    <cellStyle name="Обычный 2 2 2 2 2 3 2 2 2 2 2 2" xfId="32137"/>
    <cellStyle name="Обычный 2 2 2 2 2 3 2 2 2 2 3" xfId="23689"/>
    <cellStyle name="Обычный 2 2 2 2 2 3 2 2 2 3" xfId="11016"/>
    <cellStyle name="Обычный 2 2 2 2 2 3 2 2 2 3 2" xfId="27913"/>
    <cellStyle name="Обычный 2 2 2 2 2 3 2 2 2 4" xfId="19465"/>
    <cellStyle name="Обычный 2 2 2 2 2 3 2 2 3" xfId="3976"/>
    <cellStyle name="Обычный 2 2 2 2 2 3 2 2 3 2" xfId="8200"/>
    <cellStyle name="Обычный 2 2 2 2 2 3 2 2 3 2 2" xfId="16648"/>
    <cellStyle name="Обычный 2 2 2 2 2 3 2 2 3 2 2 2" xfId="33545"/>
    <cellStyle name="Обычный 2 2 2 2 2 3 2 2 3 2 3" xfId="25097"/>
    <cellStyle name="Обычный 2 2 2 2 2 3 2 2 3 3" xfId="12424"/>
    <cellStyle name="Обычный 2 2 2 2 2 3 2 2 3 3 2" xfId="29321"/>
    <cellStyle name="Обычный 2 2 2 2 2 3 2 2 3 4" xfId="20873"/>
    <cellStyle name="Обычный 2 2 2 2 2 3 2 2 4" xfId="5384"/>
    <cellStyle name="Обычный 2 2 2 2 2 3 2 2 4 2" xfId="13832"/>
    <cellStyle name="Обычный 2 2 2 2 2 3 2 2 4 2 2" xfId="30729"/>
    <cellStyle name="Обычный 2 2 2 2 2 3 2 2 4 3" xfId="22281"/>
    <cellStyle name="Обычный 2 2 2 2 2 3 2 2 5" xfId="9608"/>
    <cellStyle name="Обычный 2 2 2 2 2 3 2 2 5 2" xfId="26505"/>
    <cellStyle name="Обычный 2 2 2 2 2 3 2 2 6" xfId="18057"/>
    <cellStyle name="Обычный 2 2 2 2 2 3 2 3" xfId="1864"/>
    <cellStyle name="Обычный 2 2 2 2 2 3 2 3 2" xfId="6088"/>
    <cellStyle name="Обычный 2 2 2 2 2 3 2 3 2 2" xfId="14536"/>
    <cellStyle name="Обычный 2 2 2 2 2 3 2 3 2 2 2" xfId="31433"/>
    <cellStyle name="Обычный 2 2 2 2 2 3 2 3 2 3" xfId="22985"/>
    <cellStyle name="Обычный 2 2 2 2 2 3 2 3 3" xfId="10312"/>
    <cellStyle name="Обычный 2 2 2 2 2 3 2 3 3 2" xfId="27209"/>
    <cellStyle name="Обычный 2 2 2 2 2 3 2 3 4" xfId="18761"/>
    <cellStyle name="Обычный 2 2 2 2 2 3 2 4" xfId="3272"/>
    <cellStyle name="Обычный 2 2 2 2 2 3 2 4 2" xfId="7496"/>
    <cellStyle name="Обычный 2 2 2 2 2 3 2 4 2 2" xfId="15944"/>
    <cellStyle name="Обычный 2 2 2 2 2 3 2 4 2 2 2" xfId="32841"/>
    <cellStyle name="Обычный 2 2 2 2 2 3 2 4 2 3" xfId="24393"/>
    <cellStyle name="Обычный 2 2 2 2 2 3 2 4 3" xfId="11720"/>
    <cellStyle name="Обычный 2 2 2 2 2 3 2 4 3 2" xfId="28617"/>
    <cellStyle name="Обычный 2 2 2 2 2 3 2 4 4" xfId="20169"/>
    <cellStyle name="Обычный 2 2 2 2 2 3 2 5" xfId="4680"/>
    <cellStyle name="Обычный 2 2 2 2 2 3 2 5 2" xfId="13128"/>
    <cellStyle name="Обычный 2 2 2 2 2 3 2 5 2 2" xfId="30025"/>
    <cellStyle name="Обычный 2 2 2 2 2 3 2 5 3" xfId="21577"/>
    <cellStyle name="Обычный 2 2 2 2 2 3 2 6" xfId="8904"/>
    <cellStyle name="Обычный 2 2 2 2 2 3 2 6 2" xfId="25801"/>
    <cellStyle name="Обычный 2 2 2 2 2 3 2 7" xfId="17353"/>
    <cellStyle name="Обычный 2 2 2 2 2 3 2 8" xfId="34250"/>
    <cellStyle name="Обычный 2 2 2 2 2 3 3" xfId="807"/>
    <cellStyle name="Обычный 2 2 2 2 2 3 3 2" xfId="2216"/>
    <cellStyle name="Обычный 2 2 2 2 2 3 3 2 2" xfId="6440"/>
    <cellStyle name="Обычный 2 2 2 2 2 3 3 2 2 2" xfId="14888"/>
    <cellStyle name="Обычный 2 2 2 2 2 3 3 2 2 2 2" xfId="31785"/>
    <cellStyle name="Обычный 2 2 2 2 2 3 3 2 2 3" xfId="23337"/>
    <cellStyle name="Обычный 2 2 2 2 2 3 3 2 3" xfId="10664"/>
    <cellStyle name="Обычный 2 2 2 2 2 3 3 2 3 2" xfId="27561"/>
    <cellStyle name="Обычный 2 2 2 2 2 3 3 2 4" xfId="19113"/>
    <cellStyle name="Обычный 2 2 2 2 2 3 3 3" xfId="3624"/>
    <cellStyle name="Обычный 2 2 2 2 2 3 3 3 2" xfId="7848"/>
    <cellStyle name="Обычный 2 2 2 2 2 3 3 3 2 2" xfId="16296"/>
    <cellStyle name="Обычный 2 2 2 2 2 3 3 3 2 2 2" xfId="33193"/>
    <cellStyle name="Обычный 2 2 2 2 2 3 3 3 2 3" xfId="24745"/>
    <cellStyle name="Обычный 2 2 2 2 2 3 3 3 3" xfId="12072"/>
    <cellStyle name="Обычный 2 2 2 2 2 3 3 3 3 2" xfId="28969"/>
    <cellStyle name="Обычный 2 2 2 2 2 3 3 3 4" xfId="20521"/>
    <cellStyle name="Обычный 2 2 2 2 2 3 3 4" xfId="5032"/>
    <cellStyle name="Обычный 2 2 2 2 2 3 3 4 2" xfId="13480"/>
    <cellStyle name="Обычный 2 2 2 2 2 3 3 4 2 2" xfId="30377"/>
    <cellStyle name="Обычный 2 2 2 2 2 3 3 4 3" xfId="21929"/>
    <cellStyle name="Обычный 2 2 2 2 2 3 3 5" xfId="9256"/>
    <cellStyle name="Обычный 2 2 2 2 2 3 3 5 2" xfId="26153"/>
    <cellStyle name="Обычный 2 2 2 2 2 3 3 6" xfId="17705"/>
    <cellStyle name="Обычный 2 2 2 2 2 3 4" xfId="1512"/>
    <cellStyle name="Обычный 2 2 2 2 2 3 4 2" xfId="5736"/>
    <cellStyle name="Обычный 2 2 2 2 2 3 4 2 2" xfId="14184"/>
    <cellStyle name="Обычный 2 2 2 2 2 3 4 2 2 2" xfId="31081"/>
    <cellStyle name="Обычный 2 2 2 2 2 3 4 2 3" xfId="22633"/>
    <cellStyle name="Обычный 2 2 2 2 2 3 4 3" xfId="9960"/>
    <cellStyle name="Обычный 2 2 2 2 2 3 4 3 2" xfId="26857"/>
    <cellStyle name="Обычный 2 2 2 2 2 3 4 4" xfId="18409"/>
    <cellStyle name="Обычный 2 2 2 2 2 3 5" xfId="2920"/>
    <cellStyle name="Обычный 2 2 2 2 2 3 5 2" xfId="7144"/>
    <cellStyle name="Обычный 2 2 2 2 2 3 5 2 2" xfId="15592"/>
    <cellStyle name="Обычный 2 2 2 2 2 3 5 2 2 2" xfId="32489"/>
    <cellStyle name="Обычный 2 2 2 2 2 3 5 2 3" xfId="24041"/>
    <cellStyle name="Обычный 2 2 2 2 2 3 5 3" xfId="11368"/>
    <cellStyle name="Обычный 2 2 2 2 2 3 5 3 2" xfId="28265"/>
    <cellStyle name="Обычный 2 2 2 2 2 3 5 4" xfId="19817"/>
    <cellStyle name="Обычный 2 2 2 2 2 3 6" xfId="4328"/>
    <cellStyle name="Обычный 2 2 2 2 2 3 6 2" xfId="12776"/>
    <cellStyle name="Обычный 2 2 2 2 2 3 6 2 2" xfId="29673"/>
    <cellStyle name="Обычный 2 2 2 2 2 3 6 3" xfId="21225"/>
    <cellStyle name="Обычный 2 2 2 2 2 3 7" xfId="8552"/>
    <cellStyle name="Обычный 2 2 2 2 2 3 7 2" xfId="25449"/>
    <cellStyle name="Обычный 2 2 2 2 2 3 8" xfId="17001"/>
    <cellStyle name="Обычный 2 2 2 2 2 3 9" xfId="33898"/>
    <cellStyle name="Обычный 2 2 2 2 2 4" xfId="425"/>
    <cellStyle name="Обычный 2 2 2 2 2 4 2" xfId="1156"/>
    <cellStyle name="Обычный 2 2 2 2 2 4 2 2" xfId="2565"/>
    <cellStyle name="Обычный 2 2 2 2 2 4 2 2 2" xfId="6789"/>
    <cellStyle name="Обычный 2 2 2 2 2 4 2 2 2 2" xfId="15237"/>
    <cellStyle name="Обычный 2 2 2 2 2 4 2 2 2 2 2" xfId="32134"/>
    <cellStyle name="Обычный 2 2 2 2 2 4 2 2 2 3" xfId="23686"/>
    <cellStyle name="Обычный 2 2 2 2 2 4 2 2 3" xfId="11013"/>
    <cellStyle name="Обычный 2 2 2 2 2 4 2 2 3 2" xfId="27910"/>
    <cellStyle name="Обычный 2 2 2 2 2 4 2 2 4" xfId="19462"/>
    <cellStyle name="Обычный 2 2 2 2 2 4 2 3" xfId="3973"/>
    <cellStyle name="Обычный 2 2 2 2 2 4 2 3 2" xfId="8197"/>
    <cellStyle name="Обычный 2 2 2 2 2 4 2 3 2 2" xfId="16645"/>
    <cellStyle name="Обычный 2 2 2 2 2 4 2 3 2 2 2" xfId="33542"/>
    <cellStyle name="Обычный 2 2 2 2 2 4 2 3 2 3" xfId="25094"/>
    <cellStyle name="Обычный 2 2 2 2 2 4 2 3 3" xfId="12421"/>
    <cellStyle name="Обычный 2 2 2 2 2 4 2 3 3 2" xfId="29318"/>
    <cellStyle name="Обычный 2 2 2 2 2 4 2 3 4" xfId="20870"/>
    <cellStyle name="Обычный 2 2 2 2 2 4 2 4" xfId="5381"/>
    <cellStyle name="Обычный 2 2 2 2 2 4 2 4 2" xfId="13829"/>
    <cellStyle name="Обычный 2 2 2 2 2 4 2 4 2 2" xfId="30726"/>
    <cellStyle name="Обычный 2 2 2 2 2 4 2 4 3" xfId="22278"/>
    <cellStyle name="Обычный 2 2 2 2 2 4 2 5" xfId="9605"/>
    <cellStyle name="Обычный 2 2 2 2 2 4 2 5 2" xfId="26502"/>
    <cellStyle name="Обычный 2 2 2 2 2 4 2 6" xfId="18054"/>
    <cellStyle name="Обычный 2 2 2 2 2 4 3" xfId="1861"/>
    <cellStyle name="Обычный 2 2 2 2 2 4 3 2" xfId="6085"/>
    <cellStyle name="Обычный 2 2 2 2 2 4 3 2 2" xfId="14533"/>
    <cellStyle name="Обычный 2 2 2 2 2 4 3 2 2 2" xfId="31430"/>
    <cellStyle name="Обычный 2 2 2 2 2 4 3 2 3" xfId="22982"/>
    <cellStyle name="Обычный 2 2 2 2 2 4 3 3" xfId="10309"/>
    <cellStyle name="Обычный 2 2 2 2 2 4 3 3 2" xfId="27206"/>
    <cellStyle name="Обычный 2 2 2 2 2 4 3 4" xfId="18758"/>
    <cellStyle name="Обычный 2 2 2 2 2 4 4" xfId="3269"/>
    <cellStyle name="Обычный 2 2 2 2 2 4 4 2" xfId="7493"/>
    <cellStyle name="Обычный 2 2 2 2 2 4 4 2 2" xfId="15941"/>
    <cellStyle name="Обычный 2 2 2 2 2 4 4 2 2 2" xfId="32838"/>
    <cellStyle name="Обычный 2 2 2 2 2 4 4 2 3" xfId="24390"/>
    <cellStyle name="Обычный 2 2 2 2 2 4 4 3" xfId="11717"/>
    <cellStyle name="Обычный 2 2 2 2 2 4 4 3 2" xfId="28614"/>
    <cellStyle name="Обычный 2 2 2 2 2 4 4 4" xfId="20166"/>
    <cellStyle name="Обычный 2 2 2 2 2 4 5" xfId="4677"/>
    <cellStyle name="Обычный 2 2 2 2 2 4 5 2" xfId="13125"/>
    <cellStyle name="Обычный 2 2 2 2 2 4 5 2 2" xfId="30022"/>
    <cellStyle name="Обычный 2 2 2 2 2 4 5 3" xfId="21574"/>
    <cellStyle name="Обычный 2 2 2 2 2 4 6" xfId="8901"/>
    <cellStyle name="Обычный 2 2 2 2 2 4 6 2" xfId="25798"/>
    <cellStyle name="Обычный 2 2 2 2 2 4 7" xfId="17350"/>
    <cellStyle name="Обычный 2 2 2 2 2 4 8" xfId="34247"/>
    <cellStyle name="Обычный 2 2 2 2 2 5" xfId="804"/>
    <cellStyle name="Обычный 2 2 2 2 2 5 2" xfId="2213"/>
    <cellStyle name="Обычный 2 2 2 2 2 5 2 2" xfId="6437"/>
    <cellStyle name="Обычный 2 2 2 2 2 5 2 2 2" xfId="14885"/>
    <cellStyle name="Обычный 2 2 2 2 2 5 2 2 2 2" xfId="31782"/>
    <cellStyle name="Обычный 2 2 2 2 2 5 2 2 3" xfId="23334"/>
    <cellStyle name="Обычный 2 2 2 2 2 5 2 3" xfId="10661"/>
    <cellStyle name="Обычный 2 2 2 2 2 5 2 3 2" xfId="27558"/>
    <cellStyle name="Обычный 2 2 2 2 2 5 2 4" xfId="19110"/>
    <cellStyle name="Обычный 2 2 2 2 2 5 3" xfId="3621"/>
    <cellStyle name="Обычный 2 2 2 2 2 5 3 2" xfId="7845"/>
    <cellStyle name="Обычный 2 2 2 2 2 5 3 2 2" xfId="16293"/>
    <cellStyle name="Обычный 2 2 2 2 2 5 3 2 2 2" xfId="33190"/>
    <cellStyle name="Обычный 2 2 2 2 2 5 3 2 3" xfId="24742"/>
    <cellStyle name="Обычный 2 2 2 2 2 5 3 3" xfId="12069"/>
    <cellStyle name="Обычный 2 2 2 2 2 5 3 3 2" xfId="28966"/>
    <cellStyle name="Обычный 2 2 2 2 2 5 3 4" xfId="20518"/>
    <cellStyle name="Обычный 2 2 2 2 2 5 4" xfId="5029"/>
    <cellStyle name="Обычный 2 2 2 2 2 5 4 2" xfId="13477"/>
    <cellStyle name="Обычный 2 2 2 2 2 5 4 2 2" xfId="30374"/>
    <cellStyle name="Обычный 2 2 2 2 2 5 4 3" xfId="21926"/>
    <cellStyle name="Обычный 2 2 2 2 2 5 5" xfId="9253"/>
    <cellStyle name="Обычный 2 2 2 2 2 5 5 2" xfId="26150"/>
    <cellStyle name="Обычный 2 2 2 2 2 5 6" xfId="17702"/>
    <cellStyle name="Обычный 2 2 2 2 2 6" xfId="1509"/>
    <cellStyle name="Обычный 2 2 2 2 2 6 2" xfId="5733"/>
    <cellStyle name="Обычный 2 2 2 2 2 6 2 2" xfId="14181"/>
    <cellStyle name="Обычный 2 2 2 2 2 6 2 2 2" xfId="31078"/>
    <cellStyle name="Обычный 2 2 2 2 2 6 2 3" xfId="22630"/>
    <cellStyle name="Обычный 2 2 2 2 2 6 3" xfId="9957"/>
    <cellStyle name="Обычный 2 2 2 2 2 6 3 2" xfId="26854"/>
    <cellStyle name="Обычный 2 2 2 2 2 6 4" xfId="18406"/>
    <cellStyle name="Обычный 2 2 2 2 2 7" xfId="2917"/>
    <cellStyle name="Обычный 2 2 2 2 2 7 2" xfId="7141"/>
    <cellStyle name="Обычный 2 2 2 2 2 7 2 2" xfId="15589"/>
    <cellStyle name="Обычный 2 2 2 2 2 7 2 2 2" xfId="32486"/>
    <cellStyle name="Обычный 2 2 2 2 2 7 2 3" xfId="24038"/>
    <cellStyle name="Обычный 2 2 2 2 2 7 3" xfId="11365"/>
    <cellStyle name="Обычный 2 2 2 2 2 7 3 2" xfId="28262"/>
    <cellStyle name="Обычный 2 2 2 2 2 7 4" xfId="19814"/>
    <cellStyle name="Обычный 2 2 2 2 2 8" xfId="4325"/>
    <cellStyle name="Обычный 2 2 2 2 2 8 2" xfId="12773"/>
    <cellStyle name="Обычный 2 2 2 2 2 8 2 2" xfId="29670"/>
    <cellStyle name="Обычный 2 2 2 2 2 8 3" xfId="21222"/>
    <cellStyle name="Обычный 2 2 2 2 2 9" xfId="8549"/>
    <cellStyle name="Обычный 2 2 2 2 2 9 2" xfId="25446"/>
    <cellStyle name="Обычный 2 2 2 2 3" xfId="12"/>
    <cellStyle name="Обычный 2 2 2 2 3 10" xfId="33899"/>
    <cellStyle name="Обычный 2 2 2 2 3 2" xfId="13"/>
    <cellStyle name="Обычный 2 2 2 2 3 2 2" xfId="430"/>
    <cellStyle name="Обычный 2 2 2 2 3 2 2 2" xfId="1161"/>
    <cellStyle name="Обычный 2 2 2 2 3 2 2 2 2" xfId="2570"/>
    <cellStyle name="Обычный 2 2 2 2 3 2 2 2 2 2" xfId="6794"/>
    <cellStyle name="Обычный 2 2 2 2 3 2 2 2 2 2 2" xfId="15242"/>
    <cellStyle name="Обычный 2 2 2 2 3 2 2 2 2 2 2 2" xfId="32139"/>
    <cellStyle name="Обычный 2 2 2 2 3 2 2 2 2 2 3" xfId="23691"/>
    <cellStyle name="Обычный 2 2 2 2 3 2 2 2 2 3" xfId="11018"/>
    <cellStyle name="Обычный 2 2 2 2 3 2 2 2 2 3 2" xfId="27915"/>
    <cellStyle name="Обычный 2 2 2 2 3 2 2 2 2 4" xfId="19467"/>
    <cellStyle name="Обычный 2 2 2 2 3 2 2 2 3" xfId="3978"/>
    <cellStyle name="Обычный 2 2 2 2 3 2 2 2 3 2" xfId="8202"/>
    <cellStyle name="Обычный 2 2 2 2 3 2 2 2 3 2 2" xfId="16650"/>
    <cellStyle name="Обычный 2 2 2 2 3 2 2 2 3 2 2 2" xfId="33547"/>
    <cellStyle name="Обычный 2 2 2 2 3 2 2 2 3 2 3" xfId="25099"/>
    <cellStyle name="Обычный 2 2 2 2 3 2 2 2 3 3" xfId="12426"/>
    <cellStyle name="Обычный 2 2 2 2 3 2 2 2 3 3 2" xfId="29323"/>
    <cellStyle name="Обычный 2 2 2 2 3 2 2 2 3 4" xfId="20875"/>
    <cellStyle name="Обычный 2 2 2 2 3 2 2 2 4" xfId="5386"/>
    <cellStyle name="Обычный 2 2 2 2 3 2 2 2 4 2" xfId="13834"/>
    <cellStyle name="Обычный 2 2 2 2 3 2 2 2 4 2 2" xfId="30731"/>
    <cellStyle name="Обычный 2 2 2 2 3 2 2 2 4 3" xfId="22283"/>
    <cellStyle name="Обычный 2 2 2 2 3 2 2 2 5" xfId="9610"/>
    <cellStyle name="Обычный 2 2 2 2 3 2 2 2 5 2" xfId="26507"/>
    <cellStyle name="Обычный 2 2 2 2 3 2 2 2 6" xfId="18059"/>
    <cellStyle name="Обычный 2 2 2 2 3 2 2 3" xfId="1866"/>
    <cellStyle name="Обычный 2 2 2 2 3 2 2 3 2" xfId="6090"/>
    <cellStyle name="Обычный 2 2 2 2 3 2 2 3 2 2" xfId="14538"/>
    <cellStyle name="Обычный 2 2 2 2 3 2 2 3 2 2 2" xfId="31435"/>
    <cellStyle name="Обычный 2 2 2 2 3 2 2 3 2 3" xfId="22987"/>
    <cellStyle name="Обычный 2 2 2 2 3 2 2 3 3" xfId="10314"/>
    <cellStyle name="Обычный 2 2 2 2 3 2 2 3 3 2" xfId="27211"/>
    <cellStyle name="Обычный 2 2 2 2 3 2 2 3 4" xfId="18763"/>
    <cellStyle name="Обычный 2 2 2 2 3 2 2 4" xfId="3274"/>
    <cellStyle name="Обычный 2 2 2 2 3 2 2 4 2" xfId="7498"/>
    <cellStyle name="Обычный 2 2 2 2 3 2 2 4 2 2" xfId="15946"/>
    <cellStyle name="Обычный 2 2 2 2 3 2 2 4 2 2 2" xfId="32843"/>
    <cellStyle name="Обычный 2 2 2 2 3 2 2 4 2 3" xfId="24395"/>
    <cellStyle name="Обычный 2 2 2 2 3 2 2 4 3" xfId="11722"/>
    <cellStyle name="Обычный 2 2 2 2 3 2 2 4 3 2" xfId="28619"/>
    <cellStyle name="Обычный 2 2 2 2 3 2 2 4 4" xfId="20171"/>
    <cellStyle name="Обычный 2 2 2 2 3 2 2 5" xfId="4682"/>
    <cellStyle name="Обычный 2 2 2 2 3 2 2 5 2" xfId="13130"/>
    <cellStyle name="Обычный 2 2 2 2 3 2 2 5 2 2" xfId="30027"/>
    <cellStyle name="Обычный 2 2 2 2 3 2 2 5 3" xfId="21579"/>
    <cellStyle name="Обычный 2 2 2 2 3 2 2 6" xfId="8906"/>
    <cellStyle name="Обычный 2 2 2 2 3 2 2 6 2" xfId="25803"/>
    <cellStyle name="Обычный 2 2 2 2 3 2 2 7" xfId="17355"/>
    <cellStyle name="Обычный 2 2 2 2 3 2 2 8" xfId="34252"/>
    <cellStyle name="Обычный 2 2 2 2 3 2 3" xfId="809"/>
    <cellStyle name="Обычный 2 2 2 2 3 2 3 2" xfId="2218"/>
    <cellStyle name="Обычный 2 2 2 2 3 2 3 2 2" xfId="6442"/>
    <cellStyle name="Обычный 2 2 2 2 3 2 3 2 2 2" xfId="14890"/>
    <cellStyle name="Обычный 2 2 2 2 3 2 3 2 2 2 2" xfId="31787"/>
    <cellStyle name="Обычный 2 2 2 2 3 2 3 2 2 3" xfId="23339"/>
    <cellStyle name="Обычный 2 2 2 2 3 2 3 2 3" xfId="10666"/>
    <cellStyle name="Обычный 2 2 2 2 3 2 3 2 3 2" xfId="27563"/>
    <cellStyle name="Обычный 2 2 2 2 3 2 3 2 4" xfId="19115"/>
    <cellStyle name="Обычный 2 2 2 2 3 2 3 3" xfId="3626"/>
    <cellStyle name="Обычный 2 2 2 2 3 2 3 3 2" xfId="7850"/>
    <cellStyle name="Обычный 2 2 2 2 3 2 3 3 2 2" xfId="16298"/>
    <cellStyle name="Обычный 2 2 2 2 3 2 3 3 2 2 2" xfId="33195"/>
    <cellStyle name="Обычный 2 2 2 2 3 2 3 3 2 3" xfId="24747"/>
    <cellStyle name="Обычный 2 2 2 2 3 2 3 3 3" xfId="12074"/>
    <cellStyle name="Обычный 2 2 2 2 3 2 3 3 3 2" xfId="28971"/>
    <cellStyle name="Обычный 2 2 2 2 3 2 3 3 4" xfId="20523"/>
    <cellStyle name="Обычный 2 2 2 2 3 2 3 4" xfId="5034"/>
    <cellStyle name="Обычный 2 2 2 2 3 2 3 4 2" xfId="13482"/>
    <cellStyle name="Обычный 2 2 2 2 3 2 3 4 2 2" xfId="30379"/>
    <cellStyle name="Обычный 2 2 2 2 3 2 3 4 3" xfId="21931"/>
    <cellStyle name="Обычный 2 2 2 2 3 2 3 5" xfId="9258"/>
    <cellStyle name="Обычный 2 2 2 2 3 2 3 5 2" xfId="26155"/>
    <cellStyle name="Обычный 2 2 2 2 3 2 3 6" xfId="17707"/>
    <cellStyle name="Обычный 2 2 2 2 3 2 4" xfId="1514"/>
    <cellStyle name="Обычный 2 2 2 2 3 2 4 2" xfId="5738"/>
    <cellStyle name="Обычный 2 2 2 2 3 2 4 2 2" xfId="14186"/>
    <cellStyle name="Обычный 2 2 2 2 3 2 4 2 2 2" xfId="31083"/>
    <cellStyle name="Обычный 2 2 2 2 3 2 4 2 3" xfId="22635"/>
    <cellStyle name="Обычный 2 2 2 2 3 2 4 3" xfId="9962"/>
    <cellStyle name="Обычный 2 2 2 2 3 2 4 3 2" xfId="26859"/>
    <cellStyle name="Обычный 2 2 2 2 3 2 4 4" xfId="18411"/>
    <cellStyle name="Обычный 2 2 2 2 3 2 5" xfId="2922"/>
    <cellStyle name="Обычный 2 2 2 2 3 2 5 2" xfId="7146"/>
    <cellStyle name="Обычный 2 2 2 2 3 2 5 2 2" xfId="15594"/>
    <cellStyle name="Обычный 2 2 2 2 3 2 5 2 2 2" xfId="32491"/>
    <cellStyle name="Обычный 2 2 2 2 3 2 5 2 3" xfId="24043"/>
    <cellStyle name="Обычный 2 2 2 2 3 2 5 3" xfId="11370"/>
    <cellStyle name="Обычный 2 2 2 2 3 2 5 3 2" xfId="28267"/>
    <cellStyle name="Обычный 2 2 2 2 3 2 5 4" xfId="19819"/>
    <cellStyle name="Обычный 2 2 2 2 3 2 6" xfId="4330"/>
    <cellStyle name="Обычный 2 2 2 2 3 2 6 2" xfId="12778"/>
    <cellStyle name="Обычный 2 2 2 2 3 2 6 2 2" xfId="29675"/>
    <cellStyle name="Обычный 2 2 2 2 3 2 6 3" xfId="21227"/>
    <cellStyle name="Обычный 2 2 2 2 3 2 7" xfId="8554"/>
    <cellStyle name="Обычный 2 2 2 2 3 2 7 2" xfId="25451"/>
    <cellStyle name="Обычный 2 2 2 2 3 2 8" xfId="17003"/>
    <cellStyle name="Обычный 2 2 2 2 3 2 9" xfId="33900"/>
    <cellStyle name="Обычный 2 2 2 2 3 3" xfId="429"/>
    <cellStyle name="Обычный 2 2 2 2 3 3 2" xfId="1160"/>
    <cellStyle name="Обычный 2 2 2 2 3 3 2 2" xfId="2569"/>
    <cellStyle name="Обычный 2 2 2 2 3 3 2 2 2" xfId="6793"/>
    <cellStyle name="Обычный 2 2 2 2 3 3 2 2 2 2" xfId="15241"/>
    <cellStyle name="Обычный 2 2 2 2 3 3 2 2 2 2 2" xfId="32138"/>
    <cellStyle name="Обычный 2 2 2 2 3 3 2 2 2 3" xfId="23690"/>
    <cellStyle name="Обычный 2 2 2 2 3 3 2 2 3" xfId="11017"/>
    <cellStyle name="Обычный 2 2 2 2 3 3 2 2 3 2" xfId="27914"/>
    <cellStyle name="Обычный 2 2 2 2 3 3 2 2 4" xfId="19466"/>
    <cellStyle name="Обычный 2 2 2 2 3 3 2 3" xfId="3977"/>
    <cellStyle name="Обычный 2 2 2 2 3 3 2 3 2" xfId="8201"/>
    <cellStyle name="Обычный 2 2 2 2 3 3 2 3 2 2" xfId="16649"/>
    <cellStyle name="Обычный 2 2 2 2 3 3 2 3 2 2 2" xfId="33546"/>
    <cellStyle name="Обычный 2 2 2 2 3 3 2 3 2 3" xfId="25098"/>
    <cellStyle name="Обычный 2 2 2 2 3 3 2 3 3" xfId="12425"/>
    <cellStyle name="Обычный 2 2 2 2 3 3 2 3 3 2" xfId="29322"/>
    <cellStyle name="Обычный 2 2 2 2 3 3 2 3 4" xfId="20874"/>
    <cellStyle name="Обычный 2 2 2 2 3 3 2 4" xfId="5385"/>
    <cellStyle name="Обычный 2 2 2 2 3 3 2 4 2" xfId="13833"/>
    <cellStyle name="Обычный 2 2 2 2 3 3 2 4 2 2" xfId="30730"/>
    <cellStyle name="Обычный 2 2 2 2 3 3 2 4 3" xfId="22282"/>
    <cellStyle name="Обычный 2 2 2 2 3 3 2 5" xfId="9609"/>
    <cellStyle name="Обычный 2 2 2 2 3 3 2 5 2" xfId="26506"/>
    <cellStyle name="Обычный 2 2 2 2 3 3 2 6" xfId="18058"/>
    <cellStyle name="Обычный 2 2 2 2 3 3 3" xfId="1865"/>
    <cellStyle name="Обычный 2 2 2 2 3 3 3 2" xfId="6089"/>
    <cellStyle name="Обычный 2 2 2 2 3 3 3 2 2" xfId="14537"/>
    <cellStyle name="Обычный 2 2 2 2 3 3 3 2 2 2" xfId="31434"/>
    <cellStyle name="Обычный 2 2 2 2 3 3 3 2 3" xfId="22986"/>
    <cellStyle name="Обычный 2 2 2 2 3 3 3 3" xfId="10313"/>
    <cellStyle name="Обычный 2 2 2 2 3 3 3 3 2" xfId="27210"/>
    <cellStyle name="Обычный 2 2 2 2 3 3 3 4" xfId="18762"/>
    <cellStyle name="Обычный 2 2 2 2 3 3 4" xfId="3273"/>
    <cellStyle name="Обычный 2 2 2 2 3 3 4 2" xfId="7497"/>
    <cellStyle name="Обычный 2 2 2 2 3 3 4 2 2" xfId="15945"/>
    <cellStyle name="Обычный 2 2 2 2 3 3 4 2 2 2" xfId="32842"/>
    <cellStyle name="Обычный 2 2 2 2 3 3 4 2 3" xfId="24394"/>
    <cellStyle name="Обычный 2 2 2 2 3 3 4 3" xfId="11721"/>
    <cellStyle name="Обычный 2 2 2 2 3 3 4 3 2" xfId="28618"/>
    <cellStyle name="Обычный 2 2 2 2 3 3 4 4" xfId="20170"/>
    <cellStyle name="Обычный 2 2 2 2 3 3 5" xfId="4681"/>
    <cellStyle name="Обычный 2 2 2 2 3 3 5 2" xfId="13129"/>
    <cellStyle name="Обычный 2 2 2 2 3 3 5 2 2" xfId="30026"/>
    <cellStyle name="Обычный 2 2 2 2 3 3 5 3" xfId="21578"/>
    <cellStyle name="Обычный 2 2 2 2 3 3 6" xfId="8905"/>
    <cellStyle name="Обычный 2 2 2 2 3 3 6 2" xfId="25802"/>
    <cellStyle name="Обычный 2 2 2 2 3 3 7" xfId="17354"/>
    <cellStyle name="Обычный 2 2 2 2 3 3 8" xfId="34251"/>
    <cellStyle name="Обычный 2 2 2 2 3 4" xfId="808"/>
    <cellStyle name="Обычный 2 2 2 2 3 4 2" xfId="2217"/>
    <cellStyle name="Обычный 2 2 2 2 3 4 2 2" xfId="6441"/>
    <cellStyle name="Обычный 2 2 2 2 3 4 2 2 2" xfId="14889"/>
    <cellStyle name="Обычный 2 2 2 2 3 4 2 2 2 2" xfId="31786"/>
    <cellStyle name="Обычный 2 2 2 2 3 4 2 2 3" xfId="23338"/>
    <cellStyle name="Обычный 2 2 2 2 3 4 2 3" xfId="10665"/>
    <cellStyle name="Обычный 2 2 2 2 3 4 2 3 2" xfId="27562"/>
    <cellStyle name="Обычный 2 2 2 2 3 4 2 4" xfId="19114"/>
    <cellStyle name="Обычный 2 2 2 2 3 4 3" xfId="3625"/>
    <cellStyle name="Обычный 2 2 2 2 3 4 3 2" xfId="7849"/>
    <cellStyle name="Обычный 2 2 2 2 3 4 3 2 2" xfId="16297"/>
    <cellStyle name="Обычный 2 2 2 2 3 4 3 2 2 2" xfId="33194"/>
    <cellStyle name="Обычный 2 2 2 2 3 4 3 2 3" xfId="24746"/>
    <cellStyle name="Обычный 2 2 2 2 3 4 3 3" xfId="12073"/>
    <cellStyle name="Обычный 2 2 2 2 3 4 3 3 2" xfId="28970"/>
    <cellStyle name="Обычный 2 2 2 2 3 4 3 4" xfId="20522"/>
    <cellStyle name="Обычный 2 2 2 2 3 4 4" xfId="5033"/>
    <cellStyle name="Обычный 2 2 2 2 3 4 4 2" xfId="13481"/>
    <cellStyle name="Обычный 2 2 2 2 3 4 4 2 2" xfId="30378"/>
    <cellStyle name="Обычный 2 2 2 2 3 4 4 3" xfId="21930"/>
    <cellStyle name="Обычный 2 2 2 2 3 4 5" xfId="9257"/>
    <cellStyle name="Обычный 2 2 2 2 3 4 5 2" xfId="26154"/>
    <cellStyle name="Обычный 2 2 2 2 3 4 6" xfId="17706"/>
    <cellStyle name="Обычный 2 2 2 2 3 5" xfId="1513"/>
    <cellStyle name="Обычный 2 2 2 2 3 5 2" xfId="5737"/>
    <cellStyle name="Обычный 2 2 2 2 3 5 2 2" xfId="14185"/>
    <cellStyle name="Обычный 2 2 2 2 3 5 2 2 2" xfId="31082"/>
    <cellStyle name="Обычный 2 2 2 2 3 5 2 3" xfId="22634"/>
    <cellStyle name="Обычный 2 2 2 2 3 5 3" xfId="9961"/>
    <cellStyle name="Обычный 2 2 2 2 3 5 3 2" xfId="26858"/>
    <cellStyle name="Обычный 2 2 2 2 3 5 4" xfId="18410"/>
    <cellStyle name="Обычный 2 2 2 2 3 6" xfId="2921"/>
    <cellStyle name="Обычный 2 2 2 2 3 6 2" xfId="7145"/>
    <cellStyle name="Обычный 2 2 2 2 3 6 2 2" xfId="15593"/>
    <cellStyle name="Обычный 2 2 2 2 3 6 2 2 2" xfId="32490"/>
    <cellStyle name="Обычный 2 2 2 2 3 6 2 3" xfId="24042"/>
    <cellStyle name="Обычный 2 2 2 2 3 6 3" xfId="11369"/>
    <cellStyle name="Обычный 2 2 2 2 3 6 3 2" xfId="28266"/>
    <cellStyle name="Обычный 2 2 2 2 3 6 4" xfId="19818"/>
    <cellStyle name="Обычный 2 2 2 2 3 7" xfId="4329"/>
    <cellStyle name="Обычный 2 2 2 2 3 7 2" xfId="12777"/>
    <cellStyle name="Обычный 2 2 2 2 3 7 2 2" xfId="29674"/>
    <cellStyle name="Обычный 2 2 2 2 3 7 3" xfId="21226"/>
    <cellStyle name="Обычный 2 2 2 2 3 8" xfId="8553"/>
    <cellStyle name="Обычный 2 2 2 2 3 8 2" xfId="25450"/>
    <cellStyle name="Обычный 2 2 2 2 3 9" xfId="17002"/>
    <cellStyle name="Обычный 2 2 2 2 4" xfId="14"/>
    <cellStyle name="Обычный 2 2 2 2 4 2" xfId="431"/>
    <cellStyle name="Обычный 2 2 2 2 4 2 2" xfId="1162"/>
    <cellStyle name="Обычный 2 2 2 2 4 2 2 2" xfId="2571"/>
    <cellStyle name="Обычный 2 2 2 2 4 2 2 2 2" xfId="6795"/>
    <cellStyle name="Обычный 2 2 2 2 4 2 2 2 2 2" xfId="15243"/>
    <cellStyle name="Обычный 2 2 2 2 4 2 2 2 2 2 2" xfId="32140"/>
    <cellStyle name="Обычный 2 2 2 2 4 2 2 2 2 3" xfId="23692"/>
    <cellStyle name="Обычный 2 2 2 2 4 2 2 2 3" xfId="11019"/>
    <cellStyle name="Обычный 2 2 2 2 4 2 2 2 3 2" xfId="27916"/>
    <cellStyle name="Обычный 2 2 2 2 4 2 2 2 4" xfId="19468"/>
    <cellStyle name="Обычный 2 2 2 2 4 2 2 3" xfId="3979"/>
    <cellStyle name="Обычный 2 2 2 2 4 2 2 3 2" xfId="8203"/>
    <cellStyle name="Обычный 2 2 2 2 4 2 2 3 2 2" xfId="16651"/>
    <cellStyle name="Обычный 2 2 2 2 4 2 2 3 2 2 2" xfId="33548"/>
    <cellStyle name="Обычный 2 2 2 2 4 2 2 3 2 3" xfId="25100"/>
    <cellStyle name="Обычный 2 2 2 2 4 2 2 3 3" xfId="12427"/>
    <cellStyle name="Обычный 2 2 2 2 4 2 2 3 3 2" xfId="29324"/>
    <cellStyle name="Обычный 2 2 2 2 4 2 2 3 4" xfId="20876"/>
    <cellStyle name="Обычный 2 2 2 2 4 2 2 4" xfId="5387"/>
    <cellStyle name="Обычный 2 2 2 2 4 2 2 4 2" xfId="13835"/>
    <cellStyle name="Обычный 2 2 2 2 4 2 2 4 2 2" xfId="30732"/>
    <cellStyle name="Обычный 2 2 2 2 4 2 2 4 3" xfId="22284"/>
    <cellStyle name="Обычный 2 2 2 2 4 2 2 5" xfId="9611"/>
    <cellStyle name="Обычный 2 2 2 2 4 2 2 5 2" xfId="26508"/>
    <cellStyle name="Обычный 2 2 2 2 4 2 2 6" xfId="18060"/>
    <cellStyle name="Обычный 2 2 2 2 4 2 3" xfId="1867"/>
    <cellStyle name="Обычный 2 2 2 2 4 2 3 2" xfId="6091"/>
    <cellStyle name="Обычный 2 2 2 2 4 2 3 2 2" xfId="14539"/>
    <cellStyle name="Обычный 2 2 2 2 4 2 3 2 2 2" xfId="31436"/>
    <cellStyle name="Обычный 2 2 2 2 4 2 3 2 3" xfId="22988"/>
    <cellStyle name="Обычный 2 2 2 2 4 2 3 3" xfId="10315"/>
    <cellStyle name="Обычный 2 2 2 2 4 2 3 3 2" xfId="27212"/>
    <cellStyle name="Обычный 2 2 2 2 4 2 3 4" xfId="18764"/>
    <cellStyle name="Обычный 2 2 2 2 4 2 4" xfId="3275"/>
    <cellStyle name="Обычный 2 2 2 2 4 2 4 2" xfId="7499"/>
    <cellStyle name="Обычный 2 2 2 2 4 2 4 2 2" xfId="15947"/>
    <cellStyle name="Обычный 2 2 2 2 4 2 4 2 2 2" xfId="32844"/>
    <cellStyle name="Обычный 2 2 2 2 4 2 4 2 3" xfId="24396"/>
    <cellStyle name="Обычный 2 2 2 2 4 2 4 3" xfId="11723"/>
    <cellStyle name="Обычный 2 2 2 2 4 2 4 3 2" xfId="28620"/>
    <cellStyle name="Обычный 2 2 2 2 4 2 4 4" xfId="20172"/>
    <cellStyle name="Обычный 2 2 2 2 4 2 5" xfId="4683"/>
    <cellStyle name="Обычный 2 2 2 2 4 2 5 2" xfId="13131"/>
    <cellStyle name="Обычный 2 2 2 2 4 2 5 2 2" xfId="30028"/>
    <cellStyle name="Обычный 2 2 2 2 4 2 5 3" xfId="21580"/>
    <cellStyle name="Обычный 2 2 2 2 4 2 6" xfId="8907"/>
    <cellStyle name="Обычный 2 2 2 2 4 2 6 2" xfId="25804"/>
    <cellStyle name="Обычный 2 2 2 2 4 2 7" xfId="17356"/>
    <cellStyle name="Обычный 2 2 2 2 4 2 8" xfId="34253"/>
    <cellStyle name="Обычный 2 2 2 2 4 3" xfId="810"/>
    <cellStyle name="Обычный 2 2 2 2 4 3 2" xfId="2219"/>
    <cellStyle name="Обычный 2 2 2 2 4 3 2 2" xfId="6443"/>
    <cellStyle name="Обычный 2 2 2 2 4 3 2 2 2" xfId="14891"/>
    <cellStyle name="Обычный 2 2 2 2 4 3 2 2 2 2" xfId="31788"/>
    <cellStyle name="Обычный 2 2 2 2 4 3 2 2 3" xfId="23340"/>
    <cellStyle name="Обычный 2 2 2 2 4 3 2 3" xfId="10667"/>
    <cellStyle name="Обычный 2 2 2 2 4 3 2 3 2" xfId="27564"/>
    <cellStyle name="Обычный 2 2 2 2 4 3 2 4" xfId="19116"/>
    <cellStyle name="Обычный 2 2 2 2 4 3 3" xfId="3627"/>
    <cellStyle name="Обычный 2 2 2 2 4 3 3 2" xfId="7851"/>
    <cellStyle name="Обычный 2 2 2 2 4 3 3 2 2" xfId="16299"/>
    <cellStyle name="Обычный 2 2 2 2 4 3 3 2 2 2" xfId="33196"/>
    <cellStyle name="Обычный 2 2 2 2 4 3 3 2 3" xfId="24748"/>
    <cellStyle name="Обычный 2 2 2 2 4 3 3 3" xfId="12075"/>
    <cellStyle name="Обычный 2 2 2 2 4 3 3 3 2" xfId="28972"/>
    <cellStyle name="Обычный 2 2 2 2 4 3 3 4" xfId="20524"/>
    <cellStyle name="Обычный 2 2 2 2 4 3 4" xfId="5035"/>
    <cellStyle name="Обычный 2 2 2 2 4 3 4 2" xfId="13483"/>
    <cellStyle name="Обычный 2 2 2 2 4 3 4 2 2" xfId="30380"/>
    <cellStyle name="Обычный 2 2 2 2 4 3 4 3" xfId="21932"/>
    <cellStyle name="Обычный 2 2 2 2 4 3 5" xfId="9259"/>
    <cellStyle name="Обычный 2 2 2 2 4 3 5 2" xfId="26156"/>
    <cellStyle name="Обычный 2 2 2 2 4 3 6" xfId="17708"/>
    <cellStyle name="Обычный 2 2 2 2 4 4" xfId="1515"/>
    <cellStyle name="Обычный 2 2 2 2 4 4 2" xfId="5739"/>
    <cellStyle name="Обычный 2 2 2 2 4 4 2 2" xfId="14187"/>
    <cellStyle name="Обычный 2 2 2 2 4 4 2 2 2" xfId="31084"/>
    <cellStyle name="Обычный 2 2 2 2 4 4 2 3" xfId="22636"/>
    <cellStyle name="Обычный 2 2 2 2 4 4 3" xfId="9963"/>
    <cellStyle name="Обычный 2 2 2 2 4 4 3 2" xfId="26860"/>
    <cellStyle name="Обычный 2 2 2 2 4 4 4" xfId="18412"/>
    <cellStyle name="Обычный 2 2 2 2 4 5" xfId="2923"/>
    <cellStyle name="Обычный 2 2 2 2 4 5 2" xfId="7147"/>
    <cellStyle name="Обычный 2 2 2 2 4 5 2 2" xfId="15595"/>
    <cellStyle name="Обычный 2 2 2 2 4 5 2 2 2" xfId="32492"/>
    <cellStyle name="Обычный 2 2 2 2 4 5 2 3" xfId="24044"/>
    <cellStyle name="Обычный 2 2 2 2 4 5 3" xfId="11371"/>
    <cellStyle name="Обычный 2 2 2 2 4 5 3 2" xfId="28268"/>
    <cellStyle name="Обычный 2 2 2 2 4 5 4" xfId="19820"/>
    <cellStyle name="Обычный 2 2 2 2 4 6" xfId="4331"/>
    <cellStyle name="Обычный 2 2 2 2 4 6 2" xfId="12779"/>
    <cellStyle name="Обычный 2 2 2 2 4 6 2 2" xfId="29676"/>
    <cellStyle name="Обычный 2 2 2 2 4 6 3" xfId="21228"/>
    <cellStyle name="Обычный 2 2 2 2 4 7" xfId="8555"/>
    <cellStyle name="Обычный 2 2 2 2 4 7 2" xfId="25452"/>
    <cellStyle name="Обычный 2 2 2 2 4 8" xfId="17004"/>
    <cellStyle name="Обычный 2 2 2 2 4 9" xfId="33901"/>
    <cellStyle name="Обычный 2 2 2 2 5" xfId="424"/>
    <cellStyle name="Обычный 2 2 2 2 5 2" xfId="1155"/>
    <cellStyle name="Обычный 2 2 2 2 5 2 2" xfId="2564"/>
    <cellStyle name="Обычный 2 2 2 2 5 2 2 2" xfId="6788"/>
    <cellStyle name="Обычный 2 2 2 2 5 2 2 2 2" xfId="15236"/>
    <cellStyle name="Обычный 2 2 2 2 5 2 2 2 2 2" xfId="32133"/>
    <cellStyle name="Обычный 2 2 2 2 5 2 2 2 3" xfId="23685"/>
    <cellStyle name="Обычный 2 2 2 2 5 2 2 3" xfId="11012"/>
    <cellStyle name="Обычный 2 2 2 2 5 2 2 3 2" xfId="27909"/>
    <cellStyle name="Обычный 2 2 2 2 5 2 2 4" xfId="19461"/>
    <cellStyle name="Обычный 2 2 2 2 5 2 3" xfId="3972"/>
    <cellStyle name="Обычный 2 2 2 2 5 2 3 2" xfId="8196"/>
    <cellStyle name="Обычный 2 2 2 2 5 2 3 2 2" xfId="16644"/>
    <cellStyle name="Обычный 2 2 2 2 5 2 3 2 2 2" xfId="33541"/>
    <cellStyle name="Обычный 2 2 2 2 5 2 3 2 3" xfId="25093"/>
    <cellStyle name="Обычный 2 2 2 2 5 2 3 3" xfId="12420"/>
    <cellStyle name="Обычный 2 2 2 2 5 2 3 3 2" xfId="29317"/>
    <cellStyle name="Обычный 2 2 2 2 5 2 3 4" xfId="20869"/>
    <cellStyle name="Обычный 2 2 2 2 5 2 4" xfId="5380"/>
    <cellStyle name="Обычный 2 2 2 2 5 2 4 2" xfId="13828"/>
    <cellStyle name="Обычный 2 2 2 2 5 2 4 2 2" xfId="30725"/>
    <cellStyle name="Обычный 2 2 2 2 5 2 4 3" xfId="22277"/>
    <cellStyle name="Обычный 2 2 2 2 5 2 5" xfId="9604"/>
    <cellStyle name="Обычный 2 2 2 2 5 2 5 2" xfId="26501"/>
    <cellStyle name="Обычный 2 2 2 2 5 2 6" xfId="18053"/>
    <cellStyle name="Обычный 2 2 2 2 5 3" xfId="1860"/>
    <cellStyle name="Обычный 2 2 2 2 5 3 2" xfId="6084"/>
    <cellStyle name="Обычный 2 2 2 2 5 3 2 2" xfId="14532"/>
    <cellStyle name="Обычный 2 2 2 2 5 3 2 2 2" xfId="31429"/>
    <cellStyle name="Обычный 2 2 2 2 5 3 2 3" xfId="22981"/>
    <cellStyle name="Обычный 2 2 2 2 5 3 3" xfId="10308"/>
    <cellStyle name="Обычный 2 2 2 2 5 3 3 2" xfId="27205"/>
    <cellStyle name="Обычный 2 2 2 2 5 3 4" xfId="18757"/>
    <cellStyle name="Обычный 2 2 2 2 5 4" xfId="3268"/>
    <cellStyle name="Обычный 2 2 2 2 5 4 2" xfId="7492"/>
    <cellStyle name="Обычный 2 2 2 2 5 4 2 2" xfId="15940"/>
    <cellStyle name="Обычный 2 2 2 2 5 4 2 2 2" xfId="32837"/>
    <cellStyle name="Обычный 2 2 2 2 5 4 2 3" xfId="24389"/>
    <cellStyle name="Обычный 2 2 2 2 5 4 3" xfId="11716"/>
    <cellStyle name="Обычный 2 2 2 2 5 4 3 2" xfId="28613"/>
    <cellStyle name="Обычный 2 2 2 2 5 4 4" xfId="20165"/>
    <cellStyle name="Обычный 2 2 2 2 5 5" xfId="4676"/>
    <cellStyle name="Обычный 2 2 2 2 5 5 2" xfId="13124"/>
    <cellStyle name="Обычный 2 2 2 2 5 5 2 2" xfId="30021"/>
    <cellStyle name="Обычный 2 2 2 2 5 5 3" xfId="21573"/>
    <cellStyle name="Обычный 2 2 2 2 5 6" xfId="8900"/>
    <cellStyle name="Обычный 2 2 2 2 5 6 2" xfId="25797"/>
    <cellStyle name="Обычный 2 2 2 2 5 7" xfId="17349"/>
    <cellStyle name="Обычный 2 2 2 2 5 8" xfId="34246"/>
    <cellStyle name="Обычный 2 2 2 2 6" xfId="803"/>
    <cellStyle name="Обычный 2 2 2 2 6 2" xfId="2212"/>
    <cellStyle name="Обычный 2 2 2 2 6 2 2" xfId="6436"/>
    <cellStyle name="Обычный 2 2 2 2 6 2 2 2" xfId="14884"/>
    <cellStyle name="Обычный 2 2 2 2 6 2 2 2 2" xfId="31781"/>
    <cellStyle name="Обычный 2 2 2 2 6 2 2 3" xfId="23333"/>
    <cellStyle name="Обычный 2 2 2 2 6 2 3" xfId="10660"/>
    <cellStyle name="Обычный 2 2 2 2 6 2 3 2" xfId="27557"/>
    <cellStyle name="Обычный 2 2 2 2 6 2 4" xfId="19109"/>
    <cellStyle name="Обычный 2 2 2 2 6 3" xfId="3620"/>
    <cellStyle name="Обычный 2 2 2 2 6 3 2" xfId="7844"/>
    <cellStyle name="Обычный 2 2 2 2 6 3 2 2" xfId="16292"/>
    <cellStyle name="Обычный 2 2 2 2 6 3 2 2 2" xfId="33189"/>
    <cellStyle name="Обычный 2 2 2 2 6 3 2 3" xfId="24741"/>
    <cellStyle name="Обычный 2 2 2 2 6 3 3" xfId="12068"/>
    <cellStyle name="Обычный 2 2 2 2 6 3 3 2" xfId="28965"/>
    <cellStyle name="Обычный 2 2 2 2 6 3 4" xfId="20517"/>
    <cellStyle name="Обычный 2 2 2 2 6 4" xfId="5028"/>
    <cellStyle name="Обычный 2 2 2 2 6 4 2" xfId="13476"/>
    <cellStyle name="Обычный 2 2 2 2 6 4 2 2" xfId="30373"/>
    <cellStyle name="Обычный 2 2 2 2 6 4 3" xfId="21925"/>
    <cellStyle name="Обычный 2 2 2 2 6 5" xfId="9252"/>
    <cellStyle name="Обычный 2 2 2 2 6 5 2" xfId="26149"/>
    <cellStyle name="Обычный 2 2 2 2 6 6" xfId="17701"/>
    <cellStyle name="Обычный 2 2 2 2 7" xfId="1508"/>
    <cellStyle name="Обычный 2 2 2 2 7 2" xfId="5732"/>
    <cellStyle name="Обычный 2 2 2 2 7 2 2" xfId="14180"/>
    <cellStyle name="Обычный 2 2 2 2 7 2 2 2" xfId="31077"/>
    <cellStyle name="Обычный 2 2 2 2 7 2 3" xfId="22629"/>
    <cellStyle name="Обычный 2 2 2 2 7 3" xfId="9956"/>
    <cellStyle name="Обычный 2 2 2 2 7 3 2" xfId="26853"/>
    <cellStyle name="Обычный 2 2 2 2 7 4" xfId="18405"/>
    <cellStyle name="Обычный 2 2 2 2 8" xfId="2916"/>
    <cellStyle name="Обычный 2 2 2 2 8 2" xfId="7140"/>
    <cellStyle name="Обычный 2 2 2 2 8 2 2" xfId="15588"/>
    <cellStyle name="Обычный 2 2 2 2 8 2 2 2" xfId="32485"/>
    <cellStyle name="Обычный 2 2 2 2 8 2 3" xfId="24037"/>
    <cellStyle name="Обычный 2 2 2 2 8 3" xfId="11364"/>
    <cellStyle name="Обычный 2 2 2 2 8 3 2" xfId="28261"/>
    <cellStyle name="Обычный 2 2 2 2 8 4" xfId="19813"/>
    <cellStyle name="Обычный 2 2 2 2 9" xfId="4324"/>
    <cellStyle name="Обычный 2 2 2 2 9 2" xfId="12772"/>
    <cellStyle name="Обычный 2 2 2 2 9 2 2" xfId="29669"/>
    <cellStyle name="Обычный 2 2 2 2 9 3" xfId="21221"/>
    <cellStyle name="Обычный 2 2 2 3" xfId="15"/>
    <cellStyle name="Обычный 2 2 2 3 10" xfId="17005"/>
    <cellStyle name="Обычный 2 2 2 3 11" xfId="33902"/>
    <cellStyle name="Обычный 2 2 2 3 2" xfId="16"/>
    <cellStyle name="Обычный 2 2 2 3 2 10" xfId="33903"/>
    <cellStyle name="Обычный 2 2 2 3 2 2" xfId="17"/>
    <cellStyle name="Обычный 2 2 2 3 2 2 2" xfId="434"/>
    <cellStyle name="Обычный 2 2 2 3 2 2 2 2" xfId="1165"/>
    <cellStyle name="Обычный 2 2 2 3 2 2 2 2 2" xfId="2574"/>
    <cellStyle name="Обычный 2 2 2 3 2 2 2 2 2 2" xfId="6798"/>
    <cellStyle name="Обычный 2 2 2 3 2 2 2 2 2 2 2" xfId="15246"/>
    <cellStyle name="Обычный 2 2 2 3 2 2 2 2 2 2 2 2" xfId="32143"/>
    <cellStyle name="Обычный 2 2 2 3 2 2 2 2 2 2 3" xfId="23695"/>
    <cellStyle name="Обычный 2 2 2 3 2 2 2 2 2 3" xfId="11022"/>
    <cellStyle name="Обычный 2 2 2 3 2 2 2 2 2 3 2" xfId="27919"/>
    <cellStyle name="Обычный 2 2 2 3 2 2 2 2 2 4" xfId="19471"/>
    <cellStyle name="Обычный 2 2 2 3 2 2 2 2 3" xfId="3982"/>
    <cellStyle name="Обычный 2 2 2 3 2 2 2 2 3 2" xfId="8206"/>
    <cellStyle name="Обычный 2 2 2 3 2 2 2 2 3 2 2" xfId="16654"/>
    <cellStyle name="Обычный 2 2 2 3 2 2 2 2 3 2 2 2" xfId="33551"/>
    <cellStyle name="Обычный 2 2 2 3 2 2 2 2 3 2 3" xfId="25103"/>
    <cellStyle name="Обычный 2 2 2 3 2 2 2 2 3 3" xfId="12430"/>
    <cellStyle name="Обычный 2 2 2 3 2 2 2 2 3 3 2" xfId="29327"/>
    <cellStyle name="Обычный 2 2 2 3 2 2 2 2 3 4" xfId="20879"/>
    <cellStyle name="Обычный 2 2 2 3 2 2 2 2 4" xfId="5390"/>
    <cellStyle name="Обычный 2 2 2 3 2 2 2 2 4 2" xfId="13838"/>
    <cellStyle name="Обычный 2 2 2 3 2 2 2 2 4 2 2" xfId="30735"/>
    <cellStyle name="Обычный 2 2 2 3 2 2 2 2 4 3" xfId="22287"/>
    <cellStyle name="Обычный 2 2 2 3 2 2 2 2 5" xfId="9614"/>
    <cellStyle name="Обычный 2 2 2 3 2 2 2 2 5 2" xfId="26511"/>
    <cellStyle name="Обычный 2 2 2 3 2 2 2 2 6" xfId="18063"/>
    <cellStyle name="Обычный 2 2 2 3 2 2 2 3" xfId="1870"/>
    <cellStyle name="Обычный 2 2 2 3 2 2 2 3 2" xfId="6094"/>
    <cellStyle name="Обычный 2 2 2 3 2 2 2 3 2 2" xfId="14542"/>
    <cellStyle name="Обычный 2 2 2 3 2 2 2 3 2 2 2" xfId="31439"/>
    <cellStyle name="Обычный 2 2 2 3 2 2 2 3 2 3" xfId="22991"/>
    <cellStyle name="Обычный 2 2 2 3 2 2 2 3 3" xfId="10318"/>
    <cellStyle name="Обычный 2 2 2 3 2 2 2 3 3 2" xfId="27215"/>
    <cellStyle name="Обычный 2 2 2 3 2 2 2 3 4" xfId="18767"/>
    <cellStyle name="Обычный 2 2 2 3 2 2 2 4" xfId="3278"/>
    <cellStyle name="Обычный 2 2 2 3 2 2 2 4 2" xfId="7502"/>
    <cellStyle name="Обычный 2 2 2 3 2 2 2 4 2 2" xfId="15950"/>
    <cellStyle name="Обычный 2 2 2 3 2 2 2 4 2 2 2" xfId="32847"/>
    <cellStyle name="Обычный 2 2 2 3 2 2 2 4 2 3" xfId="24399"/>
    <cellStyle name="Обычный 2 2 2 3 2 2 2 4 3" xfId="11726"/>
    <cellStyle name="Обычный 2 2 2 3 2 2 2 4 3 2" xfId="28623"/>
    <cellStyle name="Обычный 2 2 2 3 2 2 2 4 4" xfId="20175"/>
    <cellStyle name="Обычный 2 2 2 3 2 2 2 5" xfId="4686"/>
    <cellStyle name="Обычный 2 2 2 3 2 2 2 5 2" xfId="13134"/>
    <cellStyle name="Обычный 2 2 2 3 2 2 2 5 2 2" xfId="30031"/>
    <cellStyle name="Обычный 2 2 2 3 2 2 2 5 3" xfId="21583"/>
    <cellStyle name="Обычный 2 2 2 3 2 2 2 6" xfId="8910"/>
    <cellStyle name="Обычный 2 2 2 3 2 2 2 6 2" xfId="25807"/>
    <cellStyle name="Обычный 2 2 2 3 2 2 2 7" xfId="17359"/>
    <cellStyle name="Обычный 2 2 2 3 2 2 2 8" xfId="34256"/>
    <cellStyle name="Обычный 2 2 2 3 2 2 3" xfId="813"/>
    <cellStyle name="Обычный 2 2 2 3 2 2 3 2" xfId="2222"/>
    <cellStyle name="Обычный 2 2 2 3 2 2 3 2 2" xfId="6446"/>
    <cellStyle name="Обычный 2 2 2 3 2 2 3 2 2 2" xfId="14894"/>
    <cellStyle name="Обычный 2 2 2 3 2 2 3 2 2 2 2" xfId="31791"/>
    <cellStyle name="Обычный 2 2 2 3 2 2 3 2 2 3" xfId="23343"/>
    <cellStyle name="Обычный 2 2 2 3 2 2 3 2 3" xfId="10670"/>
    <cellStyle name="Обычный 2 2 2 3 2 2 3 2 3 2" xfId="27567"/>
    <cellStyle name="Обычный 2 2 2 3 2 2 3 2 4" xfId="19119"/>
    <cellStyle name="Обычный 2 2 2 3 2 2 3 3" xfId="3630"/>
    <cellStyle name="Обычный 2 2 2 3 2 2 3 3 2" xfId="7854"/>
    <cellStyle name="Обычный 2 2 2 3 2 2 3 3 2 2" xfId="16302"/>
    <cellStyle name="Обычный 2 2 2 3 2 2 3 3 2 2 2" xfId="33199"/>
    <cellStyle name="Обычный 2 2 2 3 2 2 3 3 2 3" xfId="24751"/>
    <cellStyle name="Обычный 2 2 2 3 2 2 3 3 3" xfId="12078"/>
    <cellStyle name="Обычный 2 2 2 3 2 2 3 3 3 2" xfId="28975"/>
    <cellStyle name="Обычный 2 2 2 3 2 2 3 3 4" xfId="20527"/>
    <cellStyle name="Обычный 2 2 2 3 2 2 3 4" xfId="5038"/>
    <cellStyle name="Обычный 2 2 2 3 2 2 3 4 2" xfId="13486"/>
    <cellStyle name="Обычный 2 2 2 3 2 2 3 4 2 2" xfId="30383"/>
    <cellStyle name="Обычный 2 2 2 3 2 2 3 4 3" xfId="21935"/>
    <cellStyle name="Обычный 2 2 2 3 2 2 3 5" xfId="9262"/>
    <cellStyle name="Обычный 2 2 2 3 2 2 3 5 2" xfId="26159"/>
    <cellStyle name="Обычный 2 2 2 3 2 2 3 6" xfId="17711"/>
    <cellStyle name="Обычный 2 2 2 3 2 2 4" xfId="1518"/>
    <cellStyle name="Обычный 2 2 2 3 2 2 4 2" xfId="5742"/>
    <cellStyle name="Обычный 2 2 2 3 2 2 4 2 2" xfId="14190"/>
    <cellStyle name="Обычный 2 2 2 3 2 2 4 2 2 2" xfId="31087"/>
    <cellStyle name="Обычный 2 2 2 3 2 2 4 2 3" xfId="22639"/>
    <cellStyle name="Обычный 2 2 2 3 2 2 4 3" xfId="9966"/>
    <cellStyle name="Обычный 2 2 2 3 2 2 4 3 2" xfId="26863"/>
    <cellStyle name="Обычный 2 2 2 3 2 2 4 4" xfId="18415"/>
    <cellStyle name="Обычный 2 2 2 3 2 2 5" xfId="2926"/>
    <cellStyle name="Обычный 2 2 2 3 2 2 5 2" xfId="7150"/>
    <cellStyle name="Обычный 2 2 2 3 2 2 5 2 2" xfId="15598"/>
    <cellStyle name="Обычный 2 2 2 3 2 2 5 2 2 2" xfId="32495"/>
    <cellStyle name="Обычный 2 2 2 3 2 2 5 2 3" xfId="24047"/>
    <cellStyle name="Обычный 2 2 2 3 2 2 5 3" xfId="11374"/>
    <cellStyle name="Обычный 2 2 2 3 2 2 5 3 2" xfId="28271"/>
    <cellStyle name="Обычный 2 2 2 3 2 2 5 4" xfId="19823"/>
    <cellStyle name="Обычный 2 2 2 3 2 2 6" xfId="4334"/>
    <cellStyle name="Обычный 2 2 2 3 2 2 6 2" xfId="12782"/>
    <cellStyle name="Обычный 2 2 2 3 2 2 6 2 2" xfId="29679"/>
    <cellStyle name="Обычный 2 2 2 3 2 2 6 3" xfId="21231"/>
    <cellStyle name="Обычный 2 2 2 3 2 2 7" xfId="8558"/>
    <cellStyle name="Обычный 2 2 2 3 2 2 7 2" xfId="25455"/>
    <cellStyle name="Обычный 2 2 2 3 2 2 8" xfId="17007"/>
    <cellStyle name="Обычный 2 2 2 3 2 2 9" xfId="33904"/>
    <cellStyle name="Обычный 2 2 2 3 2 3" xfId="433"/>
    <cellStyle name="Обычный 2 2 2 3 2 3 2" xfId="1164"/>
    <cellStyle name="Обычный 2 2 2 3 2 3 2 2" xfId="2573"/>
    <cellStyle name="Обычный 2 2 2 3 2 3 2 2 2" xfId="6797"/>
    <cellStyle name="Обычный 2 2 2 3 2 3 2 2 2 2" xfId="15245"/>
    <cellStyle name="Обычный 2 2 2 3 2 3 2 2 2 2 2" xfId="32142"/>
    <cellStyle name="Обычный 2 2 2 3 2 3 2 2 2 3" xfId="23694"/>
    <cellStyle name="Обычный 2 2 2 3 2 3 2 2 3" xfId="11021"/>
    <cellStyle name="Обычный 2 2 2 3 2 3 2 2 3 2" xfId="27918"/>
    <cellStyle name="Обычный 2 2 2 3 2 3 2 2 4" xfId="19470"/>
    <cellStyle name="Обычный 2 2 2 3 2 3 2 3" xfId="3981"/>
    <cellStyle name="Обычный 2 2 2 3 2 3 2 3 2" xfId="8205"/>
    <cellStyle name="Обычный 2 2 2 3 2 3 2 3 2 2" xfId="16653"/>
    <cellStyle name="Обычный 2 2 2 3 2 3 2 3 2 2 2" xfId="33550"/>
    <cellStyle name="Обычный 2 2 2 3 2 3 2 3 2 3" xfId="25102"/>
    <cellStyle name="Обычный 2 2 2 3 2 3 2 3 3" xfId="12429"/>
    <cellStyle name="Обычный 2 2 2 3 2 3 2 3 3 2" xfId="29326"/>
    <cellStyle name="Обычный 2 2 2 3 2 3 2 3 4" xfId="20878"/>
    <cellStyle name="Обычный 2 2 2 3 2 3 2 4" xfId="5389"/>
    <cellStyle name="Обычный 2 2 2 3 2 3 2 4 2" xfId="13837"/>
    <cellStyle name="Обычный 2 2 2 3 2 3 2 4 2 2" xfId="30734"/>
    <cellStyle name="Обычный 2 2 2 3 2 3 2 4 3" xfId="22286"/>
    <cellStyle name="Обычный 2 2 2 3 2 3 2 5" xfId="9613"/>
    <cellStyle name="Обычный 2 2 2 3 2 3 2 5 2" xfId="26510"/>
    <cellStyle name="Обычный 2 2 2 3 2 3 2 6" xfId="18062"/>
    <cellStyle name="Обычный 2 2 2 3 2 3 3" xfId="1869"/>
    <cellStyle name="Обычный 2 2 2 3 2 3 3 2" xfId="6093"/>
    <cellStyle name="Обычный 2 2 2 3 2 3 3 2 2" xfId="14541"/>
    <cellStyle name="Обычный 2 2 2 3 2 3 3 2 2 2" xfId="31438"/>
    <cellStyle name="Обычный 2 2 2 3 2 3 3 2 3" xfId="22990"/>
    <cellStyle name="Обычный 2 2 2 3 2 3 3 3" xfId="10317"/>
    <cellStyle name="Обычный 2 2 2 3 2 3 3 3 2" xfId="27214"/>
    <cellStyle name="Обычный 2 2 2 3 2 3 3 4" xfId="18766"/>
    <cellStyle name="Обычный 2 2 2 3 2 3 4" xfId="3277"/>
    <cellStyle name="Обычный 2 2 2 3 2 3 4 2" xfId="7501"/>
    <cellStyle name="Обычный 2 2 2 3 2 3 4 2 2" xfId="15949"/>
    <cellStyle name="Обычный 2 2 2 3 2 3 4 2 2 2" xfId="32846"/>
    <cellStyle name="Обычный 2 2 2 3 2 3 4 2 3" xfId="24398"/>
    <cellStyle name="Обычный 2 2 2 3 2 3 4 3" xfId="11725"/>
    <cellStyle name="Обычный 2 2 2 3 2 3 4 3 2" xfId="28622"/>
    <cellStyle name="Обычный 2 2 2 3 2 3 4 4" xfId="20174"/>
    <cellStyle name="Обычный 2 2 2 3 2 3 5" xfId="4685"/>
    <cellStyle name="Обычный 2 2 2 3 2 3 5 2" xfId="13133"/>
    <cellStyle name="Обычный 2 2 2 3 2 3 5 2 2" xfId="30030"/>
    <cellStyle name="Обычный 2 2 2 3 2 3 5 3" xfId="21582"/>
    <cellStyle name="Обычный 2 2 2 3 2 3 6" xfId="8909"/>
    <cellStyle name="Обычный 2 2 2 3 2 3 6 2" xfId="25806"/>
    <cellStyle name="Обычный 2 2 2 3 2 3 7" xfId="17358"/>
    <cellStyle name="Обычный 2 2 2 3 2 3 8" xfId="34255"/>
    <cellStyle name="Обычный 2 2 2 3 2 4" xfId="812"/>
    <cellStyle name="Обычный 2 2 2 3 2 4 2" xfId="2221"/>
    <cellStyle name="Обычный 2 2 2 3 2 4 2 2" xfId="6445"/>
    <cellStyle name="Обычный 2 2 2 3 2 4 2 2 2" xfId="14893"/>
    <cellStyle name="Обычный 2 2 2 3 2 4 2 2 2 2" xfId="31790"/>
    <cellStyle name="Обычный 2 2 2 3 2 4 2 2 3" xfId="23342"/>
    <cellStyle name="Обычный 2 2 2 3 2 4 2 3" xfId="10669"/>
    <cellStyle name="Обычный 2 2 2 3 2 4 2 3 2" xfId="27566"/>
    <cellStyle name="Обычный 2 2 2 3 2 4 2 4" xfId="19118"/>
    <cellStyle name="Обычный 2 2 2 3 2 4 3" xfId="3629"/>
    <cellStyle name="Обычный 2 2 2 3 2 4 3 2" xfId="7853"/>
    <cellStyle name="Обычный 2 2 2 3 2 4 3 2 2" xfId="16301"/>
    <cellStyle name="Обычный 2 2 2 3 2 4 3 2 2 2" xfId="33198"/>
    <cellStyle name="Обычный 2 2 2 3 2 4 3 2 3" xfId="24750"/>
    <cellStyle name="Обычный 2 2 2 3 2 4 3 3" xfId="12077"/>
    <cellStyle name="Обычный 2 2 2 3 2 4 3 3 2" xfId="28974"/>
    <cellStyle name="Обычный 2 2 2 3 2 4 3 4" xfId="20526"/>
    <cellStyle name="Обычный 2 2 2 3 2 4 4" xfId="5037"/>
    <cellStyle name="Обычный 2 2 2 3 2 4 4 2" xfId="13485"/>
    <cellStyle name="Обычный 2 2 2 3 2 4 4 2 2" xfId="30382"/>
    <cellStyle name="Обычный 2 2 2 3 2 4 4 3" xfId="21934"/>
    <cellStyle name="Обычный 2 2 2 3 2 4 5" xfId="9261"/>
    <cellStyle name="Обычный 2 2 2 3 2 4 5 2" xfId="26158"/>
    <cellStyle name="Обычный 2 2 2 3 2 4 6" xfId="17710"/>
    <cellStyle name="Обычный 2 2 2 3 2 5" xfId="1517"/>
    <cellStyle name="Обычный 2 2 2 3 2 5 2" xfId="5741"/>
    <cellStyle name="Обычный 2 2 2 3 2 5 2 2" xfId="14189"/>
    <cellStyle name="Обычный 2 2 2 3 2 5 2 2 2" xfId="31086"/>
    <cellStyle name="Обычный 2 2 2 3 2 5 2 3" xfId="22638"/>
    <cellStyle name="Обычный 2 2 2 3 2 5 3" xfId="9965"/>
    <cellStyle name="Обычный 2 2 2 3 2 5 3 2" xfId="26862"/>
    <cellStyle name="Обычный 2 2 2 3 2 5 4" xfId="18414"/>
    <cellStyle name="Обычный 2 2 2 3 2 6" xfId="2925"/>
    <cellStyle name="Обычный 2 2 2 3 2 6 2" xfId="7149"/>
    <cellStyle name="Обычный 2 2 2 3 2 6 2 2" xfId="15597"/>
    <cellStyle name="Обычный 2 2 2 3 2 6 2 2 2" xfId="32494"/>
    <cellStyle name="Обычный 2 2 2 3 2 6 2 3" xfId="24046"/>
    <cellStyle name="Обычный 2 2 2 3 2 6 3" xfId="11373"/>
    <cellStyle name="Обычный 2 2 2 3 2 6 3 2" xfId="28270"/>
    <cellStyle name="Обычный 2 2 2 3 2 6 4" xfId="19822"/>
    <cellStyle name="Обычный 2 2 2 3 2 7" xfId="4333"/>
    <cellStyle name="Обычный 2 2 2 3 2 7 2" xfId="12781"/>
    <cellStyle name="Обычный 2 2 2 3 2 7 2 2" xfId="29678"/>
    <cellStyle name="Обычный 2 2 2 3 2 7 3" xfId="21230"/>
    <cellStyle name="Обычный 2 2 2 3 2 8" xfId="8557"/>
    <cellStyle name="Обычный 2 2 2 3 2 8 2" xfId="25454"/>
    <cellStyle name="Обычный 2 2 2 3 2 9" xfId="17006"/>
    <cellStyle name="Обычный 2 2 2 3 3" xfId="18"/>
    <cellStyle name="Обычный 2 2 2 3 3 2" xfId="435"/>
    <cellStyle name="Обычный 2 2 2 3 3 2 2" xfId="1166"/>
    <cellStyle name="Обычный 2 2 2 3 3 2 2 2" xfId="2575"/>
    <cellStyle name="Обычный 2 2 2 3 3 2 2 2 2" xfId="6799"/>
    <cellStyle name="Обычный 2 2 2 3 3 2 2 2 2 2" xfId="15247"/>
    <cellStyle name="Обычный 2 2 2 3 3 2 2 2 2 2 2" xfId="32144"/>
    <cellStyle name="Обычный 2 2 2 3 3 2 2 2 2 3" xfId="23696"/>
    <cellStyle name="Обычный 2 2 2 3 3 2 2 2 3" xfId="11023"/>
    <cellStyle name="Обычный 2 2 2 3 3 2 2 2 3 2" xfId="27920"/>
    <cellStyle name="Обычный 2 2 2 3 3 2 2 2 4" xfId="19472"/>
    <cellStyle name="Обычный 2 2 2 3 3 2 2 3" xfId="3983"/>
    <cellStyle name="Обычный 2 2 2 3 3 2 2 3 2" xfId="8207"/>
    <cellStyle name="Обычный 2 2 2 3 3 2 2 3 2 2" xfId="16655"/>
    <cellStyle name="Обычный 2 2 2 3 3 2 2 3 2 2 2" xfId="33552"/>
    <cellStyle name="Обычный 2 2 2 3 3 2 2 3 2 3" xfId="25104"/>
    <cellStyle name="Обычный 2 2 2 3 3 2 2 3 3" xfId="12431"/>
    <cellStyle name="Обычный 2 2 2 3 3 2 2 3 3 2" xfId="29328"/>
    <cellStyle name="Обычный 2 2 2 3 3 2 2 3 4" xfId="20880"/>
    <cellStyle name="Обычный 2 2 2 3 3 2 2 4" xfId="5391"/>
    <cellStyle name="Обычный 2 2 2 3 3 2 2 4 2" xfId="13839"/>
    <cellStyle name="Обычный 2 2 2 3 3 2 2 4 2 2" xfId="30736"/>
    <cellStyle name="Обычный 2 2 2 3 3 2 2 4 3" xfId="22288"/>
    <cellStyle name="Обычный 2 2 2 3 3 2 2 5" xfId="9615"/>
    <cellStyle name="Обычный 2 2 2 3 3 2 2 5 2" xfId="26512"/>
    <cellStyle name="Обычный 2 2 2 3 3 2 2 6" xfId="18064"/>
    <cellStyle name="Обычный 2 2 2 3 3 2 3" xfId="1871"/>
    <cellStyle name="Обычный 2 2 2 3 3 2 3 2" xfId="6095"/>
    <cellStyle name="Обычный 2 2 2 3 3 2 3 2 2" xfId="14543"/>
    <cellStyle name="Обычный 2 2 2 3 3 2 3 2 2 2" xfId="31440"/>
    <cellStyle name="Обычный 2 2 2 3 3 2 3 2 3" xfId="22992"/>
    <cellStyle name="Обычный 2 2 2 3 3 2 3 3" xfId="10319"/>
    <cellStyle name="Обычный 2 2 2 3 3 2 3 3 2" xfId="27216"/>
    <cellStyle name="Обычный 2 2 2 3 3 2 3 4" xfId="18768"/>
    <cellStyle name="Обычный 2 2 2 3 3 2 4" xfId="3279"/>
    <cellStyle name="Обычный 2 2 2 3 3 2 4 2" xfId="7503"/>
    <cellStyle name="Обычный 2 2 2 3 3 2 4 2 2" xfId="15951"/>
    <cellStyle name="Обычный 2 2 2 3 3 2 4 2 2 2" xfId="32848"/>
    <cellStyle name="Обычный 2 2 2 3 3 2 4 2 3" xfId="24400"/>
    <cellStyle name="Обычный 2 2 2 3 3 2 4 3" xfId="11727"/>
    <cellStyle name="Обычный 2 2 2 3 3 2 4 3 2" xfId="28624"/>
    <cellStyle name="Обычный 2 2 2 3 3 2 4 4" xfId="20176"/>
    <cellStyle name="Обычный 2 2 2 3 3 2 5" xfId="4687"/>
    <cellStyle name="Обычный 2 2 2 3 3 2 5 2" xfId="13135"/>
    <cellStyle name="Обычный 2 2 2 3 3 2 5 2 2" xfId="30032"/>
    <cellStyle name="Обычный 2 2 2 3 3 2 5 3" xfId="21584"/>
    <cellStyle name="Обычный 2 2 2 3 3 2 6" xfId="8911"/>
    <cellStyle name="Обычный 2 2 2 3 3 2 6 2" xfId="25808"/>
    <cellStyle name="Обычный 2 2 2 3 3 2 7" xfId="17360"/>
    <cellStyle name="Обычный 2 2 2 3 3 2 8" xfId="34257"/>
    <cellStyle name="Обычный 2 2 2 3 3 3" xfId="814"/>
    <cellStyle name="Обычный 2 2 2 3 3 3 2" xfId="2223"/>
    <cellStyle name="Обычный 2 2 2 3 3 3 2 2" xfId="6447"/>
    <cellStyle name="Обычный 2 2 2 3 3 3 2 2 2" xfId="14895"/>
    <cellStyle name="Обычный 2 2 2 3 3 3 2 2 2 2" xfId="31792"/>
    <cellStyle name="Обычный 2 2 2 3 3 3 2 2 3" xfId="23344"/>
    <cellStyle name="Обычный 2 2 2 3 3 3 2 3" xfId="10671"/>
    <cellStyle name="Обычный 2 2 2 3 3 3 2 3 2" xfId="27568"/>
    <cellStyle name="Обычный 2 2 2 3 3 3 2 4" xfId="19120"/>
    <cellStyle name="Обычный 2 2 2 3 3 3 3" xfId="3631"/>
    <cellStyle name="Обычный 2 2 2 3 3 3 3 2" xfId="7855"/>
    <cellStyle name="Обычный 2 2 2 3 3 3 3 2 2" xfId="16303"/>
    <cellStyle name="Обычный 2 2 2 3 3 3 3 2 2 2" xfId="33200"/>
    <cellStyle name="Обычный 2 2 2 3 3 3 3 2 3" xfId="24752"/>
    <cellStyle name="Обычный 2 2 2 3 3 3 3 3" xfId="12079"/>
    <cellStyle name="Обычный 2 2 2 3 3 3 3 3 2" xfId="28976"/>
    <cellStyle name="Обычный 2 2 2 3 3 3 3 4" xfId="20528"/>
    <cellStyle name="Обычный 2 2 2 3 3 3 4" xfId="5039"/>
    <cellStyle name="Обычный 2 2 2 3 3 3 4 2" xfId="13487"/>
    <cellStyle name="Обычный 2 2 2 3 3 3 4 2 2" xfId="30384"/>
    <cellStyle name="Обычный 2 2 2 3 3 3 4 3" xfId="21936"/>
    <cellStyle name="Обычный 2 2 2 3 3 3 5" xfId="9263"/>
    <cellStyle name="Обычный 2 2 2 3 3 3 5 2" xfId="26160"/>
    <cellStyle name="Обычный 2 2 2 3 3 3 6" xfId="17712"/>
    <cellStyle name="Обычный 2 2 2 3 3 4" xfId="1519"/>
    <cellStyle name="Обычный 2 2 2 3 3 4 2" xfId="5743"/>
    <cellStyle name="Обычный 2 2 2 3 3 4 2 2" xfId="14191"/>
    <cellStyle name="Обычный 2 2 2 3 3 4 2 2 2" xfId="31088"/>
    <cellStyle name="Обычный 2 2 2 3 3 4 2 3" xfId="22640"/>
    <cellStyle name="Обычный 2 2 2 3 3 4 3" xfId="9967"/>
    <cellStyle name="Обычный 2 2 2 3 3 4 3 2" xfId="26864"/>
    <cellStyle name="Обычный 2 2 2 3 3 4 4" xfId="18416"/>
    <cellStyle name="Обычный 2 2 2 3 3 5" xfId="2927"/>
    <cellStyle name="Обычный 2 2 2 3 3 5 2" xfId="7151"/>
    <cellStyle name="Обычный 2 2 2 3 3 5 2 2" xfId="15599"/>
    <cellStyle name="Обычный 2 2 2 3 3 5 2 2 2" xfId="32496"/>
    <cellStyle name="Обычный 2 2 2 3 3 5 2 3" xfId="24048"/>
    <cellStyle name="Обычный 2 2 2 3 3 5 3" xfId="11375"/>
    <cellStyle name="Обычный 2 2 2 3 3 5 3 2" xfId="28272"/>
    <cellStyle name="Обычный 2 2 2 3 3 5 4" xfId="19824"/>
    <cellStyle name="Обычный 2 2 2 3 3 6" xfId="4335"/>
    <cellStyle name="Обычный 2 2 2 3 3 6 2" xfId="12783"/>
    <cellStyle name="Обычный 2 2 2 3 3 6 2 2" xfId="29680"/>
    <cellStyle name="Обычный 2 2 2 3 3 6 3" xfId="21232"/>
    <cellStyle name="Обычный 2 2 2 3 3 7" xfId="8559"/>
    <cellStyle name="Обычный 2 2 2 3 3 7 2" xfId="25456"/>
    <cellStyle name="Обычный 2 2 2 3 3 8" xfId="17008"/>
    <cellStyle name="Обычный 2 2 2 3 3 9" xfId="33905"/>
    <cellStyle name="Обычный 2 2 2 3 4" xfId="432"/>
    <cellStyle name="Обычный 2 2 2 3 4 2" xfId="1163"/>
    <cellStyle name="Обычный 2 2 2 3 4 2 2" xfId="2572"/>
    <cellStyle name="Обычный 2 2 2 3 4 2 2 2" xfId="6796"/>
    <cellStyle name="Обычный 2 2 2 3 4 2 2 2 2" xfId="15244"/>
    <cellStyle name="Обычный 2 2 2 3 4 2 2 2 2 2" xfId="32141"/>
    <cellStyle name="Обычный 2 2 2 3 4 2 2 2 3" xfId="23693"/>
    <cellStyle name="Обычный 2 2 2 3 4 2 2 3" xfId="11020"/>
    <cellStyle name="Обычный 2 2 2 3 4 2 2 3 2" xfId="27917"/>
    <cellStyle name="Обычный 2 2 2 3 4 2 2 4" xfId="19469"/>
    <cellStyle name="Обычный 2 2 2 3 4 2 3" xfId="3980"/>
    <cellStyle name="Обычный 2 2 2 3 4 2 3 2" xfId="8204"/>
    <cellStyle name="Обычный 2 2 2 3 4 2 3 2 2" xfId="16652"/>
    <cellStyle name="Обычный 2 2 2 3 4 2 3 2 2 2" xfId="33549"/>
    <cellStyle name="Обычный 2 2 2 3 4 2 3 2 3" xfId="25101"/>
    <cellStyle name="Обычный 2 2 2 3 4 2 3 3" xfId="12428"/>
    <cellStyle name="Обычный 2 2 2 3 4 2 3 3 2" xfId="29325"/>
    <cellStyle name="Обычный 2 2 2 3 4 2 3 4" xfId="20877"/>
    <cellStyle name="Обычный 2 2 2 3 4 2 4" xfId="5388"/>
    <cellStyle name="Обычный 2 2 2 3 4 2 4 2" xfId="13836"/>
    <cellStyle name="Обычный 2 2 2 3 4 2 4 2 2" xfId="30733"/>
    <cellStyle name="Обычный 2 2 2 3 4 2 4 3" xfId="22285"/>
    <cellStyle name="Обычный 2 2 2 3 4 2 5" xfId="9612"/>
    <cellStyle name="Обычный 2 2 2 3 4 2 5 2" xfId="26509"/>
    <cellStyle name="Обычный 2 2 2 3 4 2 6" xfId="18061"/>
    <cellStyle name="Обычный 2 2 2 3 4 3" xfId="1868"/>
    <cellStyle name="Обычный 2 2 2 3 4 3 2" xfId="6092"/>
    <cellStyle name="Обычный 2 2 2 3 4 3 2 2" xfId="14540"/>
    <cellStyle name="Обычный 2 2 2 3 4 3 2 2 2" xfId="31437"/>
    <cellStyle name="Обычный 2 2 2 3 4 3 2 3" xfId="22989"/>
    <cellStyle name="Обычный 2 2 2 3 4 3 3" xfId="10316"/>
    <cellStyle name="Обычный 2 2 2 3 4 3 3 2" xfId="27213"/>
    <cellStyle name="Обычный 2 2 2 3 4 3 4" xfId="18765"/>
    <cellStyle name="Обычный 2 2 2 3 4 4" xfId="3276"/>
    <cellStyle name="Обычный 2 2 2 3 4 4 2" xfId="7500"/>
    <cellStyle name="Обычный 2 2 2 3 4 4 2 2" xfId="15948"/>
    <cellStyle name="Обычный 2 2 2 3 4 4 2 2 2" xfId="32845"/>
    <cellStyle name="Обычный 2 2 2 3 4 4 2 3" xfId="24397"/>
    <cellStyle name="Обычный 2 2 2 3 4 4 3" xfId="11724"/>
    <cellStyle name="Обычный 2 2 2 3 4 4 3 2" xfId="28621"/>
    <cellStyle name="Обычный 2 2 2 3 4 4 4" xfId="20173"/>
    <cellStyle name="Обычный 2 2 2 3 4 5" xfId="4684"/>
    <cellStyle name="Обычный 2 2 2 3 4 5 2" xfId="13132"/>
    <cellStyle name="Обычный 2 2 2 3 4 5 2 2" xfId="30029"/>
    <cellStyle name="Обычный 2 2 2 3 4 5 3" xfId="21581"/>
    <cellStyle name="Обычный 2 2 2 3 4 6" xfId="8908"/>
    <cellStyle name="Обычный 2 2 2 3 4 6 2" xfId="25805"/>
    <cellStyle name="Обычный 2 2 2 3 4 7" xfId="17357"/>
    <cellStyle name="Обычный 2 2 2 3 4 8" xfId="34254"/>
    <cellStyle name="Обычный 2 2 2 3 5" xfId="811"/>
    <cellStyle name="Обычный 2 2 2 3 5 2" xfId="2220"/>
    <cellStyle name="Обычный 2 2 2 3 5 2 2" xfId="6444"/>
    <cellStyle name="Обычный 2 2 2 3 5 2 2 2" xfId="14892"/>
    <cellStyle name="Обычный 2 2 2 3 5 2 2 2 2" xfId="31789"/>
    <cellStyle name="Обычный 2 2 2 3 5 2 2 3" xfId="23341"/>
    <cellStyle name="Обычный 2 2 2 3 5 2 3" xfId="10668"/>
    <cellStyle name="Обычный 2 2 2 3 5 2 3 2" xfId="27565"/>
    <cellStyle name="Обычный 2 2 2 3 5 2 4" xfId="19117"/>
    <cellStyle name="Обычный 2 2 2 3 5 3" xfId="3628"/>
    <cellStyle name="Обычный 2 2 2 3 5 3 2" xfId="7852"/>
    <cellStyle name="Обычный 2 2 2 3 5 3 2 2" xfId="16300"/>
    <cellStyle name="Обычный 2 2 2 3 5 3 2 2 2" xfId="33197"/>
    <cellStyle name="Обычный 2 2 2 3 5 3 2 3" xfId="24749"/>
    <cellStyle name="Обычный 2 2 2 3 5 3 3" xfId="12076"/>
    <cellStyle name="Обычный 2 2 2 3 5 3 3 2" xfId="28973"/>
    <cellStyle name="Обычный 2 2 2 3 5 3 4" xfId="20525"/>
    <cellStyle name="Обычный 2 2 2 3 5 4" xfId="5036"/>
    <cellStyle name="Обычный 2 2 2 3 5 4 2" xfId="13484"/>
    <cellStyle name="Обычный 2 2 2 3 5 4 2 2" xfId="30381"/>
    <cellStyle name="Обычный 2 2 2 3 5 4 3" xfId="21933"/>
    <cellStyle name="Обычный 2 2 2 3 5 5" xfId="9260"/>
    <cellStyle name="Обычный 2 2 2 3 5 5 2" xfId="26157"/>
    <cellStyle name="Обычный 2 2 2 3 5 6" xfId="17709"/>
    <cellStyle name="Обычный 2 2 2 3 6" xfId="1516"/>
    <cellStyle name="Обычный 2 2 2 3 6 2" xfId="5740"/>
    <cellStyle name="Обычный 2 2 2 3 6 2 2" xfId="14188"/>
    <cellStyle name="Обычный 2 2 2 3 6 2 2 2" xfId="31085"/>
    <cellStyle name="Обычный 2 2 2 3 6 2 3" xfId="22637"/>
    <cellStyle name="Обычный 2 2 2 3 6 3" xfId="9964"/>
    <cellStyle name="Обычный 2 2 2 3 6 3 2" xfId="26861"/>
    <cellStyle name="Обычный 2 2 2 3 6 4" xfId="18413"/>
    <cellStyle name="Обычный 2 2 2 3 7" xfId="2924"/>
    <cellStyle name="Обычный 2 2 2 3 7 2" xfId="7148"/>
    <cellStyle name="Обычный 2 2 2 3 7 2 2" xfId="15596"/>
    <cellStyle name="Обычный 2 2 2 3 7 2 2 2" xfId="32493"/>
    <cellStyle name="Обычный 2 2 2 3 7 2 3" xfId="24045"/>
    <cellStyle name="Обычный 2 2 2 3 7 3" xfId="11372"/>
    <cellStyle name="Обычный 2 2 2 3 7 3 2" xfId="28269"/>
    <cellStyle name="Обычный 2 2 2 3 7 4" xfId="19821"/>
    <cellStyle name="Обычный 2 2 2 3 8" xfId="4332"/>
    <cellStyle name="Обычный 2 2 2 3 8 2" xfId="12780"/>
    <cellStyle name="Обычный 2 2 2 3 8 2 2" xfId="29677"/>
    <cellStyle name="Обычный 2 2 2 3 8 3" xfId="21229"/>
    <cellStyle name="Обычный 2 2 2 3 9" xfId="8556"/>
    <cellStyle name="Обычный 2 2 2 3 9 2" xfId="25453"/>
    <cellStyle name="Обычный 2 2 2 4" xfId="19"/>
    <cellStyle name="Обычный 2 2 2 4 10" xfId="33906"/>
    <cellStyle name="Обычный 2 2 2 4 2" xfId="20"/>
    <cellStyle name="Обычный 2 2 2 4 2 2" xfId="437"/>
    <cellStyle name="Обычный 2 2 2 4 2 2 2" xfId="1168"/>
    <cellStyle name="Обычный 2 2 2 4 2 2 2 2" xfId="2577"/>
    <cellStyle name="Обычный 2 2 2 4 2 2 2 2 2" xfId="6801"/>
    <cellStyle name="Обычный 2 2 2 4 2 2 2 2 2 2" xfId="15249"/>
    <cellStyle name="Обычный 2 2 2 4 2 2 2 2 2 2 2" xfId="32146"/>
    <cellStyle name="Обычный 2 2 2 4 2 2 2 2 2 3" xfId="23698"/>
    <cellStyle name="Обычный 2 2 2 4 2 2 2 2 3" xfId="11025"/>
    <cellStyle name="Обычный 2 2 2 4 2 2 2 2 3 2" xfId="27922"/>
    <cellStyle name="Обычный 2 2 2 4 2 2 2 2 4" xfId="19474"/>
    <cellStyle name="Обычный 2 2 2 4 2 2 2 3" xfId="3985"/>
    <cellStyle name="Обычный 2 2 2 4 2 2 2 3 2" xfId="8209"/>
    <cellStyle name="Обычный 2 2 2 4 2 2 2 3 2 2" xfId="16657"/>
    <cellStyle name="Обычный 2 2 2 4 2 2 2 3 2 2 2" xfId="33554"/>
    <cellStyle name="Обычный 2 2 2 4 2 2 2 3 2 3" xfId="25106"/>
    <cellStyle name="Обычный 2 2 2 4 2 2 2 3 3" xfId="12433"/>
    <cellStyle name="Обычный 2 2 2 4 2 2 2 3 3 2" xfId="29330"/>
    <cellStyle name="Обычный 2 2 2 4 2 2 2 3 4" xfId="20882"/>
    <cellStyle name="Обычный 2 2 2 4 2 2 2 4" xfId="5393"/>
    <cellStyle name="Обычный 2 2 2 4 2 2 2 4 2" xfId="13841"/>
    <cellStyle name="Обычный 2 2 2 4 2 2 2 4 2 2" xfId="30738"/>
    <cellStyle name="Обычный 2 2 2 4 2 2 2 4 3" xfId="22290"/>
    <cellStyle name="Обычный 2 2 2 4 2 2 2 5" xfId="9617"/>
    <cellStyle name="Обычный 2 2 2 4 2 2 2 5 2" xfId="26514"/>
    <cellStyle name="Обычный 2 2 2 4 2 2 2 6" xfId="18066"/>
    <cellStyle name="Обычный 2 2 2 4 2 2 3" xfId="1873"/>
    <cellStyle name="Обычный 2 2 2 4 2 2 3 2" xfId="6097"/>
    <cellStyle name="Обычный 2 2 2 4 2 2 3 2 2" xfId="14545"/>
    <cellStyle name="Обычный 2 2 2 4 2 2 3 2 2 2" xfId="31442"/>
    <cellStyle name="Обычный 2 2 2 4 2 2 3 2 3" xfId="22994"/>
    <cellStyle name="Обычный 2 2 2 4 2 2 3 3" xfId="10321"/>
    <cellStyle name="Обычный 2 2 2 4 2 2 3 3 2" xfId="27218"/>
    <cellStyle name="Обычный 2 2 2 4 2 2 3 4" xfId="18770"/>
    <cellStyle name="Обычный 2 2 2 4 2 2 4" xfId="3281"/>
    <cellStyle name="Обычный 2 2 2 4 2 2 4 2" xfId="7505"/>
    <cellStyle name="Обычный 2 2 2 4 2 2 4 2 2" xfId="15953"/>
    <cellStyle name="Обычный 2 2 2 4 2 2 4 2 2 2" xfId="32850"/>
    <cellStyle name="Обычный 2 2 2 4 2 2 4 2 3" xfId="24402"/>
    <cellStyle name="Обычный 2 2 2 4 2 2 4 3" xfId="11729"/>
    <cellStyle name="Обычный 2 2 2 4 2 2 4 3 2" xfId="28626"/>
    <cellStyle name="Обычный 2 2 2 4 2 2 4 4" xfId="20178"/>
    <cellStyle name="Обычный 2 2 2 4 2 2 5" xfId="4689"/>
    <cellStyle name="Обычный 2 2 2 4 2 2 5 2" xfId="13137"/>
    <cellStyle name="Обычный 2 2 2 4 2 2 5 2 2" xfId="30034"/>
    <cellStyle name="Обычный 2 2 2 4 2 2 5 3" xfId="21586"/>
    <cellStyle name="Обычный 2 2 2 4 2 2 6" xfId="8913"/>
    <cellStyle name="Обычный 2 2 2 4 2 2 6 2" xfId="25810"/>
    <cellStyle name="Обычный 2 2 2 4 2 2 7" xfId="17362"/>
    <cellStyle name="Обычный 2 2 2 4 2 2 8" xfId="34259"/>
    <cellStyle name="Обычный 2 2 2 4 2 3" xfId="816"/>
    <cellStyle name="Обычный 2 2 2 4 2 3 2" xfId="2225"/>
    <cellStyle name="Обычный 2 2 2 4 2 3 2 2" xfId="6449"/>
    <cellStyle name="Обычный 2 2 2 4 2 3 2 2 2" xfId="14897"/>
    <cellStyle name="Обычный 2 2 2 4 2 3 2 2 2 2" xfId="31794"/>
    <cellStyle name="Обычный 2 2 2 4 2 3 2 2 3" xfId="23346"/>
    <cellStyle name="Обычный 2 2 2 4 2 3 2 3" xfId="10673"/>
    <cellStyle name="Обычный 2 2 2 4 2 3 2 3 2" xfId="27570"/>
    <cellStyle name="Обычный 2 2 2 4 2 3 2 4" xfId="19122"/>
    <cellStyle name="Обычный 2 2 2 4 2 3 3" xfId="3633"/>
    <cellStyle name="Обычный 2 2 2 4 2 3 3 2" xfId="7857"/>
    <cellStyle name="Обычный 2 2 2 4 2 3 3 2 2" xfId="16305"/>
    <cellStyle name="Обычный 2 2 2 4 2 3 3 2 2 2" xfId="33202"/>
    <cellStyle name="Обычный 2 2 2 4 2 3 3 2 3" xfId="24754"/>
    <cellStyle name="Обычный 2 2 2 4 2 3 3 3" xfId="12081"/>
    <cellStyle name="Обычный 2 2 2 4 2 3 3 3 2" xfId="28978"/>
    <cellStyle name="Обычный 2 2 2 4 2 3 3 4" xfId="20530"/>
    <cellStyle name="Обычный 2 2 2 4 2 3 4" xfId="5041"/>
    <cellStyle name="Обычный 2 2 2 4 2 3 4 2" xfId="13489"/>
    <cellStyle name="Обычный 2 2 2 4 2 3 4 2 2" xfId="30386"/>
    <cellStyle name="Обычный 2 2 2 4 2 3 4 3" xfId="21938"/>
    <cellStyle name="Обычный 2 2 2 4 2 3 5" xfId="9265"/>
    <cellStyle name="Обычный 2 2 2 4 2 3 5 2" xfId="26162"/>
    <cellStyle name="Обычный 2 2 2 4 2 3 6" xfId="17714"/>
    <cellStyle name="Обычный 2 2 2 4 2 4" xfId="1521"/>
    <cellStyle name="Обычный 2 2 2 4 2 4 2" xfId="5745"/>
    <cellStyle name="Обычный 2 2 2 4 2 4 2 2" xfId="14193"/>
    <cellStyle name="Обычный 2 2 2 4 2 4 2 2 2" xfId="31090"/>
    <cellStyle name="Обычный 2 2 2 4 2 4 2 3" xfId="22642"/>
    <cellStyle name="Обычный 2 2 2 4 2 4 3" xfId="9969"/>
    <cellStyle name="Обычный 2 2 2 4 2 4 3 2" xfId="26866"/>
    <cellStyle name="Обычный 2 2 2 4 2 4 4" xfId="18418"/>
    <cellStyle name="Обычный 2 2 2 4 2 5" xfId="2929"/>
    <cellStyle name="Обычный 2 2 2 4 2 5 2" xfId="7153"/>
    <cellStyle name="Обычный 2 2 2 4 2 5 2 2" xfId="15601"/>
    <cellStyle name="Обычный 2 2 2 4 2 5 2 2 2" xfId="32498"/>
    <cellStyle name="Обычный 2 2 2 4 2 5 2 3" xfId="24050"/>
    <cellStyle name="Обычный 2 2 2 4 2 5 3" xfId="11377"/>
    <cellStyle name="Обычный 2 2 2 4 2 5 3 2" xfId="28274"/>
    <cellStyle name="Обычный 2 2 2 4 2 5 4" xfId="19826"/>
    <cellStyle name="Обычный 2 2 2 4 2 6" xfId="4337"/>
    <cellStyle name="Обычный 2 2 2 4 2 6 2" xfId="12785"/>
    <cellStyle name="Обычный 2 2 2 4 2 6 2 2" xfId="29682"/>
    <cellStyle name="Обычный 2 2 2 4 2 6 3" xfId="21234"/>
    <cellStyle name="Обычный 2 2 2 4 2 7" xfId="8561"/>
    <cellStyle name="Обычный 2 2 2 4 2 7 2" xfId="25458"/>
    <cellStyle name="Обычный 2 2 2 4 2 8" xfId="17010"/>
    <cellStyle name="Обычный 2 2 2 4 2 9" xfId="33907"/>
    <cellStyle name="Обычный 2 2 2 4 3" xfId="436"/>
    <cellStyle name="Обычный 2 2 2 4 3 2" xfId="1167"/>
    <cellStyle name="Обычный 2 2 2 4 3 2 2" xfId="2576"/>
    <cellStyle name="Обычный 2 2 2 4 3 2 2 2" xfId="6800"/>
    <cellStyle name="Обычный 2 2 2 4 3 2 2 2 2" xfId="15248"/>
    <cellStyle name="Обычный 2 2 2 4 3 2 2 2 2 2" xfId="32145"/>
    <cellStyle name="Обычный 2 2 2 4 3 2 2 2 3" xfId="23697"/>
    <cellStyle name="Обычный 2 2 2 4 3 2 2 3" xfId="11024"/>
    <cellStyle name="Обычный 2 2 2 4 3 2 2 3 2" xfId="27921"/>
    <cellStyle name="Обычный 2 2 2 4 3 2 2 4" xfId="19473"/>
    <cellStyle name="Обычный 2 2 2 4 3 2 3" xfId="3984"/>
    <cellStyle name="Обычный 2 2 2 4 3 2 3 2" xfId="8208"/>
    <cellStyle name="Обычный 2 2 2 4 3 2 3 2 2" xfId="16656"/>
    <cellStyle name="Обычный 2 2 2 4 3 2 3 2 2 2" xfId="33553"/>
    <cellStyle name="Обычный 2 2 2 4 3 2 3 2 3" xfId="25105"/>
    <cellStyle name="Обычный 2 2 2 4 3 2 3 3" xfId="12432"/>
    <cellStyle name="Обычный 2 2 2 4 3 2 3 3 2" xfId="29329"/>
    <cellStyle name="Обычный 2 2 2 4 3 2 3 4" xfId="20881"/>
    <cellStyle name="Обычный 2 2 2 4 3 2 4" xfId="5392"/>
    <cellStyle name="Обычный 2 2 2 4 3 2 4 2" xfId="13840"/>
    <cellStyle name="Обычный 2 2 2 4 3 2 4 2 2" xfId="30737"/>
    <cellStyle name="Обычный 2 2 2 4 3 2 4 3" xfId="22289"/>
    <cellStyle name="Обычный 2 2 2 4 3 2 5" xfId="9616"/>
    <cellStyle name="Обычный 2 2 2 4 3 2 5 2" xfId="26513"/>
    <cellStyle name="Обычный 2 2 2 4 3 2 6" xfId="18065"/>
    <cellStyle name="Обычный 2 2 2 4 3 3" xfId="1872"/>
    <cellStyle name="Обычный 2 2 2 4 3 3 2" xfId="6096"/>
    <cellStyle name="Обычный 2 2 2 4 3 3 2 2" xfId="14544"/>
    <cellStyle name="Обычный 2 2 2 4 3 3 2 2 2" xfId="31441"/>
    <cellStyle name="Обычный 2 2 2 4 3 3 2 3" xfId="22993"/>
    <cellStyle name="Обычный 2 2 2 4 3 3 3" xfId="10320"/>
    <cellStyle name="Обычный 2 2 2 4 3 3 3 2" xfId="27217"/>
    <cellStyle name="Обычный 2 2 2 4 3 3 4" xfId="18769"/>
    <cellStyle name="Обычный 2 2 2 4 3 4" xfId="3280"/>
    <cellStyle name="Обычный 2 2 2 4 3 4 2" xfId="7504"/>
    <cellStyle name="Обычный 2 2 2 4 3 4 2 2" xfId="15952"/>
    <cellStyle name="Обычный 2 2 2 4 3 4 2 2 2" xfId="32849"/>
    <cellStyle name="Обычный 2 2 2 4 3 4 2 3" xfId="24401"/>
    <cellStyle name="Обычный 2 2 2 4 3 4 3" xfId="11728"/>
    <cellStyle name="Обычный 2 2 2 4 3 4 3 2" xfId="28625"/>
    <cellStyle name="Обычный 2 2 2 4 3 4 4" xfId="20177"/>
    <cellStyle name="Обычный 2 2 2 4 3 5" xfId="4688"/>
    <cellStyle name="Обычный 2 2 2 4 3 5 2" xfId="13136"/>
    <cellStyle name="Обычный 2 2 2 4 3 5 2 2" xfId="30033"/>
    <cellStyle name="Обычный 2 2 2 4 3 5 3" xfId="21585"/>
    <cellStyle name="Обычный 2 2 2 4 3 6" xfId="8912"/>
    <cellStyle name="Обычный 2 2 2 4 3 6 2" xfId="25809"/>
    <cellStyle name="Обычный 2 2 2 4 3 7" xfId="17361"/>
    <cellStyle name="Обычный 2 2 2 4 3 8" xfId="34258"/>
    <cellStyle name="Обычный 2 2 2 4 4" xfId="815"/>
    <cellStyle name="Обычный 2 2 2 4 4 2" xfId="2224"/>
    <cellStyle name="Обычный 2 2 2 4 4 2 2" xfId="6448"/>
    <cellStyle name="Обычный 2 2 2 4 4 2 2 2" xfId="14896"/>
    <cellStyle name="Обычный 2 2 2 4 4 2 2 2 2" xfId="31793"/>
    <cellStyle name="Обычный 2 2 2 4 4 2 2 3" xfId="23345"/>
    <cellStyle name="Обычный 2 2 2 4 4 2 3" xfId="10672"/>
    <cellStyle name="Обычный 2 2 2 4 4 2 3 2" xfId="27569"/>
    <cellStyle name="Обычный 2 2 2 4 4 2 4" xfId="19121"/>
    <cellStyle name="Обычный 2 2 2 4 4 3" xfId="3632"/>
    <cellStyle name="Обычный 2 2 2 4 4 3 2" xfId="7856"/>
    <cellStyle name="Обычный 2 2 2 4 4 3 2 2" xfId="16304"/>
    <cellStyle name="Обычный 2 2 2 4 4 3 2 2 2" xfId="33201"/>
    <cellStyle name="Обычный 2 2 2 4 4 3 2 3" xfId="24753"/>
    <cellStyle name="Обычный 2 2 2 4 4 3 3" xfId="12080"/>
    <cellStyle name="Обычный 2 2 2 4 4 3 3 2" xfId="28977"/>
    <cellStyle name="Обычный 2 2 2 4 4 3 4" xfId="20529"/>
    <cellStyle name="Обычный 2 2 2 4 4 4" xfId="5040"/>
    <cellStyle name="Обычный 2 2 2 4 4 4 2" xfId="13488"/>
    <cellStyle name="Обычный 2 2 2 4 4 4 2 2" xfId="30385"/>
    <cellStyle name="Обычный 2 2 2 4 4 4 3" xfId="21937"/>
    <cellStyle name="Обычный 2 2 2 4 4 5" xfId="9264"/>
    <cellStyle name="Обычный 2 2 2 4 4 5 2" xfId="26161"/>
    <cellStyle name="Обычный 2 2 2 4 4 6" xfId="17713"/>
    <cellStyle name="Обычный 2 2 2 4 5" xfId="1520"/>
    <cellStyle name="Обычный 2 2 2 4 5 2" xfId="5744"/>
    <cellStyle name="Обычный 2 2 2 4 5 2 2" xfId="14192"/>
    <cellStyle name="Обычный 2 2 2 4 5 2 2 2" xfId="31089"/>
    <cellStyle name="Обычный 2 2 2 4 5 2 3" xfId="22641"/>
    <cellStyle name="Обычный 2 2 2 4 5 3" xfId="9968"/>
    <cellStyle name="Обычный 2 2 2 4 5 3 2" xfId="26865"/>
    <cellStyle name="Обычный 2 2 2 4 5 4" xfId="18417"/>
    <cellStyle name="Обычный 2 2 2 4 6" xfId="2928"/>
    <cellStyle name="Обычный 2 2 2 4 6 2" xfId="7152"/>
    <cellStyle name="Обычный 2 2 2 4 6 2 2" xfId="15600"/>
    <cellStyle name="Обычный 2 2 2 4 6 2 2 2" xfId="32497"/>
    <cellStyle name="Обычный 2 2 2 4 6 2 3" xfId="24049"/>
    <cellStyle name="Обычный 2 2 2 4 6 3" xfId="11376"/>
    <cellStyle name="Обычный 2 2 2 4 6 3 2" xfId="28273"/>
    <cellStyle name="Обычный 2 2 2 4 6 4" xfId="19825"/>
    <cellStyle name="Обычный 2 2 2 4 7" xfId="4336"/>
    <cellStyle name="Обычный 2 2 2 4 7 2" xfId="12784"/>
    <cellStyle name="Обычный 2 2 2 4 7 2 2" xfId="29681"/>
    <cellStyle name="Обычный 2 2 2 4 7 3" xfId="21233"/>
    <cellStyle name="Обычный 2 2 2 4 8" xfId="8560"/>
    <cellStyle name="Обычный 2 2 2 4 8 2" xfId="25457"/>
    <cellStyle name="Обычный 2 2 2 4 9" xfId="17009"/>
    <cellStyle name="Обычный 2 2 2 5" xfId="21"/>
    <cellStyle name="Обычный 2 2 2 5 2" xfId="438"/>
    <cellStyle name="Обычный 2 2 2 5 2 2" xfId="1169"/>
    <cellStyle name="Обычный 2 2 2 5 2 2 2" xfId="2578"/>
    <cellStyle name="Обычный 2 2 2 5 2 2 2 2" xfId="6802"/>
    <cellStyle name="Обычный 2 2 2 5 2 2 2 2 2" xfId="15250"/>
    <cellStyle name="Обычный 2 2 2 5 2 2 2 2 2 2" xfId="32147"/>
    <cellStyle name="Обычный 2 2 2 5 2 2 2 2 3" xfId="23699"/>
    <cellStyle name="Обычный 2 2 2 5 2 2 2 3" xfId="11026"/>
    <cellStyle name="Обычный 2 2 2 5 2 2 2 3 2" xfId="27923"/>
    <cellStyle name="Обычный 2 2 2 5 2 2 2 4" xfId="19475"/>
    <cellStyle name="Обычный 2 2 2 5 2 2 3" xfId="3986"/>
    <cellStyle name="Обычный 2 2 2 5 2 2 3 2" xfId="8210"/>
    <cellStyle name="Обычный 2 2 2 5 2 2 3 2 2" xfId="16658"/>
    <cellStyle name="Обычный 2 2 2 5 2 2 3 2 2 2" xfId="33555"/>
    <cellStyle name="Обычный 2 2 2 5 2 2 3 2 3" xfId="25107"/>
    <cellStyle name="Обычный 2 2 2 5 2 2 3 3" xfId="12434"/>
    <cellStyle name="Обычный 2 2 2 5 2 2 3 3 2" xfId="29331"/>
    <cellStyle name="Обычный 2 2 2 5 2 2 3 4" xfId="20883"/>
    <cellStyle name="Обычный 2 2 2 5 2 2 4" xfId="5394"/>
    <cellStyle name="Обычный 2 2 2 5 2 2 4 2" xfId="13842"/>
    <cellStyle name="Обычный 2 2 2 5 2 2 4 2 2" xfId="30739"/>
    <cellStyle name="Обычный 2 2 2 5 2 2 4 3" xfId="22291"/>
    <cellStyle name="Обычный 2 2 2 5 2 2 5" xfId="9618"/>
    <cellStyle name="Обычный 2 2 2 5 2 2 5 2" xfId="26515"/>
    <cellStyle name="Обычный 2 2 2 5 2 2 6" xfId="18067"/>
    <cellStyle name="Обычный 2 2 2 5 2 3" xfId="1874"/>
    <cellStyle name="Обычный 2 2 2 5 2 3 2" xfId="6098"/>
    <cellStyle name="Обычный 2 2 2 5 2 3 2 2" xfId="14546"/>
    <cellStyle name="Обычный 2 2 2 5 2 3 2 2 2" xfId="31443"/>
    <cellStyle name="Обычный 2 2 2 5 2 3 2 3" xfId="22995"/>
    <cellStyle name="Обычный 2 2 2 5 2 3 3" xfId="10322"/>
    <cellStyle name="Обычный 2 2 2 5 2 3 3 2" xfId="27219"/>
    <cellStyle name="Обычный 2 2 2 5 2 3 4" xfId="18771"/>
    <cellStyle name="Обычный 2 2 2 5 2 4" xfId="3282"/>
    <cellStyle name="Обычный 2 2 2 5 2 4 2" xfId="7506"/>
    <cellStyle name="Обычный 2 2 2 5 2 4 2 2" xfId="15954"/>
    <cellStyle name="Обычный 2 2 2 5 2 4 2 2 2" xfId="32851"/>
    <cellStyle name="Обычный 2 2 2 5 2 4 2 3" xfId="24403"/>
    <cellStyle name="Обычный 2 2 2 5 2 4 3" xfId="11730"/>
    <cellStyle name="Обычный 2 2 2 5 2 4 3 2" xfId="28627"/>
    <cellStyle name="Обычный 2 2 2 5 2 4 4" xfId="20179"/>
    <cellStyle name="Обычный 2 2 2 5 2 5" xfId="4690"/>
    <cellStyle name="Обычный 2 2 2 5 2 5 2" xfId="13138"/>
    <cellStyle name="Обычный 2 2 2 5 2 5 2 2" xfId="30035"/>
    <cellStyle name="Обычный 2 2 2 5 2 5 3" xfId="21587"/>
    <cellStyle name="Обычный 2 2 2 5 2 6" xfId="8914"/>
    <cellStyle name="Обычный 2 2 2 5 2 6 2" xfId="25811"/>
    <cellStyle name="Обычный 2 2 2 5 2 7" xfId="17363"/>
    <cellStyle name="Обычный 2 2 2 5 2 8" xfId="34260"/>
    <cellStyle name="Обычный 2 2 2 5 3" xfId="817"/>
    <cellStyle name="Обычный 2 2 2 5 3 2" xfId="2226"/>
    <cellStyle name="Обычный 2 2 2 5 3 2 2" xfId="6450"/>
    <cellStyle name="Обычный 2 2 2 5 3 2 2 2" xfId="14898"/>
    <cellStyle name="Обычный 2 2 2 5 3 2 2 2 2" xfId="31795"/>
    <cellStyle name="Обычный 2 2 2 5 3 2 2 3" xfId="23347"/>
    <cellStyle name="Обычный 2 2 2 5 3 2 3" xfId="10674"/>
    <cellStyle name="Обычный 2 2 2 5 3 2 3 2" xfId="27571"/>
    <cellStyle name="Обычный 2 2 2 5 3 2 4" xfId="19123"/>
    <cellStyle name="Обычный 2 2 2 5 3 3" xfId="3634"/>
    <cellStyle name="Обычный 2 2 2 5 3 3 2" xfId="7858"/>
    <cellStyle name="Обычный 2 2 2 5 3 3 2 2" xfId="16306"/>
    <cellStyle name="Обычный 2 2 2 5 3 3 2 2 2" xfId="33203"/>
    <cellStyle name="Обычный 2 2 2 5 3 3 2 3" xfId="24755"/>
    <cellStyle name="Обычный 2 2 2 5 3 3 3" xfId="12082"/>
    <cellStyle name="Обычный 2 2 2 5 3 3 3 2" xfId="28979"/>
    <cellStyle name="Обычный 2 2 2 5 3 3 4" xfId="20531"/>
    <cellStyle name="Обычный 2 2 2 5 3 4" xfId="5042"/>
    <cellStyle name="Обычный 2 2 2 5 3 4 2" xfId="13490"/>
    <cellStyle name="Обычный 2 2 2 5 3 4 2 2" xfId="30387"/>
    <cellStyle name="Обычный 2 2 2 5 3 4 3" xfId="21939"/>
    <cellStyle name="Обычный 2 2 2 5 3 5" xfId="9266"/>
    <cellStyle name="Обычный 2 2 2 5 3 5 2" xfId="26163"/>
    <cellStyle name="Обычный 2 2 2 5 3 6" xfId="17715"/>
    <cellStyle name="Обычный 2 2 2 5 4" xfId="1522"/>
    <cellStyle name="Обычный 2 2 2 5 4 2" xfId="5746"/>
    <cellStyle name="Обычный 2 2 2 5 4 2 2" xfId="14194"/>
    <cellStyle name="Обычный 2 2 2 5 4 2 2 2" xfId="31091"/>
    <cellStyle name="Обычный 2 2 2 5 4 2 3" xfId="22643"/>
    <cellStyle name="Обычный 2 2 2 5 4 3" xfId="9970"/>
    <cellStyle name="Обычный 2 2 2 5 4 3 2" xfId="26867"/>
    <cellStyle name="Обычный 2 2 2 5 4 4" xfId="18419"/>
    <cellStyle name="Обычный 2 2 2 5 5" xfId="2930"/>
    <cellStyle name="Обычный 2 2 2 5 5 2" xfId="7154"/>
    <cellStyle name="Обычный 2 2 2 5 5 2 2" xfId="15602"/>
    <cellStyle name="Обычный 2 2 2 5 5 2 2 2" xfId="32499"/>
    <cellStyle name="Обычный 2 2 2 5 5 2 3" xfId="24051"/>
    <cellStyle name="Обычный 2 2 2 5 5 3" xfId="11378"/>
    <cellStyle name="Обычный 2 2 2 5 5 3 2" xfId="28275"/>
    <cellStyle name="Обычный 2 2 2 5 5 4" xfId="19827"/>
    <cellStyle name="Обычный 2 2 2 5 6" xfId="4338"/>
    <cellStyle name="Обычный 2 2 2 5 6 2" xfId="12786"/>
    <cellStyle name="Обычный 2 2 2 5 6 2 2" xfId="29683"/>
    <cellStyle name="Обычный 2 2 2 5 6 3" xfId="21235"/>
    <cellStyle name="Обычный 2 2 2 5 7" xfId="8562"/>
    <cellStyle name="Обычный 2 2 2 5 7 2" xfId="25459"/>
    <cellStyle name="Обычный 2 2 2 5 8" xfId="17011"/>
    <cellStyle name="Обычный 2 2 2 5 9" xfId="33908"/>
    <cellStyle name="Обычный 2 2 2 6" xfId="423"/>
    <cellStyle name="Обычный 2 2 2 6 2" xfId="1154"/>
    <cellStyle name="Обычный 2 2 2 6 2 2" xfId="2563"/>
    <cellStyle name="Обычный 2 2 2 6 2 2 2" xfId="6787"/>
    <cellStyle name="Обычный 2 2 2 6 2 2 2 2" xfId="15235"/>
    <cellStyle name="Обычный 2 2 2 6 2 2 2 2 2" xfId="32132"/>
    <cellStyle name="Обычный 2 2 2 6 2 2 2 3" xfId="23684"/>
    <cellStyle name="Обычный 2 2 2 6 2 2 3" xfId="11011"/>
    <cellStyle name="Обычный 2 2 2 6 2 2 3 2" xfId="27908"/>
    <cellStyle name="Обычный 2 2 2 6 2 2 4" xfId="19460"/>
    <cellStyle name="Обычный 2 2 2 6 2 3" xfId="3971"/>
    <cellStyle name="Обычный 2 2 2 6 2 3 2" xfId="8195"/>
    <cellStyle name="Обычный 2 2 2 6 2 3 2 2" xfId="16643"/>
    <cellStyle name="Обычный 2 2 2 6 2 3 2 2 2" xfId="33540"/>
    <cellStyle name="Обычный 2 2 2 6 2 3 2 3" xfId="25092"/>
    <cellStyle name="Обычный 2 2 2 6 2 3 3" xfId="12419"/>
    <cellStyle name="Обычный 2 2 2 6 2 3 3 2" xfId="29316"/>
    <cellStyle name="Обычный 2 2 2 6 2 3 4" xfId="20868"/>
    <cellStyle name="Обычный 2 2 2 6 2 4" xfId="5379"/>
    <cellStyle name="Обычный 2 2 2 6 2 4 2" xfId="13827"/>
    <cellStyle name="Обычный 2 2 2 6 2 4 2 2" xfId="30724"/>
    <cellStyle name="Обычный 2 2 2 6 2 4 3" xfId="22276"/>
    <cellStyle name="Обычный 2 2 2 6 2 5" xfId="9603"/>
    <cellStyle name="Обычный 2 2 2 6 2 5 2" xfId="26500"/>
    <cellStyle name="Обычный 2 2 2 6 2 6" xfId="18052"/>
    <cellStyle name="Обычный 2 2 2 6 3" xfId="1859"/>
    <cellStyle name="Обычный 2 2 2 6 3 2" xfId="6083"/>
    <cellStyle name="Обычный 2 2 2 6 3 2 2" xfId="14531"/>
    <cellStyle name="Обычный 2 2 2 6 3 2 2 2" xfId="31428"/>
    <cellStyle name="Обычный 2 2 2 6 3 2 3" xfId="22980"/>
    <cellStyle name="Обычный 2 2 2 6 3 3" xfId="10307"/>
    <cellStyle name="Обычный 2 2 2 6 3 3 2" xfId="27204"/>
    <cellStyle name="Обычный 2 2 2 6 3 4" xfId="18756"/>
    <cellStyle name="Обычный 2 2 2 6 4" xfId="3267"/>
    <cellStyle name="Обычный 2 2 2 6 4 2" xfId="7491"/>
    <cellStyle name="Обычный 2 2 2 6 4 2 2" xfId="15939"/>
    <cellStyle name="Обычный 2 2 2 6 4 2 2 2" xfId="32836"/>
    <cellStyle name="Обычный 2 2 2 6 4 2 3" xfId="24388"/>
    <cellStyle name="Обычный 2 2 2 6 4 3" xfId="11715"/>
    <cellStyle name="Обычный 2 2 2 6 4 3 2" xfId="28612"/>
    <cellStyle name="Обычный 2 2 2 6 4 4" xfId="20164"/>
    <cellStyle name="Обычный 2 2 2 6 5" xfId="4675"/>
    <cellStyle name="Обычный 2 2 2 6 5 2" xfId="13123"/>
    <cellStyle name="Обычный 2 2 2 6 5 2 2" xfId="30020"/>
    <cellStyle name="Обычный 2 2 2 6 5 3" xfId="21572"/>
    <cellStyle name="Обычный 2 2 2 6 6" xfId="8899"/>
    <cellStyle name="Обычный 2 2 2 6 6 2" xfId="25796"/>
    <cellStyle name="Обычный 2 2 2 6 7" xfId="17348"/>
    <cellStyle name="Обычный 2 2 2 6 8" xfId="34245"/>
    <cellStyle name="Обычный 2 2 2 7" xfId="802"/>
    <cellStyle name="Обычный 2 2 2 7 2" xfId="2211"/>
    <cellStyle name="Обычный 2 2 2 7 2 2" xfId="6435"/>
    <cellStyle name="Обычный 2 2 2 7 2 2 2" xfId="14883"/>
    <cellStyle name="Обычный 2 2 2 7 2 2 2 2" xfId="31780"/>
    <cellStyle name="Обычный 2 2 2 7 2 2 3" xfId="23332"/>
    <cellStyle name="Обычный 2 2 2 7 2 3" xfId="10659"/>
    <cellStyle name="Обычный 2 2 2 7 2 3 2" xfId="27556"/>
    <cellStyle name="Обычный 2 2 2 7 2 4" xfId="19108"/>
    <cellStyle name="Обычный 2 2 2 7 3" xfId="3619"/>
    <cellStyle name="Обычный 2 2 2 7 3 2" xfId="7843"/>
    <cellStyle name="Обычный 2 2 2 7 3 2 2" xfId="16291"/>
    <cellStyle name="Обычный 2 2 2 7 3 2 2 2" xfId="33188"/>
    <cellStyle name="Обычный 2 2 2 7 3 2 3" xfId="24740"/>
    <cellStyle name="Обычный 2 2 2 7 3 3" xfId="12067"/>
    <cellStyle name="Обычный 2 2 2 7 3 3 2" xfId="28964"/>
    <cellStyle name="Обычный 2 2 2 7 3 4" xfId="20516"/>
    <cellStyle name="Обычный 2 2 2 7 4" xfId="5027"/>
    <cellStyle name="Обычный 2 2 2 7 4 2" xfId="13475"/>
    <cellStyle name="Обычный 2 2 2 7 4 2 2" xfId="30372"/>
    <cellStyle name="Обычный 2 2 2 7 4 3" xfId="21924"/>
    <cellStyle name="Обычный 2 2 2 7 5" xfId="9251"/>
    <cellStyle name="Обычный 2 2 2 7 5 2" xfId="26148"/>
    <cellStyle name="Обычный 2 2 2 7 6" xfId="17700"/>
    <cellStyle name="Обычный 2 2 2 8" xfId="1507"/>
    <cellStyle name="Обычный 2 2 2 8 2" xfId="5731"/>
    <cellStyle name="Обычный 2 2 2 8 2 2" xfId="14179"/>
    <cellStyle name="Обычный 2 2 2 8 2 2 2" xfId="31076"/>
    <cellStyle name="Обычный 2 2 2 8 2 3" xfId="22628"/>
    <cellStyle name="Обычный 2 2 2 8 3" xfId="9955"/>
    <cellStyle name="Обычный 2 2 2 8 3 2" xfId="26852"/>
    <cellStyle name="Обычный 2 2 2 8 4" xfId="18404"/>
    <cellStyle name="Обычный 2 2 2 9" xfId="2915"/>
    <cellStyle name="Обычный 2 2 2 9 2" xfId="7139"/>
    <cellStyle name="Обычный 2 2 2 9 2 2" xfId="15587"/>
    <cellStyle name="Обычный 2 2 2 9 2 2 2" xfId="32484"/>
    <cellStyle name="Обычный 2 2 2 9 2 3" xfId="24036"/>
    <cellStyle name="Обычный 2 2 2 9 3" xfId="11363"/>
    <cellStyle name="Обычный 2 2 2 9 3 2" xfId="28260"/>
    <cellStyle name="Обычный 2 2 2 9 4" xfId="19812"/>
    <cellStyle name="Обычный 2 2 2_Отчет за 2015 год" xfId="22"/>
    <cellStyle name="Обычный 2 2 3" xfId="23"/>
    <cellStyle name="Обычный 2 2 3 10" xfId="8563"/>
    <cellStyle name="Обычный 2 2 3 10 2" xfId="25460"/>
    <cellStyle name="Обычный 2 2 3 11" xfId="17012"/>
    <cellStyle name="Обычный 2 2 3 12" xfId="33909"/>
    <cellStyle name="Обычный 2 2 3 2" xfId="24"/>
    <cellStyle name="Обычный 2 2 3 2 10" xfId="17013"/>
    <cellStyle name="Обычный 2 2 3 2 11" xfId="33910"/>
    <cellStyle name="Обычный 2 2 3 2 2" xfId="25"/>
    <cellStyle name="Обычный 2 2 3 2 2 10" xfId="33911"/>
    <cellStyle name="Обычный 2 2 3 2 2 2" xfId="26"/>
    <cellStyle name="Обычный 2 2 3 2 2 2 2" xfId="442"/>
    <cellStyle name="Обычный 2 2 3 2 2 2 2 2" xfId="1173"/>
    <cellStyle name="Обычный 2 2 3 2 2 2 2 2 2" xfId="2582"/>
    <cellStyle name="Обычный 2 2 3 2 2 2 2 2 2 2" xfId="6806"/>
    <cellStyle name="Обычный 2 2 3 2 2 2 2 2 2 2 2" xfId="15254"/>
    <cellStyle name="Обычный 2 2 3 2 2 2 2 2 2 2 2 2" xfId="32151"/>
    <cellStyle name="Обычный 2 2 3 2 2 2 2 2 2 2 3" xfId="23703"/>
    <cellStyle name="Обычный 2 2 3 2 2 2 2 2 2 3" xfId="11030"/>
    <cellStyle name="Обычный 2 2 3 2 2 2 2 2 2 3 2" xfId="27927"/>
    <cellStyle name="Обычный 2 2 3 2 2 2 2 2 2 4" xfId="19479"/>
    <cellStyle name="Обычный 2 2 3 2 2 2 2 2 3" xfId="3990"/>
    <cellStyle name="Обычный 2 2 3 2 2 2 2 2 3 2" xfId="8214"/>
    <cellStyle name="Обычный 2 2 3 2 2 2 2 2 3 2 2" xfId="16662"/>
    <cellStyle name="Обычный 2 2 3 2 2 2 2 2 3 2 2 2" xfId="33559"/>
    <cellStyle name="Обычный 2 2 3 2 2 2 2 2 3 2 3" xfId="25111"/>
    <cellStyle name="Обычный 2 2 3 2 2 2 2 2 3 3" xfId="12438"/>
    <cellStyle name="Обычный 2 2 3 2 2 2 2 2 3 3 2" xfId="29335"/>
    <cellStyle name="Обычный 2 2 3 2 2 2 2 2 3 4" xfId="20887"/>
    <cellStyle name="Обычный 2 2 3 2 2 2 2 2 4" xfId="5398"/>
    <cellStyle name="Обычный 2 2 3 2 2 2 2 2 4 2" xfId="13846"/>
    <cellStyle name="Обычный 2 2 3 2 2 2 2 2 4 2 2" xfId="30743"/>
    <cellStyle name="Обычный 2 2 3 2 2 2 2 2 4 3" xfId="22295"/>
    <cellStyle name="Обычный 2 2 3 2 2 2 2 2 5" xfId="9622"/>
    <cellStyle name="Обычный 2 2 3 2 2 2 2 2 5 2" xfId="26519"/>
    <cellStyle name="Обычный 2 2 3 2 2 2 2 2 6" xfId="18071"/>
    <cellStyle name="Обычный 2 2 3 2 2 2 2 3" xfId="1878"/>
    <cellStyle name="Обычный 2 2 3 2 2 2 2 3 2" xfId="6102"/>
    <cellStyle name="Обычный 2 2 3 2 2 2 2 3 2 2" xfId="14550"/>
    <cellStyle name="Обычный 2 2 3 2 2 2 2 3 2 2 2" xfId="31447"/>
    <cellStyle name="Обычный 2 2 3 2 2 2 2 3 2 3" xfId="22999"/>
    <cellStyle name="Обычный 2 2 3 2 2 2 2 3 3" xfId="10326"/>
    <cellStyle name="Обычный 2 2 3 2 2 2 2 3 3 2" xfId="27223"/>
    <cellStyle name="Обычный 2 2 3 2 2 2 2 3 4" xfId="18775"/>
    <cellStyle name="Обычный 2 2 3 2 2 2 2 4" xfId="3286"/>
    <cellStyle name="Обычный 2 2 3 2 2 2 2 4 2" xfId="7510"/>
    <cellStyle name="Обычный 2 2 3 2 2 2 2 4 2 2" xfId="15958"/>
    <cellStyle name="Обычный 2 2 3 2 2 2 2 4 2 2 2" xfId="32855"/>
    <cellStyle name="Обычный 2 2 3 2 2 2 2 4 2 3" xfId="24407"/>
    <cellStyle name="Обычный 2 2 3 2 2 2 2 4 3" xfId="11734"/>
    <cellStyle name="Обычный 2 2 3 2 2 2 2 4 3 2" xfId="28631"/>
    <cellStyle name="Обычный 2 2 3 2 2 2 2 4 4" xfId="20183"/>
    <cellStyle name="Обычный 2 2 3 2 2 2 2 5" xfId="4694"/>
    <cellStyle name="Обычный 2 2 3 2 2 2 2 5 2" xfId="13142"/>
    <cellStyle name="Обычный 2 2 3 2 2 2 2 5 2 2" xfId="30039"/>
    <cellStyle name="Обычный 2 2 3 2 2 2 2 5 3" xfId="21591"/>
    <cellStyle name="Обычный 2 2 3 2 2 2 2 6" xfId="8918"/>
    <cellStyle name="Обычный 2 2 3 2 2 2 2 6 2" xfId="25815"/>
    <cellStyle name="Обычный 2 2 3 2 2 2 2 7" xfId="17367"/>
    <cellStyle name="Обычный 2 2 3 2 2 2 2 8" xfId="34264"/>
    <cellStyle name="Обычный 2 2 3 2 2 2 3" xfId="821"/>
    <cellStyle name="Обычный 2 2 3 2 2 2 3 2" xfId="2230"/>
    <cellStyle name="Обычный 2 2 3 2 2 2 3 2 2" xfId="6454"/>
    <cellStyle name="Обычный 2 2 3 2 2 2 3 2 2 2" xfId="14902"/>
    <cellStyle name="Обычный 2 2 3 2 2 2 3 2 2 2 2" xfId="31799"/>
    <cellStyle name="Обычный 2 2 3 2 2 2 3 2 2 3" xfId="23351"/>
    <cellStyle name="Обычный 2 2 3 2 2 2 3 2 3" xfId="10678"/>
    <cellStyle name="Обычный 2 2 3 2 2 2 3 2 3 2" xfId="27575"/>
    <cellStyle name="Обычный 2 2 3 2 2 2 3 2 4" xfId="19127"/>
    <cellStyle name="Обычный 2 2 3 2 2 2 3 3" xfId="3638"/>
    <cellStyle name="Обычный 2 2 3 2 2 2 3 3 2" xfId="7862"/>
    <cellStyle name="Обычный 2 2 3 2 2 2 3 3 2 2" xfId="16310"/>
    <cellStyle name="Обычный 2 2 3 2 2 2 3 3 2 2 2" xfId="33207"/>
    <cellStyle name="Обычный 2 2 3 2 2 2 3 3 2 3" xfId="24759"/>
    <cellStyle name="Обычный 2 2 3 2 2 2 3 3 3" xfId="12086"/>
    <cellStyle name="Обычный 2 2 3 2 2 2 3 3 3 2" xfId="28983"/>
    <cellStyle name="Обычный 2 2 3 2 2 2 3 3 4" xfId="20535"/>
    <cellStyle name="Обычный 2 2 3 2 2 2 3 4" xfId="5046"/>
    <cellStyle name="Обычный 2 2 3 2 2 2 3 4 2" xfId="13494"/>
    <cellStyle name="Обычный 2 2 3 2 2 2 3 4 2 2" xfId="30391"/>
    <cellStyle name="Обычный 2 2 3 2 2 2 3 4 3" xfId="21943"/>
    <cellStyle name="Обычный 2 2 3 2 2 2 3 5" xfId="9270"/>
    <cellStyle name="Обычный 2 2 3 2 2 2 3 5 2" xfId="26167"/>
    <cellStyle name="Обычный 2 2 3 2 2 2 3 6" xfId="17719"/>
    <cellStyle name="Обычный 2 2 3 2 2 2 4" xfId="1526"/>
    <cellStyle name="Обычный 2 2 3 2 2 2 4 2" xfId="5750"/>
    <cellStyle name="Обычный 2 2 3 2 2 2 4 2 2" xfId="14198"/>
    <cellStyle name="Обычный 2 2 3 2 2 2 4 2 2 2" xfId="31095"/>
    <cellStyle name="Обычный 2 2 3 2 2 2 4 2 3" xfId="22647"/>
    <cellStyle name="Обычный 2 2 3 2 2 2 4 3" xfId="9974"/>
    <cellStyle name="Обычный 2 2 3 2 2 2 4 3 2" xfId="26871"/>
    <cellStyle name="Обычный 2 2 3 2 2 2 4 4" xfId="18423"/>
    <cellStyle name="Обычный 2 2 3 2 2 2 5" xfId="2934"/>
    <cellStyle name="Обычный 2 2 3 2 2 2 5 2" xfId="7158"/>
    <cellStyle name="Обычный 2 2 3 2 2 2 5 2 2" xfId="15606"/>
    <cellStyle name="Обычный 2 2 3 2 2 2 5 2 2 2" xfId="32503"/>
    <cellStyle name="Обычный 2 2 3 2 2 2 5 2 3" xfId="24055"/>
    <cellStyle name="Обычный 2 2 3 2 2 2 5 3" xfId="11382"/>
    <cellStyle name="Обычный 2 2 3 2 2 2 5 3 2" xfId="28279"/>
    <cellStyle name="Обычный 2 2 3 2 2 2 5 4" xfId="19831"/>
    <cellStyle name="Обычный 2 2 3 2 2 2 6" xfId="4342"/>
    <cellStyle name="Обычный 2 2 3 2 2 2 6 2" xfId="12790"/>
    <cellStyle name="Обычный 2 2 3 2 2 2 6 2 2" xfId="29687"/>
    <cellStyle name="Обычный 2 2 3 2 2 2 6 3" xfId="21239"/>
    <cellStyle name="Обычный 2 2 3 2 2 2 7" xfId="8566"/>
    <cellStyle name="Обычный 2 2 3 2 2 2 7 2" xfId="25463"/>
    <cellStyle name="Обычный 2 2 3 2 2 2 8" xfId="17015"/>
    <cellStyle name="Обычный 2 2 3 2 2 2 9" xfId="33912"/>
    <cellStyle name="Обычный 2 2 3 2 2 3" xfId="441"/>
    <cellStyle name="Обычный 2 2 3 2 2 3 2" xfId="1172"/>
    <cellStyle name="Обычный 2 2 3 2 2 3 2 2" xfId="2581"/>
    <cellStyle name="Обычный 2 2 3 2 2 3 2 2 2" xfId="6805"/>
    <cellStyle name="Обычный 2 2 3 2 2 3 2 2 2 2" xfId="15253"/>
    <cellStyle name="Обычный 2 2 3 2 2 3 2 2 2 2 2" xfId="32150"/>
    <cellStyle name="Обычный 2 2 3 2 2 3 2 2 2 3" xfId="23702"/>
    <cellStyle name="Обычный 2 2 3 2 2 3 2 2 3" xfId="11029"/>
    <cellStyle name="Обычный 2 2 3 2 2 3 2 2 3 2" xfId="27926"/>
    <cellStyle name="Обычный 2 2 3 2 2 3 2 2 4" xfId="19478"/>
    <cellStyle name="Обычный 2 2 3 2 2 3 2 3" xfId="3989"/>
    <cellStyle name="Обычный 2 2 3 2 2 3 2 3 2" xfId="8213"/>
    <cellStyle name="Обычный 2 2 3 2 2 3 2 3 2 2" xfId="16661"/>
    <cellStyle name="Обычный 2 2 3 2 2 3 2 3 2 2 2" xfId="33558"/>
    <cellStyle name="Обычный 2 2 3 2 2 3 2 3 2 3" xfId="25110"/>
    <cellStyle name="Обычный 2 2 3 2 2 3 2 3 3" xfId="12437"/>
    <cellStyle name="Обычный 2 2 3 2 2 3 2 3 3 2" xfId="29334"/>
    <cellStyle name="Обычный 2 2 3 2 2 3 2 3 4" xfId="20886"/>
    <cellStyle name="Обычный 2 2 3 2 2 3 2 4" xfId="5397"/>
    <cellStyle name="Обычный 2 2 3 2 2 3 2 4 2" xfId="13845"/>
    <cellStyle name="Обычный 2 2 3 2 2 3 2 4 2 2" xfId="30742"/>
    <cellStyle name="Обычный 2 2 3 2 2 3 2 4 3" xfId="22294"/>
    <cellStyle name="Обычный 2 2 3 2 2 3 2 5" xfId="9621"/>
    <cellStyle name="Обычный 2 2 3 2 2 3 2 5 2" xfId="26518"/>
    <cellStyle name="Обычный 2 2 3 2 2 3 2 6" xfId="18070"/>
    <cellStyle name="Обычный 2 2 3 2 2 3 3" xfId="1877"/>
    <cellStyle name="Обычный 2 2 3 2 2 3 3 2" xfId="6101"/>
    <cellStyle name="Обычный 2 2 3 2 2 3 3 2 2" xfId="14549"/>
    <cellStyle name="Обычный 2 2 3 2 2 3 3 2 2 2" xfId="31446"/>
    <cellStyle name="Обычный 2 2 3 2 2 3 3 2 3" xfId="22998"/>
    <cellStyle name="Обычный 2 2 3 2 2 3 3 3" xfId="10325"/>
    <cellStyle name="Обычный 2 2 3 2 2 3 3 3 2" xfId="27222"/>
    <cellStyle name="Обычный 2 2 3 2 2 3 3 4" xfId="18774"/>
    <cellStyle name="Обычный 2 2 3 2 2 3 4" xfId="3285"/>
    <cellStyle name="Обычный 2 2 3 2 2 3 4 2" xfId="7509"/>
    <cellStyle name="Обычный 2 2 3 2 2 3 4 2 2" xfId="15957"/>
    <cellStyle name="Обычный 2 2 3 2 2 3 4 2 2 2" xfId="32854"/>
    <cellStyle name="Обычный 2 2 3 2 2 3 4 2 3" xfId="24406"/>
    <cellStyle name="Обычный 2 2 3 2 2 3 4 3" xfId="11733"/>
    <cellStyle name="Обычный 2 2 3 2 2 3 4 3 2" xfId="28630"/>
    <cellStyle name="Обычный 2 2 3 2 2 3 4 4" xfId="20182"/>
    <cellStyle name="Обычный 2 2 3 2 2 3 5" xfId="4693"/>
    <cellStyle name="Обычный 2 2 3 2 2 3 5 2" xfId="13141"/>
    <cellStyle name="Обычный 2 2 3 2 2 3 5 2 2" xfId="30038"/>
    <cellStyle name="Обычный 2 2 3 2 2 3 5 3" xfId="21590"/>
    <cellStyle name="Обычный 2 2 3 2 2 3 6" xfId="8917"/>
    <cellStyle name="Обычный 2 2 3 2 2 3 6 2" xfId="25814"/>
    <cellStyle name="Обычный 2 2 3 2 2 3 7" xfId="17366"/>
    <cellStyle name="Обычный 2 2 3 2 2 3 8" xfId="34263"/>
    <cellStyle name="Обычный 2 2 3 2 2 4" xfId="820"/>
    <cellStyle name="Обычный 2 2 3 2 2 4 2" xfId="2229"/>
    <cellStyle name="Обычный 2 2 3 2 2 4 2 2" xfId="6453"/>
    <cellStyle name="Обычный 2 2 3 2 2 4 2 2 2" xfId="14901"/>
    <cellStyle name="Обычный 2 2 3 2 2 4 2 2 2 2" xfId="31798"/>
    <cellStyle name="Обычный 2 2 3 2 2 4 2 2 3" xfId="23350"/>
    <cellStyle name="Обычный 2 2 3 2 2 4 2 3" xfId="10677"/>
    <cellStyle name="Обычный 2 2 3 2 2 4 2 3 2" xfId="27574"/>
    <cellStyle name="Обычный 2 2 3 2 2 4 2 4" xfId="19126"/>
    <cellStyle name="Обычный 2 2 3 2 2 4 3" xfId="3637"/>
    <cellStyle name="Обычный 2 2 3 2 2 4 3 2" xfId="7861"/>
    <cellStyle name="Обычный 2 2 3 2 2 4 3 2 2" xfId="16309"/>
    <cellStyle name="Обычный 2 2 3 2 2 4 3 2 2 2" xfId="33206"/>
    <cellStyle name="Обычный 2 2 3 2 2 4 3 2 3" xfId="24758"/>
    <cellStyle name="Обычный 2 2 3 2 2 4 3 3" xfId="12085"/>
    <cellStyle name="Обычный 2 2 3 2 2 4 3 3 2" xfId="28982"/>
    <cellStyle name="Обычный 2 2 3 2 2 4 3 4" xfId="20534"/>
    <cellStyle name="Обычный 2 2 3 2 2 4 4" xfId="5045"/>
    <cellStyle name="Обычный 2 2 3 2 2 4 4 2" xfId="13493"/>
    <cellStyle name="Обычный 2 2 3 2 2 4 4 2 2" xfId="30390"/>
    <cellStyle name="Обычный 2 2 3 2 2 4 4 3" xfId="21942"/>
    <cellStyle name="Обычный 2 2 3 2 2 4 5" xfId="9269"/>
    <cellStyle name="Обычный 2 2 3 2 2 4 5 2" xfId="26166"/>
    <cellStyle name="Обычный 2 2 3 2 2 4 6" xfId="17718"/>
    <cellStyle name="Обычный 2 2 3 2 2 5" xfId="1525"/>
    <cellStyle name="Обычный 2 2 3 2 2 5 2" xfId="5749"/>
    <cellStyle name="Обычный 2 2 3 2 2 5 2 2" xfId="14197"/>
    <cellStyle name="Обычный 2 2 3 2 2 5 2 2 2" xfId="31094"/>
    <cellStyle name="Обычный 2 2 3 2 2 5 2 3" xfId="22646"/>
    <cellStyle name="Обычный 2 2 3 2 2 5 3" xfId="9973"/>
    <cellStyle name="Обычный 2 2 3 2 2 5 3 2" xfId="26870"/>
    <cellStyle name="Обычный 2 2 3 2 2 5 4" xfId="18422"/>
    <cellStyle name="Обычный 2 2 3 2 2 6" xfId="2933"/>
    <cellStyle name="Обычный 2 2 3 2 2 6 2" xfId="7157"/>
    <cellStyle name="Обычный 2 2 3 2 2 6 2 2" xfId="15605"/>
    <cellStyle name="Обычный 2 2 3 2 2 6 2 2 2" xfId="32502"/>
    <cellStyle name="Обычный 2 2 3 2 2 6 2 3" xfId="24054"/>
    <cellStyle name="Обычный 2 2 3 2 2 6 3" xfId="11381"/>
    <cellStyle name="Обычный 2 2 3 2 2 6 3 2" xfId="28278"/>
    <cellStyle name="Обычный 2 2 3 2 2 6 4" xfId="19830"/>
    <cellStyle name="Обычный 2 2 3 2 2 7" xfId="4341"/>
    <cellStyle name="Обычный 2 2 3 2 2 7 2" xfId="12789"/>
    <cellStyle name="Обычный 2 2 3 2 2 7 2 2" xfId="29686"/>
    <cellStyle name="Обычный 2 2 3 2 2 7 3" xfId="21238"/>
    <cellStyle name="Обычный 2 2 3 2 2 8" xfId="8565"/>
    <cellStyle name="Обычный 2 2 3 2 2 8 2" xfId="25462"/>
    <cellStyle name="Обычный 2 2 3 2 2 9" xfId="17014"/>
    <cellStyle name="Обычный 2 2 3 2 3" xfId="27"/>
    <cellStyle name="Обычный 2 2 3 2 3 2" xfId="443"/>
    <cellStyle name="Обычный 2 2 3 2 3 2 2" xfId="1174"/>
    <cellStyle name="Обычный 2 2 3 2 3 2 2 2" xfId="2583"/>
    <cellStyle name="Обычный 2 2 3 2 3 2 2 2 2" xfId="6807"/>
    <cellStyle name="Обычный 2 2 3 2 3 2 2 2 2 2" xfId="15255"/>
    <cellStyle name="Обычный 2 2 3 2 3 2 2 2 2 2 2" xfId="32152"/>
    <cellStyle name="Обычный 2 2 3 2 3 2 2 2 2 3" xfId="23704"/>
    <cellStyle name="Обычный 2 2 3 2 3 2 2 2 3" xfId="11031"/>
    <cellStyle name="Обычный 2 2 3 2 3 2 2 2 3 2" xfId="27928"/>
    <cellStyle name="Обычный 2 2 3 2 3 2 2 2 4" xfId="19480"/>
    <cellStyle name="Обычный 2 2 3 2 3 2 2 3" xfId="3991"/>
    <cellStyle name="Обычный 2 2 3 2 3 2 2 3 2" xfId="8215"/>
    <cellStyle name="Обычный 2 2 3 2 3 2 2 3 2 2" xfId="16663"/>
    <cellStyle name="Обычный 2 2 3 2 3 2 2 3 2 2 2" xfId="33560"/>
    <cellStyle name="Обычный 2 2 3 2 3 2 2 3 2 3" xfId="25112"/>
    <cellStyle name="Обычный 2 2 3 2 3 2 2 3 3" xfId="12439"/>
    <cellStyle name="Обычный 2 2 3 2 3 2 2 3 3 2" xfId="29336"/>
    <cellStyle name="Обычный 2 2 3 2 3 2 2 3 4" xfId="20888"/>
    <cellStyle name="Обычный 2 2 3 2 3 2 2 4" xfId="5399"/>
    <cellStyle name="Обычный 2 2 3 2 3 2 2 4 2" xfId="13847"/>
    <cellStyle name="Обычный 2 2 3 2 3 2 2 4 2 2" xfId="30744"/>
    <cellStyle name="Обычный 2 2 3 2 3 2 2 4 3" xfId="22296"/>
    <cellStyle name="Обычный 2 2 3 2 3 2 2 5" xfId="9623"/>
    <cellStyle name="Обычный 2 2 3 2 3 2 2 5 2" xfId="26520"/>
    <cellStyle name="Обычный 2 2 3 2 3 2 2 6" xfId="18072"/>
    <cellStyle name="Обычный 2 2 3 2 3 2 3" xfId="1879"/>
    <cellStyle name="Обычный 2 2 3 2 3 2 3 2" xfId="6103"/>
    <cellStyle name="Обычный 2 2 3 2 3 2 3 2 2" xfId="14551"/>
    <cellStyle name="Обычный 2 2 3 2 3 2 3 2 2 2" xfId="31448"/>
    <cellStyle name="Обычный 2 2 3 2 3 2 3 2 3" xfId="23000"/>
    <cellStyle name="Обычный 2 2 3 2 3 2 3 3" xfId="10327"/>
    <cellStyle name="Обычный 2 2 3 2 3 2 3 3 2" xfId="27224"/>
    <cellStyle name="Обычный 2 2 3 2 3 2 3 4" xfId="18776"/>
    <cellStyle name="Обычный 2 2 3 2 3 2 4" xfId="3287"/>
    <cellStyle name="Обычный 2 2 3 2 3 2 4 2" xfId="7511"/>
    <cellStyle name="Обычный 2 2 3 2 3 2 4 2 2" xfId="15959"/>
    <cellStyle name="Обычный 2 2 3 2 3 2 4 2 2 2" xfId="32856"/>
    <cellStyle name="Обычный 2 2 3 2 3 2 4 2 3" xfId="24408"/>
    <cellStyle name="Обычный 2 2 3 2 3 2 4 3" xfId="11735"/>
    <cellStyle name="Обычный 2 2 3 2 3 2 4 3 2" xfId="28632"/>
    <cellStyle name="Обычный 2 2 3 2 3 2 4 4" xfId="20184"/>
    <cellStyle name="Обычный 2 2 3 2 3 2 5" xfId="4695"/>
    <cellStyle name="Обычный 2 2 3 2 3 2 5 2" xfId="13143"/>
    <cellStyle name="Обычный 2 2 3 2 3 2 5 2 2" xfId="30040"/>
    <cellStyle name="Обычный 2 2 3 2 3 2 5 3" xfId="21592"/>
    <cellStyle name="Обычный 2 2 3 2 3 2 6" xfId="8919"/>
    <cellStyle name="Обычный 2 2 3 2 3 2 6 2" xfId="25816"/>
    <cellStyle name="Обычный 2 2 3 2 3 2 7" xfId="17368"/>
    <cellStyle name="Обычный 2 2 3 2 3 2 8" xfId="34265"/>
    <cellStyle name="Обычный 2 2 3 2 3 3" xfId="822"/>
    <cellStyle name="Обычный 2 2 3 2 3 3 2" xfId="2231"/>
    <cellStyle name="Обычный 2 2 3 2 3 3 2 2" xfId="6455"/>
    <cellStyle name="Обычный 2 2 3 2 3 3 2 2 2" xfId="14903"/>
    <cellStyle name="Обычный 2 2 3 2 3 3 2 2 2 2" xfId="31800"/>
    <cellStyle name="Обычный 2 2 3 2 3 3 2 2 3" xfId="23352"/>
    <cellStyle name="Обычный 2 2 3 2 3 3 2 3" xfId="10679"/>
    <cellStyle name="Обычный 2 2 3 2 3 3 2 3 2" xfId="27576"/>
    <cellStyle name="Обычный 2 2 3 2 3 3 2 4" xfId="19128"/>
    <cellStyle name="Обычный 2 2 3 2 3 3 3" xfId="3639"/>
    <cellStyle name="Обычный 2 2 3 2 3 3 3 2" xfId="7863"/>
    <cellStyle name="Обычный 2 2 3 2 3 3 3 2 2" xfId="16311"/>
    <cellStyle name="Обычный 2 2 3 2 3 3 3 2 2 2" xfId="33208"/>
    <cellStyle name="Обычный 2 2 3 2 3 3 3 2 3" xfId="24760"/>
    <cellStyle name="Обычный 2 2 3 2 3 3 3 3" xfId="12087"/>
    <cellStyle name="Обычный 2 2 3 2 3 3 3 3 2" xfId="28984"/>
    <cellStyle name="Обычный 2 2 3 2 3 3 3 4" xfId="20536"/>
    <cellStyle name="Обычный 2 2 3 2 3 3 4" xfId="5047"/>
    <cellStyle name="Обычный 2 2 3 2 3 3 4 2" xfId="13495"/>
    <cellStyle name="Обычный 2 2 3 2 3 3 4 2 2" xfId="30392"/>
    <cellStyle name="Обычный 2 2 3 2 3 3 4 3" xfId="21944"/>
    <cellStyle name="Обычный 2 2 3 2 3 3 5" xfId="9271"/>
    <cellStyle name="Обычный 2 2 3 2 3 3 5 2" xfId="26168"/>
    <cellStyle name="Обычный 2 2 3 2 3 3 6" xfId="17720"/>
    <cellStyle name="Обычный 2 2 3 2 3 4" xfId="1527"/>
    <cellStyle name="Обычный 2 2 3 2 3 4 2" xfId="5751"/>
    <cellStyle name="Обычный 2 2 3 2 3 4 2 2" xfId="14199"/>
    <cellStyle name="Обычный 2 2 3 2 3 4 2 2 2" xfId="31096"/>
    <cellStyle name="Обычный 2 2 3 2 3 4 2 3" xfId="22648"/>
    <cellStyle name="Обычный 2 2 3 2 3 4 3" xfId="9975"/>
    <cellStyle name="Обычный 2 2 3 2 3 4 3 2" xfId="26872"/>
    <cellStyle name="Обычный 2 2 3 2 3 4 4" xfId="18424"/>
    <cellStyle name="Обычный 2 2 3 2 3 5" xfId="2935"/>
    <cellStyle name="Обычный 2 2 3 2 3 5 2" xfId="7159"/>
    <cellStyle name="Обычный 2 2 3 2 3 5 2 2" xfId="15607"/>
    <cellStyle name="Обычный 2 2 3 2 3 5 2 2 2" xfId="32504"/>
    <cellStyle name="Обычный 2 2 3 2 3 5 2 3" xfId="24056"/>
    <cellStyle name="Обычный 2 2 3 2 3 5 3" xfId="11383"/>
    <cellStyle name="Обычный 2 2 3 2 3 5 3 2" xfId="28280"/>
    <cellStyle name="Обычный 2 2 3 2 3 5 4" xfId="19832"/>
    <cellStyle name="Обычный 2 2 3 2 3 6" xfId="4343"/>
    <cellStyle name="Обычный 2 2 3 2 3 6 2" xfId="12791"/>
    <cellStyle name="Обычный 2 2 3 2 3 6 2 2" xfId="29688"/>
    <cellStyle name="Обычный 2 2 3 2 3 6 3" xfId="21240"/>
    <cellStyle name="Обычный 2 2 3 2 3 7" xfId="8567"/>
    <cellStyle name="Обычный 2 2 3 2 3 7 2" xfId="25464"/>
    <cellStyle name="Обычный 2 2 3 2 3 8" xfId="17016"/>
    <cellStyle name="Обычный 2 2 3 2 3 9" xfId="33913"/>
    <cellStyle name="Обычный 2 2 3 2 4" xfId="440"/>
    <cellStyle name="Обычный 2 2 3 2 4 2" xfId="1171"/>
    <cellStyle name="Обычный 2 2 3 2 4 2 2" xfId="2580"/>
    <cellStyle name="Обычный 2 2 3 2 4 2 2 2" xfId="6804"/>
    <cellStyle name="Обычный 2 2 3 2 4 2 2 2 2" xfId="15252"/>
    <cellStyle name="Обычный 2 2 3 2 4 2 2 2 2 2" xfId="32149"/>
    <cellStyle name="Обычный 2 2 3 2 4 2 2 2 3" xfId="23701"/>
    <cellStyle name="Обычный 2 2 3 2 4 2 2 3" xfId="11028"/>
    <cellStyle name="Обычный 2 2 3 2 4 2 2 3 2" xfId="27925"/>
    <cellStyle name="Обычный 2 2 3 2 4 2 2 4" xfId="19477"/>
    <cellStyle name="Обычный 2 2 3 2 4 2 3" xfId="3988"/>
    <cellStyle name="Обычный 2 2 3 2 4 2 3 2" xfId="8212"/>
    <cellStyle name="Обычный 2 2 3 2 4 2 3 2 2" xfId="16660"/>
    <cellStyle name="Обычный 2 2 3 2 4 2 3 2 2 2" xfId="33557"/>
    <cellStyle name="Обычный 2 2 3 2 4 2 3 2 3" xfId="25109"/>
    <cellStyle name="Обычный 2 2 3 2 4 2 3 3" xfId="12436"/>
    <cellStyle name="Обычный 2 2 3 2 4 2 3 3 2" xfId="29333"/>
    <cellStyle name="Обычный 2 2 3 2 4 2 3 4" xfId="20885"/>
    <cellStyle name="Обычный 2 2 3 2 4 2 4" xfId="5396"/>
    <cellStyle name="Обычный 2 2 3 2 4 2 4 2" xfId="13844"/>
    <cellStyle name="Обычный 2 2 3 2 4 2 4 2 2" xfId="30741"/>
    <cellStyle name="Обычный 2 2 3 2 4 2 4 3" xfId="22293"/>
    <cellStyle name="Обычный 2 2 3 2 4 2 5" xfId="9620"/>
    <cellStyle name="Обычный 2 2 3 2 4 2 5 2" xfId="26517"/>
    <cellStyle name="Обычный 2 2 3 2 4 2 6" xfId="18069"/>
    <cellStyle name="Обычный 2 2 3 2 4 3" xfId="1876"/>
    <cellStyle name="Обычный 2 2 3 2 4 3 2" xfId="6100"/>
    <cellStyle name="Обычный 2 2 3 2 4 3 2 2" xfId="14548"/>
    <cellStyle name="Обычный 2 2 3 2 4 3 2 2 2" xfId="31445"/>
    <cellStyle name="Обычный 2 2 3 2 4 3 2 3" xfId="22997"/>
    <cellStyle name="Обычный 2 2 3 2 4 3 3" xfId="10324"/>
    <cellStyle name="Обычный 2 2 3 2 4 3 3 2" xfId="27221"/>
    <cellStyle name="Обычный 2 2 3 2 4 3 4" xfId="18773"/>
    <cellStyle name="Обычный 2 2 3 2 4 4" xfId="3284"/>
    <cellStyle name="Обычный 2 2 3 2 4 4 2" xfId="7508"/>
    <cellStyle name="Обычный 2 2 3 2 4 4 2 2" xfId="15956"/>
    <cellStyle name="Обычный 2 2 3 2 4 4 2 2 2" xfId="32853"/>
    <cellStyle name="Обычный 2 2 3 2 4 4 2 3" xfId="24405"/>
    <cellStyle name="Обычный 2 2 3 2 4 4 3" xfId="11732"/>
    <cellStyle name="Обычный 2 2 3 2 4 4 3 2" xfId="28629"/>
    <cellStyle name="Обычный 2 2 3 2 4 4 4" xfId="20181"/>
    <cellStyle name="Обычный 2 2 3 2 4 5" xfId="4692"/>
    <cellStyle name="Обычный 2 2 3 2 4 5 2" xfId="13140"/>
    <cellStyle name="Обычный 2 2 3 2 4 5 2 2" xfId="30037"/>
    <cellStyle name="Обычный 2 2 3 2 4 5 3" xfId="21589"/>
    <cellStyle name="Обычный 2 2 3 2 4 6" xfId="8916"/>
    <cellStyle name="Обычный 2 2 3 2 4 6 2" xfId="25813"/>
    <cellStyle name="Обычный 2 2 3 2 4 7" xfId="17365"/>
    <cellStyle name="Обычный 2 2 3 2 4 8" xfId="34262"/>
    <cellStyle name="Обычный 2 2 3 2 5" xfId="819"/>
    <cellStyle name="Обычный 2 2 3 2 5 2" xfId="2228"/>
    <cellStyle name="Обычный 2 2 3 2 5 2 2" xfId="6452"/>
    <cellStyle name="Обычный 2 2 3 2 5 2 2 2" xfId="14900"/>
    <cellStyle name="Обычный 2 2 3 2 5 2 2 2 2" xfId="31797"/>
    <cellStyle name="Обычный 2 2 3 2 5 2 2 3" xfId="23349"/>
    <cellStyle name="Обычный 2 2 3 2 5 2 3" xfId="10676"/>
    <cellStyle name="Обычный 2 2 3 2 5 2 3 2" xfId="27573"/>
    <cellStyle name="Обычный 2 2 3 2 5 2 4" xfId="19125"/>
    <cellStyle name="Обычный 2 2 3 2 5 3" xfId="3636"/>
    <cellStyle name="Обычный 2 2 3 2 5 3 2" xfId="7860"/>
    <cellStyle name="Обычный 2 2 3 2 5 3 2 2" xfId="16308"/>
    <cellStyle name="Обычный 2 2 3 2 5 3 2 2 2" xfId="33205"/>
    <cellStyle name="Обычный 2 2 3 2 5 3 2 3" xfId="24757"/>
    <cellStyle name="Обычный 2 2 3 2 5 3 3" xfId="12084"/>
    <cellStyle name="Обычный 2 2 3 2 5 3 3 2" xfId="28981"/>
    <cellStyle name="Обычный 2 2 3 2 5 3 4" xfId="20533"/>
    <cellStyle name="Обычный 2 2 3 2 5 4" xfId="5044"/>
    <cellStyle name="Обычный 2 2 3 2 5 4 2" xfId="13492"/>
    <cellStyle name="Обычный 2 2 3 2 5 4 2 2" xfId="30389"/>
    <cellStyle name="Обычный 2 2 3 2 5 4 3" xfId="21941"/>
    <cellStyle name="Обычный 2 2 3 2 5 5" xfId="9268"/>
    <cellStyle name="Обычный 2 2 3 2 5 5 2" xfId="26165"/>
    <cellStyle name="Обычный 2 2 3 2 5 6" xfId="17717"/>
    <cellStyle name="Обычный 2 2 3 2 6" xfId="1524"/>
    <cellStyle name="Обычный 2 2 3 2 6 2" xfId="5748"/>
    <cellStyle name="Обычный 2 2 3 2 6 2 2" xfId="14196"/>
    <cellStyle name="Обычный 2 2 3 2 6 2 2 2" xfId="31093"/>
    <cellStyle name="Обычный 2 2 3 2 6 2 3" xfId="22645"/>
    <cellStyle name="Обычный 2 2 3 2 6 3" xfId="9972"/>
    <cellStyle name="Обычный 2 2 3 2 6 3 2" xfId="26869"/>
    <cellStyle name="Обычный 2 2 3 2 6 4" xfId="18421"/>
    <cellStyle name="Обычный 2 2 3 2 7" xfId="2932"/>
    <cellStyle name="Обычный 2 2 3 2 7 2" xfId="7156"/>
    <cellStyle name="Обычный 2 2 3 2 7 2 2" xfId="15604"/>
    <cellStyle name="Обычный 2 2 3 2 7 2 2 2" xfId="32501"/>
    <cellStyle name="Обычный 2 2 3 2 7 2 3" xfId="24053"/>
    <cellStyle name="Обычный 2 2 3 2 7 3" xfId="11380"/>
    <cellStyle name="Обычный 2 2 3 2 7 3 2" xfId="28277"/>
    <cellStyle name="Обычный 2 2 3 2 7 4" xfId="19829"/>
    <cellStyle name="Обычный 2 2 3 2 8" xfId="4340"/>
    <cellStyle name="Обычный 2 2 3 2 8 2" xfId="12788"/>
    <cellStyle name="Обычный 2 2 3 2 8 2 2" xfId="29685"/>
    <cellStyle name="Обычный 2 2 3 2 8 3" xfId="21237"/>
    <cellStyle name="Обычный 2 2 3 2 9" xfId="8564"/>
    <cellStyle name="Обычный 2 2 3 2 9 2" xfId="25461"/>
    <cellStyle name="Обычный 2 2 3 3" xfId="28"/>
    <cellStyle name="Обычный 2 2 3 3 10" xfId="33914"/>
    <cellStyle name="Обычный 2 2 3 3 2" xfId="29"/>
    <cellStyle name="Обычный 2 2 3 3 2 2" xfId="445"/>
    <cellStyle name="Обычный 2 2 3 3 2 2 2" xfId="1176"/>
    <cellStyle name="Обычный 2 2 3 3 2 2 2 2" xfId="2585"/>
    <cellStyle name="Обычный 2 2 3 3 2 2 2 2 2" xfId="6809"/>
    <cellStyle name="Обычный 2 2 3 3 2 2 2 2 2 2" xfId="15257"/>
    <cellStyle name="Обычный 2 2 3 3 2 2 2 2 2 2 2" xfId="32154"/>
    <cellStyle name="Обычный 2 2 3 3 2 2 2 2 2 3" xfId="23706"/>
    <cellStyle name="Обычный 2 2 3 3 2 2 2 2 3" xfId="11033"/>
    <cellStyle name="Обычный 2 2 3 3 2 2 2 2 3 2" xfId="27930"/>
    <cellStyle name="Обычный 2 2 3 3 2 2 2 2 4" xfId="19482"/>
    <cellStyle name="Обычный 2 2 3 3 2 2 2 3" xfId="3993"/>
    <cellStyle name="Обычный 2 2 3 3 2 2 2 3 2" xfId="8217"/>
    <cellStyle name="Обычный 2 2 3 3 2 2 2 3 2 2" xfId="16665"/>
    <cellStyle name="Обычный 2 2 3 3 2 2 2 3 2 2 2" xfId="33562"/>
    <cellStyle name="Обычный 2 2 3 3 2 2 2 3 2 3" xfId="25114"/>
    <cellStyle name="Обычный 2 2 3 3 2 2 2 3 3" xfId="12441"/>
    <cellStyle name="Обычный 2 2 3 3 2 2 2 3 3 2" xfId="29338"/>
    <cellStyle name="Обычный 2 2 3 3 2 2 2 3 4" xfId="20890"/>
    <cellStyle name="Обычный 2 2 3 3 2 2 2 4" xfId="5401"/>
    <cellStyle name="Обычный 2 2 3 3 2 2 2 4 2" xfId="13849"/>
    <cellStyle name="Обычный 2 2 3 3 2 2 2 4 2 2" xfId="30746"/>
    <cellStyle name="Обычный 2 2 3 3 2 2 2 4 3" xfId="22298"/>
    <cellStyle name="Обычный 2 2 3 3 2 2 2 5" xfId="9625"/>
    <cellStyle name="Обычный 2 2 3 3 2 2 2 5 2" xfId="26522"/>
    <cellStyle name="Обычный 2 2 3 3 2 2 2 6" xfId="18074"/>
    <cellStyle name="Обычный 2 2 3 3 2 2 3" xfId="1881"/>
    <cellStyle name="Обычный 2 2 3 3 2 2 3 2" xfId="6105"/>
    <cellStyle name="Обычный 2 2 3 3 2 2 3 2 2" xfId="14553"/>
    <cellStyle name="Обычный 2 2 3 3 2 2 3 2 2 2" xfId="31450"/>
    <cellStyle name="Обычный 2 2 3 3 2 2 3 2 3" xfId="23002"/>
    <cellStyle name="Обычный 2 2 3 3 2 2 3 3" xfId="10329"/>
    <cellStyle name="Обычный 2 2 3 3 2 2 3 3 2" xfId="27226"/>
    <cellStyle name="Обычный 2 2 3 3 2 2 3 4" xfId="18778"/>
    <cellStyle name="Обычный 2 2 3 3 2 2 4" xfId="3289"/>
    <cellStyle name="Обычный 2 2 3 3 2 2 4 2" xfId="7513"/>
    <cellStyle name="Обычный 2 2 3 3 2 2 4 2 2" xfId="15961"/>
    <cellStyle name="Обычный 2 2 3 3 2 2 4 2 2 2" xfId="32858"/>
    <cellStyle name="Обычный 2 2 3 3 2 2 4 2 3" xfId="24410"/>
    <cellStyle name="Обычный 2 2 3 3 2 2 4 3" xfId="11737"/>
    <cellStyle name="Обычный 2 2 3 3 2 2 4 3 2" xfId="28634"/>
    <cellStyle name="Обычный 2 2 3 3 2 2 4 4" xfId="20186"/>
    <cellStyle name="Обычный 2 2 3 3 2 2 5" xfId="4697"/>
    <cellStyle name="Обычный 2 2 3 3 2 2 5 2" xfId="13145"/>
    <cellStyle name="Обычный 2 2 3 3 2 2 5 2 2" xfId="30042"/>
    <cellStyle name="Обычный 2 2 3 3 2 2 5 3" xfId="21594"/>
    <cellStyle name="Обычный 2 2 3 3 2 2 6" xfId="8921"/>
    <cellStyle name="Обычный 2 2 3 3 2 2 6 2" xfId="25818"/>
    <cellStyle name="Обычный 2 2 3 3 2 2 7" xfId="17370"/>
    <cellStyle name="Обычный 2 2 3 3 2 2 8" xfId="34267"/>
    <cellStyle name="Обычный 2 2 3 3 2 3" xfId="824"/>
    <cellStyle name="Обычный 2 2 3 3 2 3 2" xfId="2233"/>
    <cellStyle name="Обычный 2 2 3 3 2 3 2 2" xfId="6457"/>
    <cellStyle name="Обычный 2 2 3 3 2 3 2 2 2" xfId="14905"/>
    <cellStyle name="Обычный 2 2 3 3 2 3 2 2 2 2" xfId="31802"/>
    <cellStyle name="Обычный 2 2 3 3 2 3 2 2 3" xfId="23354"/>
    <cellStyle name="Обычный 2 2 3 3 2 3 2 3" xfId="10681"/>
    <cellStyle name="Обычный 2 2 3 3 2 3 2 3 2" xfId="27578"/>
    <cellStyle name="Обычный 2 2 3 3 2 3 2 4" xfId="19130"/>
    <cellStyle name="Обычный 2 2 3 3 2 3 3" xfId="3641"/>
    <cellStyle name="Обычный 2 2 3 3 2 3 3 2" xfId="7865"/>
    <cellStyle name="Обычный 2 2 3 3 2 3 3 2 2" xfId="16313"/>
    <cellStyle name="Обычный 2 2 3 3 2 3 3 2 2 2" xfId="33210"/>
    <cellStyle name="Обычный 2 2 3 3 2 3 3 2 3" xfId="24762"/>
    <cellStyle name="Обычный 2 2 3 3 2 3 3 3" xfId="12089"/>
    <cellStyle name="Обычный 2 2 3 3 2 3 3 3 2" xfId="28986"/>
    <cellStyle name="Обычный 2 2 3 3 2 3 3 4" xfId="20538"/>
    <cellStyle name="Обычный 2 2 3 3 2 3 4" xfId="5049"/>
    <cellStyle name="Обычный 2 2 3 3 2 3 4 2" xfId="13497"/>
    <cellStyle name="Обычный 2 2 3 3 2 3 4 2 2" xfId="30394"/>
    <cellStyle name="Обычный 2 2 3 3 2 3 4 3" xfId="21946"/>
    <cellStyle name="Обычный 2 2 3 3 2 3 5" xfId="9273"/>
    <cellStyle name="Обычный 2 2 3 3 2 3 5 2" xfId="26170"/>
    <cellStyle name="Обычный 2 2 3 3 2 3 6" xfId="17722"/>
    <cellStyle name="Обычный 2 2 3 3 2 4" xfId="1529"/>
    <cellStyle name="Обычный 2 2 3 3 2 4 2" xfId="5753"/>
    <cellStyle name="Обычный 2 2 3 3 2 4 2 2" xfId="14201"/>
    <cellStyle name="Обычный 2 2 3 3 2 4 2 2 2" xfId="31098"/>
    <cellStyle name="Обычный 2 2 3 3 2 4 2 3" xfId="22650"/>
    <cellStyle name="Обычный 2 2 3 3 2 4 3" xfId="9977"/>
    <cellStyle name="Обычный 2 2 3 3 2 4 3 2" xfId="26874"/>
    <cellStyle name="Обычный 2 2 3 3 2 4 4" xfId="18426"/>
    <cellStyle name="Обычный 2 2 3 3 2 5" xfId="2937"/>
    <cellStyle name="Обычный 2 2 3 3 2 5 2" xfId="7161"/>
    <cellStyle name="Обычный 2 2 3 3 2 5 2 2" xfId="15609"/>
    <cellStyle name="Обычный 2 2 3 3 2 5 2 2 2" xfId="32506"/>
    <cellStyle name="Обычный 2 2 3 3 2 5 2 3" xfId="24058"/>
    <cellStyle name="Обычный 2 2 3 3 2 5 3" xfId="11385"/>
    <cellStyle name="Обычный 2 2 3 3 2 5 3 2" xfId="28282"/>
    <cellStyle name="Обычный 2 2 3 3 2 5 4" xfId="19834"/>
    <cellStyle name="Обычный 2 2 3 3 2 6" xfId="4345"/>
    <cellStyle name="Обычный 2 2 3 3 2 6 2" xfId="12793"/>
    <cellStyle name="Обычный 2 2 3 3 2 6 2 2" xfId="29690"/>
    <cellStyle name="Обычный 2 2 3 3 2 6 3" xfId="21242"/>
    <cellStyle name="Обычный 2 2 3 3 2 7" xfId="8569"/>
    <cellStyle name="Обычный 2 2 3 3 2 7 2" xfId="25466"/>
    <cellStyle name="Обычный 2 2 3 3 2 8" xfId="17018"/>
    <cellStyle name="Обычный 2 2 3 3 2 9" xfId="33915"/>
    <cellStyle name="Обычный 2 2 3 3 3" xfId="444"/>
    <cellStyle name="Обычный 2 2 3 3 3 2" xfId="1175"/>
    <cellStyle name="Обычный 2 2 3 3 3 2 2" xfId="2584"/>
    <cellStyle name="Обычный 2 2 3 3 3 2 2 2" xfId="6808"/>
    <cellStyle name="Обычный 2 2 3 3 3 2 2 2 2" xfId="15256"/>
    <cellStyle name="Обычный 2 2 3 3 3 2 2 2 2 2" xfId="32153"/>
    <cellStyle name="Обычный 2 2 3 3 3 2 2 2 3" xfId="23705"/>
    <cellStyle name="Обычный 2 2 3 3 3 2 2 3" xfId="11032"/>
    <cellStyle name="Обычный 2 2 3 3 3 2 2 3 2" xfId="27929"/>
    <cellStyle name="Обычный 2 2 3 3 3 2 2 4" xfId="19481"/>
    <cellStyle name="Обычный 2 2 3 3 3 2 3" xfId="3992"/>
    <cellStyle name="Обычный 2 2 3 3 3 2 3 2" xfId="8216"/>
    <cellStyle name="Обычный 2 2 3 3 3 2 3 2 2" xfId="16664"/>
    <cellStyle name="Обычный 2 2 3 3 3 2 3 2 2 2" xfId="33561"/>
    <cellStyle name="Обычный 2 2 3 3 3 2 3 2 3" xfId="25113"/>
    <cellStyle name="Обычный 2 2 3 3 3 2 3 3" xfId="12440"/>
    <cellStyle name="Обычный 2 2 3 3 3 2 3 3 2" xfId="29337"/>
    <cellStyle name="Обычный 2 2 3 3 3 2 3 4" xfId="20889"/>
    <cellStyle name="Обычный 2 2 3 3 3 2 4" xfId="5400"/>
    <cellStyle name="Обычный 2 2 3 3 3 2 4 2" xfId="13848"/>
    <cellStyle name="Обычный 2 2 3 3 3 2 4 2 2" xfId="30745"/>
    <cellStyle name="Обычный 2 2 3 3 3 2 4 3" xfId="22297"/>
    <cellStyle name="Обычный 2 2 3 3 3 2 5" xfId="9624"/>
    <cellStyle name="Обычный 2 2 3 3 3 2 5 2" xfId="26521"/>
    <cellStyle name="Обычный 2 2 3 3 3 2 6" xfId="18073"/>
    <cellStyle name="Обычный 2 2 3 3 3 3" xfId="1880"/>
    <cellStyle name="Обычный 2 2 3 3 3 3 2" xfId="6104"/>
    <cellStyle name="Обычный 2 2 3 3 3 3 2 2" xfId="14552"/>
    <cellStyle name="Обычный 2 2 3 3 3 3 2 2 2" xfId="31449"/>
    <cellStyle name="Обычный 2 2 3 3 3 3 2 3" xfId="23001"/>
    <cellStyle name="Обычный 2 2 3 3 3 3 3" xfId="10328"/>
    <cellStyle name="Обычный 2 2 3 3 3 3 3 2" xfId="27225"/>
    <cellStyle name="Обычный 2 2 3 3 3 3 4" xfId="18777"/>
    <cellStyle name="Обычный 2 2 3 3 3 4" xfId="3288"/>
    <cellStyle name="Обычный 2 2 3 3 3 4 2" xfId="7512"/>
    <cellStyle name="Обычный 2 2 3 3 3 4 2 2" xfId="15960"/>
    <cellStyle name="Обычный 2 2 3 3 3 4 2 2 2" xfId="32857"/>
    <cellStyle name="Обычный 2 2 3 3 3 4 2 3" xfId="24409"/>
    <cellStyle name="Обычный 2 2 3 3 3 4 3" xfId="11736"/>
    <cellStyle name="Обычный 2 2 3 3 3 4 3 2" xfId="28633"/>
    <cellStyle name="Обычный 2 2 3 3 3 4 4" xfId="20185"/>
    <cellStyle name="Обычный 2 2 3 3 3 5" xfId="4696"/>
    <cellStyle name="Обычный 2 2 3 3 3 5 2" xfId="13144"/>
    <cellStyle name="Обычный 2 2 3 3 3 5 2 2" xfId="30041"/>
    <cellStyle name="Обычный 2 2 3 3 3 5 3" xfId="21593"/>
    <cellStyle name="Обычный 2 2 3 3 3 6" xfId="8920"/>
    <cellStyle name="Обычный 2 2 3 3 3 6 2" xfId="25817"/>
    <cellStyle name="Обычный 2 2 3 3 3 7" xfId="17369"/>
    <cellStyle name="Обычный 2 2 3 3 3 8" xfId="34266"/>
    <cellStyle name="Обычный 2 2 3 3 4" xfId="823"/>
    <cellStyle name="Обычный 2 2 3 3 4 2" xfId="2232"/>
    <cellStyle name="Обычный 2 2 3 3 4 2 2" xfId="6456"/>
    <cellStyle name="Обычный 2 2 3 3 4 2 2 2" xfId="14904"/>
    <cellStyle name="Обычный 2 2 3 3 4 2 2 2 2" xfId="31801"/>
    <cellStyle name="Обычный 2 2 3 3 4 2 2 3" xfId="23353"/>
    <cellStyle name="Обычный 2 2 3 3 4 2 3" xfId="10680"/>
    <cellStyle name="Обычный 2 2 3 3 4 2 3 2" xfId="27577"/>
    <cellStyle name="Обычный 2 2 3 3 4 2 4" xfId="19129"/>
    <cellStyle name="Обычный 2 2 3 3 4 3" xfId="3640"/>
    <cellStyle name="Обычный 2 2 3 3 4 3 2" xfId="7864"/>
    <cellStyle name="Обычный 2 2 3 3 4 3 2 2" xfId="16312"/>
    <cellStyle name="Обычный 2 2 3 3 4 3 2 2 2" xfId="33209"/>
    <cellStyle name="Обычный 2 2 3 3 4 3 2 3" xfId="24761"/>
    <cellStyle name="Обычный 2 2 3 3 4 3 3" xfId="12088"/>
    <cellStyle name="Обычный 2 2 3 3 4 3 3 2" xfId="28985"/>
    <cellStyle name="Обычный 2 2 3 3 4 3 4" xfId="20537"/>
    <cellStyle name="Обычный 2 2 3 3 4 4" xfId="5048"/>
    <cellStyle name="Обычный 2 2 3 3 4 4 2" xfId="13496"/>
    <cellStyle name="Обычный 2 2 3 3 4 4 2 2" xfId="30393"/>
    <cellStyle name="Обычный 2 2 3 3 4 4 3" xfId="21945"/>
    <cellStyle name="Обычный 2 2 3 3 4 5" xfId="9272"/>
    <cellStyle name="Обычный 2 2 3 3 4 5 2" xfId="26169"/>
    <cellStyle name="Обычный 2 2 3 3 4 6" xfId="17721"/>
    <cellStyle name="Обычный 2 2 3 3 5" xfId="1528"/>
    <cellStyle name="Обычный 2 2 3 3 5 2" xfId="5752"/>
    <cellStyle name="Обычный 2 2 3 3 5 2 2" xfId="14200"/>
    <cellStyle name="Обычный 2 2 3 3 5 2 2 2" xfId="31097"/>
    <cellStyle name="Обычный 2 2 3 3 5 2 3" xfId="22649"/>
    <cellStyle name="Обычный 2 2 3 3 5 3" xfId="9976"/>
    <cellStyle name="Обычный 2 2 3 3 5 3 2" xfId="26873"/>
    <cellStyle name="Обычный 2 2 3 3 5 4" xfId="18425"/>
    <cellStyle name="Обычный 2 2 3 3 6" xfId="2936"/>
    <cellStyle name="Обычный 2 2 3 3 6 2" xfId="7160"/>
    <cellStyle name="Обычный 2 2 3 3 6 2 2" xfId="15608"/>
    <cellStyle name="Обычный 2 2 3 3 6 2 2 2" xfId="32505"/>
    <cellStyle name="Обычный 2 2 3 3 6 2 3" xfId="24057"/>
    <cellStyle name="Обычный 2 2 3 3 6 3" xfId="11384"/>
    <cellStyle name="Обычный 2 2 3 3 6 3 2" xfId="28281"/>
    <cellStyle name="Обычный 2 2 3 3 6 4" xfId="19833"/>
    <cellStyle name="Обычный 2 2 3 3 7" xfId="4344"/>
    <cellStyle name="Обычный 2 2 3 3 7 2" xfId="12792"/>
    <cellStyle name="Обычный 2 2 3 3 7 2 2" xfId="29689"/>
    <cellStyle name="Обычный 2 2 3 3 7 3" xfId="21241"/>
    <cellStyle name="Обычный 2 2 3 3 8" xfId="8568"/>
    <cellStyle name="Обычный 2 2 3 3 8 2" xfId="25465"/>
    <cellStyle name="Обычный 2 2 3 3 9" xfId="17017"/>
    <cellStyle name="Обычный 2 2 3 4" xfId="30"/>
    <cellStyle name="Обычный 2 2 3 4 2" xfId="446"/>
    <cellStyle name="Обычный 2 2 3 4 2 2" xfId="1177"/>
    <cellStyle name="Обычный 2 2 3 4 2 2 2" xfId="2586"/>
    <cellStyle name="Обычный 2 2 3 4 2 2 2 2" xfId="6810"/>
    <cellStyle name="Обычный 2 2 3 4 2 2 2 2 2" xfId="15258"/>
    <cellStyle name="Обычный 2 2 3 4 2 2 2 2 2 2" xfId="32155"/>
    <cellStyle name="Обычный 2 2 3 4 2 2 2 2 3" xfId="23707"/>
    <cellStyle name="Обычный 2 2 3 4 2 2 2 3" xfId="11034"/>
    <cellStyle name="Обычный 2 2 3 4 2 2 2 3 2" xfId="27931"/>
    <cellStyle name="Обычный 2 2 3 4 2 2 2 4" xfId="19483"/>
    <cellStyle name="Обычный 2 2 3 4 2 2 3" xfId="3994"/>
    <cellStyle name="Обычный 2 2 3 4 2 2 3 2" xfId="8218"/>
    <cellStyle name="Обычный 2 2 3 4 2 2 3 2 2" xfId="16666"/>
    <cellStyle name="Обычный 2 2 3 4 2 2 3 2 2 2" xfId="33563"/>
    <cellStyle name="Обычный 2 2 3 4 2 2 3 2 3" xfId="25115"/>
    <cellStyle name="Обычный 2 2 3 4 2 2 3 3" xfId="12442"/>
    <cellStyle name="Обычный 2 2 3 4 2 2 3 3 2" xfId="29339"/>
    <cellStyle name="Обычный 2 2 3 4 2 2 3 4" xfId="20891"/>
    <cellStyle name="Обычный 2 2 3 4 2 2 4" xfId="5402"/>
    <cellStyle name="Обычный 2 2 3 4 2 2 4 2" xfId="13850"/>
    <cellStyle name="Обычный 2 2 3 4 2 2 4 2 2" xfId="30747"/>
    <cellStyle name="Обычный 2 2 3 4 2 2 4 3" xfId="22299"/>
    <cellStyle name="Обычный 2 2 3 4 2 2 5" xfId="9626"/>
    <cellStyle name="Обычный 2 2 3 4 2 2 5 2" xfId="26523"/>
    <cellStyle name="Обычный 2 2 3 4 2 2 6" xfId="18075"/>
    <cellStyle name="Обычный 2 2 3 4 2 3" xfId="1882"/>
    <cellStyle name="Обычный 2 2 3 4 2 3 2" xfId="6106"/>
    <cellStyle name="Обычный 2 2 3 4 2 3 2 2" xfId="14554"/>
    <cellStyle name="Обычный 2 2 3 4 2 3 2 2 2" xfId="31451"/>
    <cellStyle name="Обычный 2 2 3 4 2 3 2 3" xfId="23003"/>
    <cellStyle name="Обычный 2 2 3 4 2 3 3" xfId="10330"/>
    <cellStyle name="Обычный 2 2 3 4 2 3 3 2" xfId="27227"/>
    <cellStyle name="Обычный 2 2 3 4 2 3 4" xfId="18779"/>
    <cellStyle name="Обычный 2 2 3 4 2 4" xfId="3290"/>
    <cellStyle name="Обычный 2 2 3 4 2 4 2" xfId="7514"/>
    <cellStyle name="Обычный 2 2 3 4 2 4 2 2" xfId="15962"/>
    <cellStyle name="Обычный 2 2 3 4 2 4 2 2 2" xfId="32859"/>
    <cellStyle name="Обычный 2 2 3 4 2 4 2 3" xfId="24411"/>
    <cellStyle name="Обычный 2 2 3 4 2 4 3" xfId="11738"/>
    <cellStyle name="Обычный 2 2 3 4 2 4 3 2" xfId="28635"/>
    <cellStyle name="Обычный 2 2 3 4 2 4 4" xfId="20187"/>
    <cellStyle name="Обычный 2 2 3 4 2 5" xfId="4698"/>
    <cellStyle name="Обычный 2 2 3 4 2 5 2" xfId="13146"/>
    <cellStyle name="Обычный 2 2 3 4 2 5 2 2" xfId="30043"/>
    <cellStyle name="Обычный 2 2 3 4 2 5 3" xfId="21595"/>
    <cellStyle name="Обычный 2 2 3 4 2 6" xfId="8922"/>
    <cellStyle name="Обычный 2 2 3 4 2 6 2" xfId="25819"/>
    <cellStyle name="Обычный 2 2 3 4 2 7" xfId="17371"/>
    <cellStyle name="Обычный 2 2 3 4 2 8" xfId="34268"/>
    <cellStyle name="Обычный 2 2 3 4 3" xfId="825"/>
    <cellStyle name="Обычный 2 2 3 4 3 2" xfId="2234"/>
    <cellStyle name="Обычный 2 2 3 4 3 2 2" xfId="6458"/>
    <cellStyle name="Обычный 2 2 3 4 3 2 2 2" xfId="14906"/>
    <cellStyle name="Обычный 2 2 3 4 3 2 2 2 2" xfId="31803"/>
    <cellStyle name="Обычный 2 2 3 4 3 2 2 3" xfId="23355"/>
    <cellStyle name="Обычный 2 2 3 4 3 2 3" xfId="10682"/>
    <cellStyle name="Обычный 2 2 3 4 3 2 3 2" xfId="27579"/>
    <cellStyle name="Обычный 2 2 3 4 3 2 4" xfId="19131"/>
    <cellStyle name="Обычный 2 2 3 4 3 3" xfId="3642"/>
    <cellStyle name="Обычный 2 2 3 4 3 3 2" xfId="7866"/>
    <cellStyle name="Обычный 2 2 3 4 3 3 2 2" xfId="16314"/>
    <cellStyle name="Обычный 2 2 3 4 3 3 2 2 2" xfId="33211"/>
    <cellStyle name="Обычный 2 2 3 4 3 3 2 3" xfId="24763"/>
    <cellStyle name="Обычный 2 2 3 4 3 3 3" xfId="12090"/>
    <cellStyle name="Обычный 2 2 3 4 3 3 3 2" xfId="28987"/>
    <cellStyle name="Обычный 2 2 3 4 3 3 4" xfId="20539"/>
    <cellStyle name="Обычный 2 2 3 4 3 4" xfId="5050"/>
    <cellStyle name="Обычный 2 2 3 4 3 4 2" xfId="13498"/>
    <cellStyle name="Обычный 2 2 3 4 3 4 2 2" xfId="30395"/>
    <cellStyle name="Обычный 2 2 3 4 3 4 3" xfId="21947"/>
    <cellStyle name="Обычный 2 2 3 4 3 5" xfId="9274"/>
    <cellStyle name="Обычный 2 2 3 4 3 5 2" xfId="26171"/>
    <cellStyle name="Обычный 2 2 3 4 3 6" xfId="17723"/>
    <cellStyle name="Обычный 2 2 3 4 4" xfId="1530"/>
    <cellStyle name="Обычный 2 2 3 4 4 2" xfId="5754"/>
    <cellStyle name="Обычный 2 2 3 4 4 2 2" xfId="14202"/>
    <cellStyle name="Обычный 2 2 3 4 4 2 2 2" xfId="31099"/>
    <cellStyle name="Обычный 2 2 3 4 4 2 3" xfId="22651"/>
    <cellStyle name="Обычный 2 2 3 4 4 3" xfId="9978"/>
    <cellStyle name="Обычный 2 2 3 4 4 3 2" xfId="26875"/>
    <cellStyle name="Обычный 2 2 3 4 4 4" xfId="18427"/>
    <cellStyle name="Обычный 2 2 3 4 5" xfId="2938"/>
    <cellStyle name="Обычный 2 2 3 4 5 2" xfId="7162"/>
    <cellStyle name="Обычный 2 2 3 4 5 2 2" xfId="15610"/>
    <cellStyle name="Обычный 2 2 3 4 5 2 2 2" xfId="32507"/>
    <cellStyle name="Обычный 2 2 3 4 5 2 3" xfId="24059"/>
    <cellStyle name="Обычный 2 2 3 4 5 3" xfId="11386"/>
    <cellStyle name="Обычный 2 2 3 4 5 3 2" xfId="28283"/>
    <cellStyle name="Обычный 2 2 3 4 5 4" xfId="19835"/>
    <cellStyle name="Обычный 2 2 3 4 6" xfId="4346"/>
    <cellStyle name="Обычный 2 2 3 4 6 2" xfId="12794"/>
    <cellStyle name="Обычный 2 2 3 4 6 2 2" xfId="29691"/>
    <cellStyle name="Обычный 2 2 3 4 6 3" xfId="21243"/>
    <cellStyle name="Обычный 2 2 3 4 7" xfId="8570"/>
    <cellStyle name="Обычный 2 2 3 4 7 2" xfId="25467"/>
    <cellStyle name="Обычный 2 2 3 4 8" xfId="17019"/>
    <cellStyle name="Обычный 2 2 3 4 9" xfId="33916"/>
    <cellStyle name="Обычный 2 2 3 5" xfId="439"/>
    <cellStyle name="Обычный 2 2 3 5 2" xfId="1170"/>
    <cellStyle name="Обычный 2 2 3 5 2 2" xfId="2579"/>
    <cellStyle name="Обычный 2 2 3 5 2 2 2" xfId="6803"/>
    <cellStyle name="Обычный 2 2 3 5 2 2 2 2" xfId="15251"/>
    <cellStyle name="Обычный 2 2 3 5 2 2 2 2 2" xfId="32148"/>
    <cellStyle name="Обычный 2 2 3 5 2 2 2 3" xfId="23700"/>
    <cellStyle name="Обычный 2 2 3 5 2 2 3" xfId="11027"/>
    <cellStyle name="Обычный 2 2 3 5 2 2 3 2" xfId="27924"/>
    <cellStyle name="Обычный 2 2 3 5 2 2 4" xfId="19476"/>
    <cellStyle name="Обычный 2 2 3 5 2 3" xfId="3987"/>
    <cellStyle name="Обычный 2 2 3 5 2 3 2" xfId="8211"/>
    <cellStyle name="Обычный 2 2 3 5 2 3 2 2" xfId="16659"/>
    <cellStyle name="Обычный 2 2 3 5 2 3 2 2 2" xfId="33556"/>
    <cellStyle name="Обычный 2 2 3 5 2 3 2 3" xfId="25108"/>
    <cellStyle name="Обычный 2 2 3 5 2 3 3" xfId="12435"/>
    <cellStyle name="Обычный 2 2 3 5 2 3 3 2" xfId="29332"/>
    <cellStyle name="Обычный 2 2 3 5 2 3 4" xfId="20884"/>
    <cellStyle name="Обычный 2 2 3 5 2 4" xfId="5395"/>
    <cellStyle name="Обычный 2 2 3 5 2 4 2" xfId="13843"/>
    <cellStyle name="Обычный 2 2 3 5 2 4 2 2" xfId="30740"/>
    <cellStyle name="Обычный 2 2 3 5 2 4 3" xfId="22292"/>
    <cellStyle name="Обычный 2 2 3 5 2 5" xfId="9619"/>
    <cellStyle name="Обычный 2 2 3 5 2 5 2" xfId="26516"/>
    <cellStyle name="Обычный 2 2 3 5 2 6" xfId="18068"/>
    <cellStyle name="Обычный 2 2 3 5 3" xfId="1875"/>
    <cellStyle name="Обычный 2 2 3 5 3 2" xfId="6099"/>
    <cellStyle name="Обычный 2 2 3 5 3 2 2" xfId="14547"/>
    <cellStyle name="Обычный 2 2 3 5 3 2 2 2" xfId="31444"/>
    <cellStyle name="Обычный 2 2 3 5 3 2 3" xfId="22996"/>
    <cellStyle name="Обычный 2 2 3 5 3 3" xfId="10323"/>
    <cellStyle name="Обычный 2 2 3 5 3 3 2" xfId="27220"/>
    <cellStyle name="Обычный 2 2 3 5 3 4" xfId="18772"/>
    <cellStyle name="Обычный 2 2 3 5 4" xfId="3283"/>
    <cellStyle name="Обычный 2 2 3 5 4 2" xfId="7507"/>
    <cellStyle name="Обычный 2 2 3 5 4 2 2" xfId="15955"/>
    <cellStyle name="Обычный 2 2 3 5 4 2 2 2" xfId="32852"/>
    <cellStyle name="Обычный 2 2 3 5 4 2 3" xfId="24404"/>
    <cellStyle name="Обычный 2 2 3 5 4 3" xfId="11731"/>
    <cellStyle name="Обычный 2 2 3 5 4 3 2" xfId="28628"/>
    <cellStyle name="Обычный 2 2 3 5 4 4" xfId="20180"/>
    <cellStyle name="Обычный 2 2 3 5 5" xfId="4691"/>
    <cellStyle name="Обычный 2 2 3 5 5 2" xfId="13139"/>
    <cellStyle name="Обычный 2 2 3 5 5 2 2" xfId="30036"/>
    <cellStyle name="Обычный 2 2 3 5 5 3" xfId="21588"/>
    <cellStyle name="Обычный 2 2 3 5 6" xfId="8915"/>
    <cellStyle name="Обычный 2 2 3 5 6 2" xfId="25812"/>
    <cellStyle name="Обычный 2 2 3 5 7" xfId="17364"/>
    <cellStyle name="Обычный 2 2 3 5 8" xfId="34261"/>
    <cellStyle name="Обычный 2 2 3 6" xfId="818"/>
    <cellStyle name="Обычный 2 2 3 6 2" xfId="2227"/>
    <cellStyle name="Обычный 2 2 3 6 2 2" xfId="6451"/>
    <cellStyle name="Обычный 2 2 3 6 2 2 2" xfId="14899"/>
    <cellStyle name="Обычный 2 2 3 6 2 2 2 2" xfId="31796"/>
    <cellStyle name="Обычный 2 2 3 6 2 2 3" xfId="23348"/>
    <cellStyle name="Обычный 2 2 3 6 2 3" xfId="10675"/>
    <cellStyle name="Обычный 2 2 3 6 2 3 2" xfId="27572"/>
    <cellStyle name="Обычный 2 2 3 6 2 4" xfId="19124"/>
    <cellStyle name="Обычный 2 2 3 6 3" xfId="3635"/>
    <cellStyle name="Обычный 2 2 3 6 3 2" xfId="7859"/>
    <cellStyle name="Обычный 2 2 3 6 3 2 2" xfId="16307"/>
    <cellStyle name="Обычный 2 2 3 6 3 2 2 2" xfId="33204"/>
    <cellStyle name="Обычный 2 2 3 6 3 2 3" xfId="24756"/>
    <cellStyle name="Обычный 2 2 3 6 3 3" xfId="12083"/>
    <cellStyle name="Обычный 2 2 3 6 3 3 2" xfId="28980"/>
    <cellStyle name="Обычный 2 2 3 6 3 4" xfId="20532"/>
    <cellStyle name="Обычный 2 2 3 6 4" xfId="5043"/>
    <cellStyle name="Обычный 2 2 3 6 4 2" xfId="13491"/>
    <cellStyle name="Обычный 2 2 3 6 4 2 2" xfId="30388"/>
    <cellStyle name="Обычный 2 2 3 6 4 3" xfId="21940"/>
    <cellStyle name="Обычный 2 2 3 6 5" xfId="9267"/>
    <cellStyle name="Обычный 2 2 3 6 5 2" xfId="26164"/>
    <cellStyle name="Обычный 2 2 3 6 6" xfId="17716"/>
    <cellStyle name="Обычный 2 2 3 7" xfId="1523"/>
    <cellStyle name="Обычный 2 2 3 7 2" xfId="5747"/>
    <cellStyle name="Обычный 2 2 3 7 2 2" xfId="14195"/>
    <cellStyle name="Обычный 2 2 3 7 2 2 2" xfId="31092"/>
    <cellStyle name="Обычный 2 2 3 7 2 3" xfId="22644"/>
    <cellStyle name="Обычный 2 2 3 7 3" xfId="9971"/>
    <cellStyle name="Обычный 2 2 3 7 3 2" xfId="26868"/>
    <cellStyle name="Обычный 2 2 3 7 4" xfId="18420"/>
    <cellStyle name="Обычный 2 2 3 8" xfId="2931"/>
    <cellStyle name="Обычный 2 2 3 8 2" xfId="7155"/>
    <cellStyle name="Обычный 2 2 3 8 2 2" xfId="15603"/>
    <cellStyle name="Обычный 2 2 3 8 2 2 2" xfId="32500"/>
    <cellStyle name="Обычный 2 2 3 8 2 3" xfId="24052"/>
    <cellStyle name="Обычный 2 2 3 8 3" xfId="11379"/>
    <cellStyle name="Обычный 2 2 3 8 3 2" xfId="28276"/>
    <cellStyle name="Обычный 2 2 3 8 4" xfId="19828"/>
    <cellStyle name="Обычный 2 2 3 9" xfId="4339"/>
    <cellStyle name="Обычный 2 2 3 9 2" xfId="12787"/>
    <cellStyle name="Обычный 2 2 3 9 2 2" xfId="29684"/>
    <cellStyle name="Обычный 2 2 3 9 3" xfId="21236"/>
    <cellStyle name="Обычный 2 2 4" xfId="31"/>
    <cellStyle name="Обычный 2 2 4 10" xfId="17020"/>
    <cellStyle name="Обычный 2 2 4 11" xfId="33917"/>
    <cellStyle name="Обычный 2 2 4 2" xfId="32"/>
    <cellStyle name="Обычный 2 2 4 2 10" xfId="33918"/>
    <cellStyle name="Обычный 2 2 4 2 2" xfId="33"/>
    <cellStyle name="Обычный 2 2 4 2 2 2" xfId="449"/>
    <cellStyle name="Обычный 2 2 4 2 2 2 2" xfId="1180"/>
    <cellStyle name="Обычный 2 2 4 2 2 2 2 2" xfId="2589"/>
    <cellStyle name="Обычный 2 2 4 2 2 2 2 2 2" xfId="6813"/>
    <cellStyle name="Обычный 2 2 4 2 2 2 2 2 2 2" xfId="15261"/>
    <cellStyle name="Обычный 2 2 4 2 2 2 2 2 2 2 2" xfId="32158"/>
    <cellStyle name="Обычный 2 2 4 2 2 2 2 2 2 3" xfId="23710"/>
    <cellStyle name="Обычный 2 2 4 2 2 2 2 2 3" xfId="11037"/>
    <cellStyle name="Обычный 2 2 4 2 2 2 2 2 3 2" xfId="27934"/>
    <cellStyle name="Обычный 2 2 4 2 2 2 2 2 4" xfId="19486"/>
    <cellStyle name="Обычный 2 2 4 2 2 2 2 3" xfId="3997"/>
    <cellStyle name="Обычный 2 2 4 2 2 2 2 3 2" xfId="8221"/>
    <cellStyle name="Обычный 2 2 4 2 2 2 2 3 2 2" xfId="16669"/>
    <cellStyle name="Обычный 2 2 4 2 2 2 2 3 2 2 2" xfId="33566"/>
    <cellStyle name="Обычный 2 2 4 2 2 2 2 3 2 3" xfId="25118"/>
    <cellStyle name="Обычный 2 2 4 2 2 2 2 3 3" xfId="12445"/>
    <cellStyle name="Обычный 2 2 4 2 2 2 2 3 3 2" xfId="29342"/>
    <cellStyle name="Обычный 2 2 4 2 2 2 2 3 4" xfId="20894"/>
    <cellStyle name="Обычный 2 2 4 2 2 2 2 4" xfId="5405"/>
    <cellStyle name="Обычный 2 2 4 2 2 2 2 4 2" xfId="13853"/>
    <cellStyle name="Обычный 2 2 4 2 2 2 2 4 2 2" xfId="30750"/>
    <cellStyle name="Обычный 2 2 4 2 2 2 2 4 3" xfId="22302"/>
    <cellStyle name="Обычный 2 2 4 2 2 2 2 5" xfId="9629"/>
    <cellStyle name="Обычный 2 2 4 2 2 2 2 5 2" xfId="26526"/>
    <cellStyle name="Обычный 2 2 4 2 2 2 2 6" xfId="18078"/>
    <cellStyle name="Обычный 2 2 4 2 2 2 3" xfId="1885"/>
    <cellStyle name="Обычный 2 2 4 2 2 2 3 2" xfId="6109"/>
    <cellStyle name="Обычный 2 2 4 2 2 2 3 2 2" xfId="14557"/>
    <cellStyle name="Обычный 2 2 4 2 2 2 3 2 2 2" xfId="31454"/>
    <cellStyle name="Обычный 2 2 4 2 2 2 3 2 3" xfId="23006"/>
    <cellStyle name="Обычный 2 2 4 2 2 2 3 3" xfId="10333"/>
    <cellStyle name="Обычный 2 2 4 2 2 2 3 3 2" xfId="27230"/>
    <cellStyle name="Обычный 2 2 4 2 2 2 3 4" xfId="18782"/>
    <cellStyle name="Обычный 2 2 4 2 2 2 4" xfId="3293"/>
    <cellStyle name="Обычный 2 2 4 2 2 2 4 2" xfId="7517"/>
    <cellStyle name="Обычный 2 2 4 2 2 2 4 2 2" xfId="15965"/>
    <cellStyle name="Обычный 2 2 4 2 2 2 4 2 2 2" xfId="32862"/>
    <cellStyle name="Обычный 2 2 4 2 2 2 4 2 3" xfId="24414"/>
    <cellStyle name="Обычный 2 2 4 2 2 2 4 3" xfId="11741"/>
    <cellStyle name="Обычный 2 2 4 2 2 2 4 3 2" xfId="28638"/>
    <cellStyle name="Обычный 2 2 4 2 2 2 4 4" xfId="20190"/>
    <cellStyle name="Обычный 2 2 4 2 2 2 5" xfId="4701"/>
    <cellStyle name="Обычный 2 2 4 2 2 2 5 2" xfId="13149"/>
    <cellStyle name="Обычный 2 2 4 2 2 2 5 2 2" xfId="30046"/>
    <cellStyle name="Обычный 2 2 4 2 2 2 5 3" xfId="21598"/>
    <cellStyle name="Обычный 2 2 4 2 2 2 6" xfId="8925"/>
    <cellStyle name="Обычный 2 2 4 2 2 2 6 2" xfId="25822"/>
    <cellStyle name="Обычный 2 2 4 2 2 2 7" xfId="17374"/>
    <cellStyle name="Обычный 2 2 4 2 2 2 8" xfId="34271"/>
    <cellStyle name="Обычный 2 2 4 2 2 3" xfId="828"/>
    <cellStyle name="Обычный 2 2 4 2 2 3 2" xfId="2237"/>
    <cellStyle name="Обычный 2 2 4 2 2 3 2 2" xfId="6461"/>
    <cellStyle name="Обычный 2 2 4 2 2 3 2 2 2" xfId="14909"/>
    <cellStyle name="Обычный 2 2 4 2 2 3 2 2 2 2" xfId="31806"/>
    <cellStyle name="Обычный 2 2 4 2 2 3 2 2 3" xfId="23358"/>
    <cellStyle name="Обычный 2 2 4 2 2 3 2 3" xfId="10685"/>
    <cellStyle name="Обычный 2 2 4 2 2 3 2 3 2" xfId="27582"/>
    <cellStyle name="Обычный 2 2 4 2 2 3 2 4" xfId="19134"/>
    <cellStyle name="Обычный 2 2 4 2 2 3 3" xfId="3645"/>
    <cellStyle name="Обычный 2 2 4 2 2 3 3 2" xfId="7869"/>
    <cellStyle name="Обычный 2 2 4 2 2 3 3 2 2" xfId="16317"/>
    <cellStyle name="Обычный 2 2 4 2 2 3 3 2 2 2" xfId="33214"/>
    <cellStyle name="Обычный 2 2 4 2 2 3 3 2 3" xfId="24766"/>
    <cellStyle name="Обычный 2 2 4 2 2 3 3 3" xfId="12093"/>
    <cellStyle name="Обычный 2 2 4 2 2 3 3 3 2" xfId="28990"/>
    <cellStyle name="Обычный 2 2 4 2 2 3 3 4" xfId="20542"/>
    <cellStyle name="Обычный 2 2 4 2 2 3 4" xfId="5053"/>
    <cellStyle name="Обычный 2 2 4 2 2 3 4 2" xfId="13501"/>
    <cellStyle name="Обычный 2 2 4 2 2 3 4 2 2" xfId="30398"/>
    <cellStyle name="Обычный 2 2 4 2 2 3 4 3" xfId="21950"/>
    <cellStyle name="Обычный 2 2 4 2 2 3 5" xfId="9277"/>
    <cellStyle name="Обычный 2 2 4 2 2 3 5 2" xfId="26174"/>
    <cellStyle name="Обычный 2 2 4 2 2 3 6" xfId="17726"/>
    <cellStyle name="Обычный 2 2 4 2 2 4" xfId="1533"/>
    <cellStyle name="Обычный 2 2 4 2 2 4 2" xfId="5757"/>
    <cellStyle name="Обычный 2 2 4 2 2 4 2 2" xfId="14205"/>
    <cellStyle name="Обычный 2 2 4 2 2 4 2 2 2" xfId="31102"/>
    <cellStyle name="Обычный 2 2 4 2 2 4 2 3" xfId="22654"/>
    <cellStyle name="Обычный 2 2 4 2 2 4 3" xfId="9981"/>
    <cellStyle name="Обычный 2 2 4 2 2 4 3 2" xfId="26878"/>
    <cellStyle name="Обычный 2 2 4 2 2 4 4" xfId="18430"/>
    <cellStyle name="Обычный 2 2 4 2 2 5" xfId="2941"/>
    <cellStyle name="Обычный 2 2 4 2 2 5 2" xfId="7165"/>
    <cellStyle name="Обычный 2 2 4 2 2 5 2 2" xfId="15613"/>
    <cellStyle name="Обычный 2 2 4 2 2 5 2 2 2" xfId="32510"/>
    <cellStyle name="Обычный 2 2 4 2 2 5 2 3" xfId="24062"/>
    <cellStyle name="Обычный 2 2 4 2 2 5 3" xfId="11389"/>
    <cellStyle name="Обычный 2 2 4 2 2 5 3 2" xfId="28286"/>
    <cellStyle name="Обычный 2 2 4 2 2 5 4" xfId="19838"/>
    <cellStyle name="Обычный 2 2 4 2 2 6" xfId="4349"/>
    <cellStyle name="Обычный 2 2 4 2 2 6 2" xfId="12797"/>
    <cellStyle name="Обычный 2 2 4 2 2 6 2 2" xfId="29694"/>
    <cellStyle name="Обычный 2 2 4 2 2 6 3" xfId="21246"/>
    <cellStyle name="Обычный 2 2 4 2 2 7" xfId="8573"/>
    <cellStyle name="Обычный 2 2 4 2 2 7 2" xfId="25470"/>
    <cellStyle name="Обычный 2 2 4 2 2 8" xfId="17022"/>
    <cellStyle name="Обычный 2 2 4 2 2 9" xfId="33919"/>
    <cellStyle name="Обычный 2 2 4 2 3" xfId="448"/>
    <cellStyle name="Обычный 2 2 4 2 3 2" xfId="1179"/>
    <cellStyle name="Обычный 2 2 4 2 3 2 2" xfId="2588"/>
    <cellStyle name="Обычный 2 2 4 2 3 2 2 2" xfId="6812"/>
    <cellStyle name="Обычный 2 2 4 2 3 2 2 2 2" xfId="15260"/>
    <cellStyle name="Обычный 2 2 4 2 3 2 2 2 2 2" xfId="32157"/>
    <cellStyle name="Обычный 2 2 4 2 3 2 2 2 3" xfId="23709"/>
    <cellStyle name="Обычный 2 2 4 2 3 2 2 3" xfId="11036"/>
    <cellStyle name="Обычный 2 2 4 2 3 2 2 3 2" xfId="27933"/>
    <cellStyle name="Обычный 2 2 4 2 3 2 2 4" xfId="19485"/>
    <cellStyle name="Обычный 2 2 4 2 3 2 3" xfId="3996"/>
    <cellStyle name="Обычный 2 2 4 2 3 2 3 2" xfId="8220"/>
    <cellStyle name="Обычный 2 2 4 2 3 2 3 2 2" xfId="16668"/>
    <cellStyle name="Обычный 2 2 4 2 3 2 3 2 2 2" xfId="33565"/>
    <cellStyle name="Обычный 2 2 4 2 3 2 3 2 3" xfId="25117"/>
    <cellStyle name="Обычный 2 2 4 2 3 2 3 3" xfId="12444"/>
    <cellStyle name="Обычный 2 2 4 2 3 2 3 3 2" xfId="29341"/>
    <cellStyle name="Обычный 2 2 4 2 3 2 3 4" xfId="20893"/>
    <cellStyle name="Обычный 2 2 4 2 3 2 4" xfId="5404"/>
    <cellStyle name="Обычный 2 2 4 2 3 2 4 2" xfId="13852"/>
    <cellStyle name="Обычный 2 2 4 2 3 2 4 2 2" xfId="30749"/>
    <cellStyle name="Обычный 2 2 4 2 3 2 4 3" xfId="22301"/>
    <cellStyle name="Обычный 2 2 4 2 3 2 5" xfId="9628"/>
    <cellStyle name="Обычный 2 2 4 2 3 2 5 2" xfId="26525"/>
    <cellStyle name="Обычный 2 2 4 2 3 2 6" xfId="18077"/>
    <cellStyle name="Обычный 2 2 4 2 3 3" xfId="1884"/>
    <cellStyle name="Обычный 2 2 4 2 3 3 2" xfId="6108"/>
    <cellStyle name="Обычный 2 2 4 2 3 3 2 2" xfId="14556"/>
    <cellStyle name="Обычный 2 2 4 2 3 3 2 2 2" xfId="31453"/>
    <cellStyle name="Обычный 2 2 4 2 3 3 2 3" xfId="23005"/>
    <cellStyle name="Обычный 2 2 4 2 3 3 3" xfId="10332"/>
    <cellStyle name="Обычный 2 2 4 2 3 3 3 2" xfId="27229"/>
    <cellStyle name="Обычный 2 2 4 2 3 3 4" xfId="18781"/>
    <cellStyle name="Обычный 2 2 4 2 3 4" xfId="3292"/>
    <cellStyle name="Обычный 2 2 4 2 3 4 2" xfId="7516"/>
    <cellStyle name="Обычный 2 2 4 2 3 4 2 2" xfId="15964"/>
    <cellStyle name="Обычный 2 2 4 2 3 4 2 2 2" xfId="32861"/>
    <cellStyle name="Обычный 2 2 4 2 3 4 2 3" xfId="24413"/>
    <cellStyle name="Обычный 2 2 4 2 3 4 3" xfId="11740"/>
    <cellStyle name="Обычный 2 2 4 2 3 4 3 2" xfId="28637"/>
    <cellStyle name="Обычный 2 2 4 2 3 4 4" xfId="20189"/>
    <cellStyle name="Обычный 2 2 4 2 3 5" xfId="4700"/>
    <cellStyle name="Обычный 2 2 4 2 3 5 2" xfId="13148"/>
    <cellStyle name="Обычный 2 2 4 2 3 5 2 2" xfId="30045"/>
    <cellStyle name="Обычный 2 2 4 2 3 5 3" xfId="21597"/>
    <cellStyle name="Обычный 2 2 4 2 3 6" xfId="8924"/>
    <cellStyle name="Обычный 2 2 4 2 3 6 2" xfId="25821"/>
    <cellStyle name="Обычный 2 2 4 2 3 7" xfId="17373"/>
    <cellStyle name="Обычный 2 2 4 2 3 8" xfId="34270"/>
    <cellStyle name="Обычный 2 2 4 2 4" xfId="827"/>
    <cellStyle name="Обычный 2 2 4 2 4 2" xfId="2236"/>
    <cellStyle name="Обычный 2 2 4 2 4 2 2" xfId="6460"/>
    <cellStyle name="Обычный 2 2 4 2 4 2 2 2" xfId="14908"/>
    <cellStyle name="Обычный 2 2 4 2 4 2 2 2 2" xfId="31805"/>
    <cellStyle name="Обычный 2 2 4 2 4 2 2 3" xfId="23357"/>
    <cellStyle name="Обычный 2 2 4 2 4 2 3" xfId="10684"/>
    <cellStyle name="Обычный 2 2 4 2 4 2 3 2" xfId="27581"/>
    <cellStyle name="Обычный 2 2 4 2 4 2 4" xfId="19133"/>
    <cellStyle name="Обычный 2 2 4 2 4 3" xfId="3644"/>
    <cellStyle name="Обычный 2 2 4 2 4 3 2" xfId="7868"/>
    <cellStyle name="Обычный 2 2 4 2 4 3 2 2" xfId="16316"/>
    <cellStyle name="Обычный 2 2 4 2 4 3 2 2 2" xfId="33213"/>
    <cellStyle name="Обычный 2 2 4 2 4 3 2 3" xfId="24765"/>
    <cellStyle name="Обычный 2 2 4 2 4 3 3" xfId="12092"/>
    <cellStyle name="Обычный 2 2 4 2 4 3 3 2" xfId="28989"/>
    <cellStyle name="Обычный 2 2 4 2 4 3 4" xfId="20541"/>
    <cellStyle name="Обычный 2 2 4 2 4 4" xfId="5052"/>
    <cellStyle name="Обычный 2 2 4 2 4 4 2" xfId="13500"/>
    <cellStyle name="Обычный 2 2 4 2 4 4 2 2" xfId="30397"/>
    <cellStyle name="Обычный 2 2 4 2 4 4 3" xfId="21949"/>
    <cellStyle name="Обычный 2 2 4 2 4 5" xfId="9276"/>
    <cellStyle name="Обычный 2 2 4 2 4 5 2" xfId="26173"/>
    <cellStyle name="Обычный 2 2 4 2 4 6" xfId="17725"/>
    <cellStyle name="Обычный 2 2 4 2 5" xfId="1532"/>
    <cellStyle name="Обычный 2 2 4 2 5 2" xfId="5756"/>
    <cellStyle name="Обычный 2 2 4 2 5 2 2" xfId="14204"/>
    <cellStyle name="Обычный 2 2 4 2 5 2 2 2" xfId="31101"/>
    <cellStyle name="Обычный 2 2 4 2 5 2 3" xfId="22653"/>
    <cellStyle name="Обычный 2 2 4 2 5 3" xfId="9980"/>
    <cellStyle name="Обычный 2 2 4 2 5 3 2" xfId="26877"/>
    <cellStyle name="Обычный 2 2 4 2 5 4" xfId="18429"/>
    <cellStyle name="Обычный 2 2 4 2 6" xfId="2940"/>
    <cellStyle name="Обычный 2 2 4 2 6 2" xfId="7164"/>
    <cellStyle name="Обычный 2 2 4 2 6 2 2" xfId="15612"/>
    <cellStyle name="Обычный 2 2 4 2 6 2 2 2" xfId="32509"/>
    <cellStyle name="Обычный 2 2 4 2 6 2 3" xfId="24061"/>
    <cellStyle name="Обычный 2 2 4 2 6 3" xfId="11388"/>
    <cellStyle name="Обычный 2 2 4 2 6 3 2" xfId="28285"/>
    <cellStyle name="Обычный 2 2 4 2 6 4" xfId="19837"/>
    <cellStyle name="Обычный 2 2 4 2 7" xfId="4348"/>
    <cellStyle name="Обычный 2 2 4 2 7 2" xfId="12796"/>
    <cellStyle name="Обычный 2 2 4 2 7 2 2" xfId="29693"/>
    <cellStyle name="Обычный 2 2 4 2 7 3" xfId="21245"/>
    <cellStyle name="Обычный 2 2 4 2 8" xfId="8572"/>
    <cellStyle name="Обычный 2 2 4 2 8 2" xfId="25469"/>
    <cellStyle name="Обычный 2 2 4 2 9" xfId="17021"/>
    <cellStyle name="Обычный 2 2 4 3" xfId="34"/>
    <cellStyle name="Обычный 2 2 4 3 2" xfId="450"/>
    <cellStyle name="Обычный 2 2 4 3 2 2" xfId="1181"/>
    <cellStyle name="Обычный 2 2 4 3 2 2 2" xfId="2590"/>
    <cellStyle name="Обычный 2 2 4 3 2 2 2 2" xfId="6814"/>
    <cellStyle name="Обычный 2 2 4 3 2 2 2 2 2" xfId="15262"/>
    <cellStyle name="Обычный 2 2 4 3 2 2 2 2 2 2" xfId="32159"/>
    <cellStyle name="Обычный 2 2 4 3 2 2 2 2 3" xfId="23711"/>
    <cellStyle name="Обычный 2 2 4 3 2 2 2 3" xfId="11038"/>
    <cellStyle name="Обычный 2 2 4 3 2 2 2 3 2" xfId="27935"/>
    <cellStyle name="Обычный 2 2 4 3 2 2 2 4" xfId="19487"/>
    <cellStyle name="Обычный 2 2 4 3 2 2 3" xfId="3998"/>
    <cellStyle name="Обычный 2 2 4 3 2 2 3 2" xfId="8222"/>
    <cellStyle name="Обычный 2 2 4 3 2 2 3 2 2" xfId="16670"/>
    <cellStyle name="Обычный 2 2 4 3 2 2 3 2 2 2" xfId="33567"/>
    <cellStyle name="Обычный 2 2 4 3 2 2 3 2 3" xfId="25119"/>
    <cellStyle name="Обычный 2 2 4 3 2 2 3 3" xfId="12446"/>
    <cellStyle name="Обычный 2 2 4 3 2 2 3 3 2" xfId="29343"/>
    <cellStyle name="Обычный 2 2 4 3 2 2 3 4" xfId="20895"/>
    <cellStyle name="Обычный 2 2 4 3 2 2 4" xfId="5406"/>
    <cellStyle name="Обычный 2 2 4 3 2 2 4 2" xfId="13854"/>
    <cellStyle name="Обычный 2 2 4 3 2 2 4 2 2" xfId="30751"/>
    <cellStyle name="Обычный 2 2 4 3 2 2 4 3" xfId="22303"/>
    <cellStyle name="Обычный 2 2 4 3 2 2 5" xfId="9630"/>
    <cellStyle name="Обычный 2 2 4 3 2 2 5 2" xfId="26527"/>
    <cellStyle name="Обычный 2 2 4 3 2 2 6" xfId="18079"/>
    <cellStyle name="Обычный 2 2 4 3 2 3" xfId="1886"/>
    <cellStyle name="Обычный 2 2 4 3 2 3 2" xfId="6110"/>
    <cellStyle name="Обычный 2 2 4 3 2 3 2 2" xfId="14558"/>
    <cellStyle name="Обычный 2 2 4 3 2 3 2 2 2" xfId="31455"/>
    <cellStyle name="Обычный 2 2 4 3 2 3 2 3" xfId="23007"/>
    <cellStyle name="Обычный 2 2 4 3 2 3 3" xfId="10334"/>
    <cellStyle name="Обычный 2 2 4 3 2 3 3 2" xfId="27231"/>
    <cellStyle name="Обычный 2 2 4 3 2 3 4" xfId="18783"/>
    <cellStyle name="Обычный 2 2 4 3 2 4" xfId="3294"/>
    <cellStyle name="Обычный 2 2 4 3 2 4 2" xfId="7518"/>
    <cellStyle name="Обычный 2 2 4 3 2 4 2 2" xfId="15966"/>
    <cellStyle name="Обычный 2 2 4 3 2 4 2 2 2" xfId="32863"/>
    <cellStyle name="Обычный 2 2 4 3 2 4 2 3" xfId="24415"/>
    <cellStyle name="Обычный 2 2 4 3 2 4 3" xfId="11742"/>
    <cellStyle name="Обычный 2 2 4 3 2 4 3 2" xfId="28639"/>
    <cellStyle name="Обычный 2 2 4 3 2 4 4" xfId="20191"/>
    <cellStyle name="Обычный 2 2 4 3 2 5" xfId="4702"/>
    <cellStyle name="Обычный 2 2 4 3 2 5 2" xfId="13150"/>
    <cellStyle name="Обычный 2 2 4 3 2 5 2 2" xfId="30047"/>
    <cellStyle name="Обычный 2 2 4 3 2 5 3" xfId="21599"/>
    <cellStyle name="Обычный 2 2 4 3 2 6" xfId="8926"/>
    <cellStyle name="Обычный 2 2 4 3 2 6 2" xfId="25823"/>
    <cellStyle name="Обычный 2 2 4 3 2 7" xfId="17375"/>
    <cellStyle name="Обычный 2 2 4 3 2 8" xfId="34272"/>
    <cellStyle name="Обычный 2 2 4 3 3" xfId="829"/>
    <cellStyle name="Обычный 2 2 4 3 3 2" xfId="2238"/>
    <cellStyle name="Обычный 2 2 4 3 3 2 2" xfId="6462"/>
    <cellStyle name="Обычный 2 2 4 3 3 2 2 2" xfId="14910"/>
    <cellStyle name="Обычный 2 2 4 3 3 2 2 2 2" xfId="31807"/>
    <cellStyle name="Обычный 2 2 4 3 3 2 2 3" xfId="23359"/>
    <cellStyle name="Обычный 2 2 4 3 3 2 3" xfId="10686"/>
    <cellStyle name="Обычный 2 2 4 3 3 2 3 2" xfId="27583"/>
    <cellStyle name="Обычный 2 2 4 3 3 2 4" xfId="19135"/>
    <cellStyle name="Обычный 2 2 4 3 3 3" xfId="3646"/>
    <cellStyle name="Обычный 2 2 4 3 3 3 2" xfId="7870"/>
    <cellStyle name="Обычный 2 2 4 3 3 3 2 2" xfId="16318"/>
    <cellStyle name="Обычный 2 2 4 3 3 3 2 2 2" xfId="33215"/>
    <cellStyle name="Обычный 2 2 4 3 3 3 2 3" xfId="24767"/>
    <cellStyle name="Обычный 2 2 4 3 3 3 3" xfId="12094"/>
    <cellStyle name="Обычный 2 2 4 3 3 3 3 2" xfId="28991"/>
    <cellStyle name="Обычный 2 2 4 3 3 3 4" xfId="20543"/>
    <cellStyle name="Обычный 2 2 4 3 3 4" xfId="5054"/>
    <cellStyle name="Обычный 2 2 4 3 3 4 2" xfId="13502"/>
    <cellStyle name="Обычный 2 2 4 3 3 4 2 2" xfId="30399"/>
    <cellStyle name="Обычный 2 2 4 3 3 4 3" xfId="21951"/>
    <cellStyle name="Обычный 2 2 4 3 3 5" xfId="9278"/>
    <cellStyle name="Обычный 2 2 4 3 3 5 2" xfId="26175"/>
    <cellStyle name="Обычный 2 2 4 3 3 6" xfId="17727"/>
    <cellStyle name="Обычный 2 2 4 3 4" xfId="1534"/>
    <cellStyle name="Обычный 2 2 4 3 4 2" xfId="5758"/>
    <cellStyle name="Обычный 2 2 4 3 4 2 2" xfId="14206"/>
    <cellStyle name="Обычный 2 2 4 3 4 2 2 2" xfId="31103"/>
    <cellStyle name="Обычный 2 2 4 3 4 2 3" xfId="22655"/>
    <cellStyle name="Обычный 2 2 4 3 4 3" xfId="9982"/>
    <cellStyle name="Обычный 2 2 4 3 4 3 2" xfId="26879"/>
    <cellStyle name="Обычный 2 2 4 3 4 4" xfId="18431"/>
    <cellStyle name="Обычный 2 2 4 3 5" xfId="2942"/>
    <cellStyle name="Обычный 2 2 4 3 5 2" xfId="7166"/>
    <cellStyle name="Обычный 2 2 4 3 5 2 2" xfId="15614"/>
    <cellStyle name="Обычный 2 2 4 3 5 2 2 2" xfId="32511"/>
    <cellStyle name="Обычный 2 2 4 3 5 2 3" xfId="24063"/>
    <cellStyle name="Обычный 2 2 4 3 5 3" xfId="11390"/>
    <cellStyle name="Обычный 2 2 4 3 5 3 2" xfId="28287"/>
    <cellStyle name="Обычный 2 2 4 3 5 4" xfId="19839"/>
    <cellStyle name="Обычный 2 2 4 3 6" xfId="4350"/>
    <cellStyle name="Обычный 2 2 4 3 6 2" xfId="12798"/>
    <cellStyle name="Обычный 2 2 4 3 6 2 2" xfId="29695"/>
    <cellStyle name="Обычный 2 2 4 3 6 3" xfId="21247"/>
    <cellStyle name="Обычный 2 2 4 3 7" xfId="8574"/>
    <cellStyle name="Обычный 2 2 4 3 7 2" xfId="25471"/>
    <cellStyle name="Обычный 2 2 4 3 8" xfId="17023"/>
    <cellStyle name="Обычный 2 2 4 3 9" xfId="33920"/>
    <cellStyle name="Обычный 2 2 4 4" xfId="447"/>
    <cellStyle name="Обычный 2 2 4 4 2" xfId="1178"/>
    <cellStyle name="Обычный 2 2 4 4 2 2" xfId="2587"/>
    <cellStyle name="Обычный 2 2 4 4 2 2 2" xfId="6811"/>
    <cellStyle name="Обычный 2 2 4 4 2 2 2 2" xfId="15259"/>
    <cellStyle name="Обычный 2 2 4 4 2 2 2 2 2" xfId="32156"/>
    <cellStyle name="Обычный 2 2 4 4 2 2 2 3" xfId="23708"/>
    <cellStyle name="Обычный 2 2 4 4 2 2 3" xfId="11035"/>
    <cellStyle name="Обычный 2 2 4 4 2 2 3 2" xfId="27932"/>
    <cellStyle name="Обычный 2 2 4 4 2 2 4" xfId="19484"/>
    <cellStyle name="Обычный 2 2 4 4 2 3" xfId="3995"/>
    <cellStyle name="Обычный 2 2 4 4 2 3 2" xfId="8219"/>
    <cellStyle name="Обычный 2 2 4 4 2 3 2 2" xfId="16667"/>
    <cellStyle name="Обычный 2 2 4 4 2 3 2 2 2" xfId="33564"/>
    <cellStyle name="Обычный 2 2 4 4 2 3 2 3" xfId="25116"/>
    <cellStyle name="Обычный 2 2 4 4 2 3 3" xfId="12443"/>
    <cellStyle name="Обычный 2 2 4 4 2 3 3 2" xfId="29340"/>
    <cellStyle name="Обычный 2 2 4 4 2 3 4" xfId="20892"/>
    <cellStyle name="Обычный 2 2 4 4 2 4" xfId="5403"/>
    <cellStyle name="Обычный 2 2 4 4 2 4 2" xfId="13851"/>
    <cellStyle name="Обычный 2 2 4 4 2 4 2 2" xfId="30748"/>
    <cellStyle name="Обычный 2 2 4 4 2 4 3" xfId="22300"/>
    <cellStyle name="Обычный 2 2 4 4 2 5" xfId="9627"/>
    <cellStyle name="Обычный 2 2 4 4 2 5 2" xfId="26524"/>
    <cellStyle name="Обычный 2 2 4 4 2 6" xfId="18076"/>
    <cellStyle name="Обычный 2 2 4 4 3" xfId="1883"/>
    <cellStyle name="Обычный 2 2 4 4 3 2" xfId="6107"/>
    <cellStyle name="Обычный 2 2 4 4 3 2 2" xfId="14555"/>
    <cellStyle name="Обычный 2 2 4 4 3 2 2 2" xfId="31452"/>
    <cellStyle name="Обычный 2 2 4 4 3 2 3" xfId="23004"/>
    <cellStyle name="Обычный 2 2 4 4 3 3" xfId="10331"/>
    <cellStyle name="Обычный 2 2 4 4 3 3 2" xfId="27228"/>
    <cellStyle name="Обычный 2 2 4 4 3 4" xfId="18780"/>
    <cellStyle name="Обычный 2 2 4 4 4" xfId="3291"/>
    <cellStyle name="Обычный 2 2 4 4 4 2" xfId="7515"/>
    <cellStyle name="Обычный 2 2 4 4 4 2 2" xfId="15963"/>
    <cellStyle name="Обычный 2 2 4 4 4 2 2 2" xfId="32860"/>
    <cellStyle name="Обычный 2 2 4 4 4 2 3" xfId="24412"/>
    <cellStyle name="Обычный 2 2 4 4 4 3" xfId="11739"/>
    <cellStyle name="Обычный 2 2 4 4 4 3 2" xfId="28636"/>
    <cellStyle name="Обычный 2 2 4 4 4 4" xfId="20188"/>
    <cellStyle name="Обычный 2 2 4 4 5" xfId="4699"/>
    <cellStyle name="Обычный 2 2 4 4 5 2" xfId="13147"/>
    <cellStyle name="Обычный 2 2 4 4 5 2 2" xfId="30044"/>
    <cellStyle name="Обычный 2 2 4 4 5 3" xfId="21596"/>
    <cellStyle name="Обычный 2 2 4 4 6" xfId="8923"/>
    <cellStyle name="Обычный 2 2 4 4 6 2" xfId="25820"/>
    <cellStyle name="Обычный 2 2 4 4 7" xfId="17372"/>
    <cellStyle name="Обычный 2 2 4 4 8" xfId="34269"/>
    <cellStyle name="Обычный 2 2 4 5" xfId="826"/>
    <cellStyle name="Обычный 2 2 4 5 2" xfId="2235"/>
    <cellStyle name="Обычный 2 2 4 5 2 2" xfId="6459"/>
    <cellStyle name="Обычный 2 2 4 5 2 2 2" xfId="14907"/>
    <cellStyle name="Обычный 2 2 4 5 2 2 2 2" xfId="31804"/>
    <cellStyle name="Обычный 2 2 4 5 2 2 3" xfId="23356"/>
    <cellStyle name="Обычный 2 2 4 5 2 3" xfId="10683"/>
    <cellStyle name="Обычный 2 2 4 5 2 3 2" xfId="27580"/>
    <cellStyle name="Обычный 2 2 4 5 2 4" xfId="19132"/>
    <cellStyle name="Обычный 2 2 4 5 3" xfId="3643"/>
    <cellStyle name="Обычный 2 2 4 5 3 2" xfId="7867"/>
    <cellStyle name="Обычный 2 2 4 5 3 2 2" xfId="16315"/>
    <cellStyle name="Обычный 2 2 4 5 3 2 2 2" xfId="33212"/>
    <cellStyle name="Обычный 2 2 4 5 3 2 3" xfId="24764"/>
    <cellStyle name="Обычный 2 2 4 5 3 3" xfId="12091"/>
    <cellStyle name="Обычный 2 2 4 5 3 3 2" xfId="28988"/>
    <cellStyle name="Обычный 2 2 4 5 3 4" xfId="20540"/>
    <cellStyle name="Обычный 2 2 4 5 4" xfId="5051"/>
    <cellStyle name="Обычный 2 2 4 5 4 2" xfId="13499"/>
    <cellStyle name="Обычный 2 2 4 5 4 2 2" xfId="30396"/>
    <cellStyle name="Обычный 2 2 4 5 4 3" xfId="21948"/>
    <cellStyle name="Обычный 2 2 4 5 5" xfId="9275"/>
    <cellStyle name="Обычный 2 2 4 5 5 2" xfId="26172"/>
    <cellStyle name="Обычный 2 2 4 5 6" xfId="17724"/>
    <cellStyle name="Обычный 2 2 4 6" xfId="1531"/>
    <cellStyle name="Обычный 2 2 4 6 2" xfId="5755"/>
    <cellStyle name="Обычный 2 2 4 6 2 2" xfId="14203"/>
    <cellStyle name="Обычный 2 2 4 6 2 2 2" xfId="31100"/>
    <cellStyle name="Обычный 2 2 4 6 2 3" xfId="22652"/>
    <cellStyle name="Обычный 2 2 4 6 3" xfId="9979"/>
    <cellStyle name="Обычный 2 2 4 6 3 2" xfId="26876"/>
    <cellStyle name="Обычный 2 2 4 6 4" xfId="18428"/>
    <cellStyle name="Обычный 2 2 4 7" xfId="2939"/>
    <cellStyle name="Обычный 2 2 4 7 2" xfId="7163"/>
    <cellStyle name="Обычный 2 2 4 7 2 2" xfId="15611"/>
    <cellStyle name="Обычный 2 2 4 7 2 2 2" xfId="32508"/>
    <cellStyle name="Обычный 2 2 4 7 2 3" xfId="24060"/>
    <cellStyle name="Обычный 2 2 4 7 3" xfId="11387"/>
    <cellStyle name="Обычный 2 2 4 7 3 2" xfId="28284"/>
    <cellStyle name="Обычный 2 2 4 7 4" xfId="19836"/>
    <cellStyle name="Обычный 2 2 4 8" xfId="4347"/>
    <cellStyle name="Обычный 2 2 4 8 2" xfId="12795"/>
    <cellStyle name="Обычный 2 2 4 8 2 2" xfId="29692"/>
    <cellStyle name="Обычный 2 2 4 8 3" xfId="21244"/>
    <cellStyle name="Обычный 2 2 4 9" xfId="8571"/>
    <cellStyle name="Обычный 2 2 4 9 2" xfId="25468"/>
    <cellStyle name="Обычный 2 2 5" xfId="35"/>
    <cellStyle name="Обычный 2 2 5 10" xfId="33921"/>
    <cellStyle name="Обычный 2 2 5 2" xfId="36"/>
    <cellStyle name="Обычный 2 2 5 2 2" xfId="452"/>
    <cellStyle name="Обычный 2 2 5 2 2 2" xfId="1183"/>
    <cellStyle name="Обычный 2 2 5 2 2 2 2" xfId="2592"/>
    <cellStyle name="Обычный 2 2 5 2 2 2 2 2" xfId="6816"/>
    <cellStyle name="Обычный 2 2 5 2 2 2 2 2 2" xfId="15264"/>
    <cellStyle name="Обычный 2 2 5 2 2 2 2 2 2 2" xfId="32161"/>
    <cellStyle name="Обычный 2 2 5 2 2 2 2 2 3" xfId="23713"/>
    <cellStyle name="Обычный 2 2 5 2 2 2 2 3" xfId="11040"/>
    <cellStyle name="Обычный 2 2 5 2 2 2 2 3 2" xfId="27937"/>
    <cellStyle name="Обычный 2 2 5 2 2 2 2 4" xfId="19489"/>
    <cellStyle name="Обычный 2 2 5 2 2 2 3" xfId="4000"/>
    <cellStyle name="Обычный 2 2 5 2 2 2 3 2" xfId="8224"/>
    <cellStyle name="Обычный 2 2 5 2 2 2 3 2 2" xfId="16672"/>
    <cellStyle name="Обычный 2 2 5 2 2 2 3 2 2 2" xfId="33569"/>
    <cellStyle name="Обычный 2 2 5 2 2 2 3 2 3" xfId="25121"/>
    <cellStyle name="Обычный 2 2 5 2 2 2 3 3" xfId="12448"/>
    <cellStyle name="Обычный 2 2 5 2 2 2 3 3 2" xfId="29345"/>
    <cellStyle name="Обычный 2 2 5 2 2 2 3 4" xfId="20897"/>
    <cellStyle name="Обычный 2 2 5 2 2 2 4" xfId="5408"/>
    <cellStyle name="Обычный 2 2 5 2 2 2 4 2" xfId="13856"/>
    <cellStyle name="Обычный 2 2 5 2 2 2 4 2 2" xfId="30753"/>
    <cellStyle name="Обычный 2 2 5 2 2 2 4 3" xfId="22305"/>
    <cellStyle name="Обычный 2 2 5 2 2 2 5" xfId="9632"/>
    <cellStyle name="Обычный 2 2 5 2 2 2 5 2" xfId="26529"/>
    <cellStyle name="Обычный 2 2 5 2 2 2 6" xfId="18081"/>
    <cellStyle name="Обычный 2 2 5 2 2 3" xfId="1888"/>
    <cellStyle name="Обычный 2 2 5 2 2 3 2" xfId="6112"/>
    <cellStyle name="Обычный 2 2 5 2 2 3 2 2" xfId="14560"/>
    <cellStyle name="Обычный 2 2 5 2 2 3 2 2 2" xfId="31457"/>
    <cellStyle name="Обычный 2 2 5 2 2 3 2 3" xfId="23009"/>
    <cellStyle name="Обычный 2 2 5 2 2 3 3" xfId="10336"/>
    <cellStyle name="Обычный 2 2 5 2 2 3 3 2" xfId="27233"/>
    <cellStyle name="Обычный 2 2 5 2 2 3 4" xfId="18785"/>
    <cellStyle name="Обычный 2 2 5 2 2 4" xfId="3296"/>
    <cellStyle name="Обычный 2 2 5 2 2 4 2" xfId="7520"/>
    <cellStyle name="Обычный 2 2 5 2 2 4 2 2" xfId="15968"/>
    <cellStyle name="Обычный 2 2 5 2 2 4 2 2 2" xfId="32865"/>
    <cellStyle name="Обычный 2 2 5 2 2 4 2 3" xfId="24417"/>
    <cellStyle name="Обычный 2 2 5 2 2 4 3" xfId="11744"/>
    <cellStyle name="Обычный 2 2 5 2 2 4 3 2" xfId="28641"/>
    <cellStyle name="Обычный 2 2 5 2 2 4 4" xfId="20193"/>
    <cellStyle name="Обычный 2 2 5 2 2 5" xfId="4704"/>
    <cellStyle name="Обычный 2 2 5 2 2 5 2" xfId="13152"/>
    <cellStyle name="Обычный 2 2 5 2 2 5 2 2" xfId="30049"/>
    <cellStyle name="Обычный 2 2 5 2 2 5 3" xfId="21601"/>
    <cellStyle name="Обычный 2 2 5 2 2 6" xfId="8928"/>
    <cellStyle name="Обычный 2 2 5 2 2 6 2" xfId="25825"/>
    <cellStyle name="Обычный 2 2 5 2 2 7" xfId="17377"/>
    <cellStyle name="Обычный 2 2 5 2 2 8" xfId="34274"/>
    <cellStyle name="Обычный 2 2 5 2 3" xfId="831"/>
    <cellStyle name="Обычный 2 2 5 2 3 2" xfId="2240"/>
    <cellStyle name="Обычный 2 2 5 2 3 2 2" xfId="6464"/>
    <cellStyle name="Обычный 2 2 5 2 3 2 2 2" xfId="14912"/>
    <cellStyle name="Обычный 2 2 5 2 3 2 2 2 2" xfId="31809"/>
    <cellStyle name="Обычный 2 2 5 2 3 2 2 3" xfId="23361"/>
    <cellStyle name="Обычный 2 2 5 2 3 2 3" xfId="10688"/>
    <cellStyle name="Обычный 2 2 5 2 3 2 3 2" xfId="27585"/>
    <cellStyle name="Обычный 2 2 5 2 3 2 4" xfId="19137"/>
    <cellStyle name="Обычный 2 2 5 2 3 3" xfId="3648"/>
    <cellStyle name="Обычный 2 2 5 2 3 3 2" xfId="7872"/>
    <cellStyle name="Обычный 2 2 5 2 3 3 2 2" xfId="16320"/>
    <cellStyle name="Обычный 2 2 5 2 3 3 2 2 2" xfId="33217"/>
    <cellStyle name="Обычный 2 2 5 2 3 3 2 3" xfId="24769"/>
    <cellStyle name="Обычный 2 2 5 2 3 3 3" xfId="12096"/>
    <cellStyle name="Обычный 2 2 5 2 3 3 3 2" xfId="28993"/>
    <cellStyle name="Обычный 2 2 5 2 3 3 4" xfId="20545"/>
    <cellStyle name="Обычный 2 2 5 2 3 4" xfId="5056"/>
    <cellStyle name="Обычный 2 2 5 2 3 4 2" xfId="13504"/>
    <cellStyle name="Обычный 2 2 5 2 3 4 2 2" xfId="30401"/>
    <cellStyle name="Обычный 2 2 5 2 3 4 3" xfId="21953"/>
    <cellStyle name="Обычный 2 2 5 2 3 5" xfId="9280"/>
    <cellStyle name="Обычный 2 2 5 2 3 5 2" xfId="26177"/>
    <cellStyle name="Обычный 2 2 5 2 3 6" xfId="17729"/>
    <cellStyle name="Обычный 2 2 5 2 4" xfId="1536"/>
    <cellStyle name="Обычный 2 2 5 2 4 2" xfId="5760"/>
    <cellStyle name="Обычный 2 2 5 2 4 2 2" xfId="14208"/>
    <cellStyle name="Обычный 2 2 5 2 4 2 2 2" xfId="31105"/>
    <cellStyle name="Обычный 2 2 5 2 4 2 3" xfId="22657"/>
    <cellStyle name="Обычный 2 2 5 2 4 3" xfId="9984"/>
    <cellStyle name="Обычный 2 2 5 2 4 3 2" xfId="26881"/>
    <cellStyle name="Обычный 2 2 5 2 4 4" xfId="18433"/>
    <cellStyle name="Обычный 2 2 5 2 5" xfId="2944"/>
    <cellStyle name="Обычный 2 2 5 2 5 2" xfId="7168"/>
    <cellStyle name="Обычный 2 2 5 2 5 2 2" xfId="15616"/>
    <cellStyle name="Обычный 2 2 5 2 5 2 2 2" xfId="32513"/>
    <cellStyle name="Обычный 2 2 5 2 5 2 3" xfId="24065"/>
    <cellStyle name="Обычный 2 2 5 2 5 3" xfId="11392"/>
    <cellStyle name="Обычный 2 2 5 2 5 3 2" xfId="28289"/>
    <cellStyle name="Обычный 2 2 5 2 5 4" xfId="19841"/>
    <cellStyle name="Обычный 2 2 5 2 6" xfId="4352"/>
    <cellStyle name="Обычный 2 2 5 2 6 2" xfId="12800"/>
    <cellStyle name="Обычный 2 2 5 2 6 2 2" xfId="29697"/>
    <cellStyle name="Обычный 2 2 5 2 6 3" xfId="21249"/>
    <cellStyle name="Обычный 2 2 5 2 7" xfId="8576"/>
    <cellStyle name="Обычный 2 2 5 2 7 2" xfId="25473"/>
    <cellStyle name="Обычный 2 2 5 2 8" xfId="17025"/>
    <cellStyle name="Обычный 2 2 5 2 9" xfId="33922"/>
    <cellStyle name="Обычный 2 2 5 3" xfId="451"/>
    <cellStyle name="Обычный 2 2 5 3 2" xfId="1182"/>
    <cellStyle name="Обычный 2 2 5 3 2 2" xfId="2591"/>
    <cellStyle name="Обычный 2 2 5 3 2 2 2" xfId="6815"/>
    <cellStyle name="Обычный 2 2 5 3 2 2 2 2" xfId="15263"/>
    <cellStyle name="Обычный 2 2 5 3 2 2 2 2 2" xfId="32160"/>
    <cellStyle name="Обычный 2 2 5 3 2 2 2 3" xfId="23712"/>
    <cellStyle name="Обычный 2 2 5 3 2 2 3" xfId="11039"/>
    <cellStyle name="Обычный 2 2 5 3 2 2 3 2" xfId="27936"/>
    <cellStyle name="Обычный 2 2 5 3 2 2 4" xfId="19488"/>
    <cellStyle name="Обычный 2 2 5 3 2 3" xfId="3999"/>
    <cellStyle name="Обычный 2 2 5 3 2 3 2" xfId="8223"/>
    <cellStyle name="Обычный 2 2 5 3 2 3 2 2" xfId="16671"/>
    <cellStyle name="Обычный 2 2 5 3 2 3 2 2 2" xfId="33568"/>
    <cellStyle name="Обычный 2 2 5 3 2 3 2 3" xfId="25120"/>
    <cellStyle name="Обычный 2 2 5 3 2 3 3" xfId="12447"/>
    <cellStyle name="Обычный 2 2 5 3 2 3 3 2" xfId="29344"/>
    <cellStyle name="Обычный 2 2 5 3 2 3 4" xfId="20896"/>
    <cellStyle name="Обычный 2 2 5 3 2 4" xfId="5407"/>
    <cellStyle name="Обычный 2 2 5 3 2 4 2" xfId="13855"/>
    <cellStyle name="Обычный 2 2 5 3 2 4 2 2" xfId="30752"/>
    <cellStyle name="Обычный 2 2 5 3 2 4 3" xfId="22304"/>
    <cellStyle name="Обычный 2 2 5 3 2 5" xfId="9631"/>
    <cellStyle name="Обычный 2 2 5 3 2 5 2" xfId="26528"/>
    <cellStyle name="Обычный 2 2 5 3 2 6" xfId="18080"/>
    <cellStyle name="Обычный 2 2 5 3 3" xfId="1887"/>
    <cellStyle name="Обычный 2 2 5 3 3 2" xfId="6111"/>
    <cellStyle name="Обычный 2 2 5 3 3 2 2" xfId="14559"/>
    <cellStyle name="Обычный 2 2 5 3 3 2 2 2" xfId="31456"/>
    <cellStyle name="Обычный 2 2 5 3 3 2 3" xfId="23008"/>
    <cellStyle name="Обычный 2 2 5 3 3 3" xfId="10335"/>
    <cellStyle name="Обычный 2 2 5 3 3 3 2" xfId="27232"/>
    <cellStyle name="Обычный 2 2 5 3 3 4" xfId="18784"/>
    <cellStyle name="Обычный 2 2 5 3 4" xfId="3295"/>
    <cellStyle name="Обычный 2 2 5 3 4 2" xfId="7519"/>
    <cellStyle name="Обычный 2 2 5 3 4 2 2" xfId="15967"/>
    <cellStyle name="Обычный 2 2 5 3 4 2 2 2" xfId="32864"/>
    <cellStyle name="Обычный 2 2 5 3 4 2 3" xfId="24416"/>
    <cellStyle name="Обычный 2 2 5 3 4 3" xfId="11743"/>
    <cellStyle name="Обычный 2 2 5 3 4 3 2" xfId="28640"/>
    <cellStyle name="Обычный 2 2 5 3 4 4" xfId="20192"/>
    <cellStyle name="Обычный 2 2 5 3 5" xfId="4703"/>
    <cellStyle name="Обычный 2 2 5 3 5 2" xfId="13151"/>
    <cellStyle name="Обычный 2 2 5 3 5 2 2" xfId="30048"/>
    <cellStyle name="Обычный 2 2 5 3 5 3" xfId="21600"/>
    <cellStyle name="Обычный 2 2 5 3 6" xfId="8927"/>
    <cellStyle name="Обычный 2 2 5 3 6 2" xfId="25824"/>
    <cellStyle name="Обычный 2 2 5 3 7" xfId="17376"/>
    <cellStyle name="Обычный 2 2 5 3 8" xfId="34273"/>
    <cellStyle name="Обычный 2 2 5 4" xfId="830"/>
    <cellStyle name="Обычный 2 2 5 4 2" xfId="2239"/>
    <cellStyle name="Обычный 2 2 5 4 2 2" xfId="6463"/>
    <cellStyle name="Обычный 2 2 5 4 2 2 2" xfId="14911"/>
    <cellStyle name="Обычный 2 2 5 4 2 2 2 2" xfId="31808"/>
    <cellStyle name="Обычный 2 2 5 4 2 2 3" xfId="23360"/>
    <cellStyle name="Обычный 2 2 5 4 2 3" xfId="10687"/>
    <cellStyle name="Обычный 2 2 5 4 2 3 2" xfId="27584"/>
    <cellStyle name="Обычный 2 2 5 4 2 4" xfId="19136"/>
    <cellStyle name="Обычный 2 2 5 4 3" xfId="3647"/>
    <cellStyle name="Обычный 2 2 5 4 3 2" xfId="7871"/>
    <cellStyle name="Обычный 2 2 5 4 3 2 2" xfId="16319"/>
    <cellStyle name="Обычный 2 2 5 4 3 2 2 2" xfId="33216"/>
    <cellStyle name="Обычный 2 2 5 4 3 2 3" xfId="24768"/>
    <cellStyle name="Обычный 2 2 5 4 3 3" xfId="12095"/>
    <cellStyle name="Обычный 2 2 5 4 3 3 2" xfId="28992"/>
    <cellStyle name="Обычный 2 2 5 4 3 4" xfId="20544"/>
    <cellStyle name="Обычный 2 2 5 4 4" xfId="5055"/>
    <cellStyle name="Обычный 2 2 5 4 4 2" xfId="13503"/>
    <cellStyle name="Обычный 2 2 5 4 4 2 2" xfId="30400"/>
    <cellStyle name="Обычный 2 2 5 4 4 3" xfId="21952"/>
    <cellStyle name="Обычный 2 2 5 4 5" xfId="9279"/>
    <cellStyle name="Обычный 2 2 5 4 5 2" xfId="26176"/>
    <cellStyle name="Обычный 2 2 5 4 6" xfId="17728"/>
    <cellStyle name="Обычный 2 2 5 5" xfId="1535"/>
    <cellStyle name="Обычный 2 2 5 5 2" xfId="5759"/>
    <cellStyle name="Обычный 2 2 5 5 2 2" xfId="14207"/>
    <cellStyle name="Обычный 2 2 5 5 2 2 2" xfId="31104"/>
    <cellStyle name="Обычный 2 2 5 5 2 3" xfId="22656"/>
    <cellStyle name="Обычный 2 2 5 5 3" xfId="9983"/>
    <cellStyle name="Обычный 2 2 5 5 3 2" xfId="26880"/>
    <cellStyle name="Обычный 2 2 5 5 4" xfId="18432"/>
    <cellStyle name="Обычный 2 2 5 6" xfId="2943"/>
    <cellStyle name="Обычный 2 2 5 6 2" xfId="7167"/>
    <cellStyle name="Обычный 2 2 5 6 2 2" xfId="15615"/>
    <cellStyle name="Обычный 2 2 5 6 2 2 2" xfId="32512"/>
    <cellStyle name="Обычный 2 2 5 6 2 3" xfId="24064"/>
    <cellStyle name="Обычный 2 2 5 6 3" xfId="11391"/>
    <cellStyle name="Обычный 2 2 5 6 3 2" xfId="28288"/>
    <cellStyle name="Обычный 2 2 5 6 4" xfId="19840"/>
    <cellStyle name="Обычный 2 2 5 7" xfId="4351"/>
    <cellStyle name="Обычный 2 2 5 7 2" xfId="12799"/>
    <cellStyle name="Обычный 2 2 5 7 2 2" xfId="29696"/>
    <cellStyle name="Обычный 2 2 5 7 3" xfId="21248"/>
    <cellStyle name="Обычный 2 2 5 8" xfId="8575"/>
    <cellStyle name="Обычный 2 2 5 8 2" xfId="25472"/>
    <cellStyle name="Обычный 2 2 5 9" xfId="17024"/>
    <cellStyle name="Обычный 2 2 6" xfId="37"/>
    <cellStyle name="Обычный 2 2 6 2" xfId="453"/>
    <cellStyle name="Обычный 2 2 6 2 2" xfId="1184"/>
    <cellStyle name="Обычный 2 2 6 2 2 2" xfId="2593"/>
    <cellStyle name="Обычный 2 2 6 2 2 2 2" xfId="6817"/>
    <cellStyle name="Обычный 2 2 6 2 2 2 2 2" xfId="15265"/>
    <cellStyle name="Обычный 2 2 6 2 2 2 2 2 2" xfId="32162"/>
    <cellStyle name="Обычный 2 2 6 2 2 2 2 3" xfId="23714"/>
    <cellStyle name="Обычный 2 2 6 2 2 2 3" xfId="11041"/>
    <cellStyle name="Обычный 2 2 6 2 2 2 3 2" xfId="27938"/>
    <cellStyle name="Обычный 2 2 6 2 2 2 4" xfId="19490"/>
    <cellStyle name="Обычный 2 2 6 2 2 3" xfId="4001"/>
    <cellStyle name="Обычный 2 2 6 2 2 3 2" xfId="8225"/>
    <cellStyle name="Обычный 2 2 6 2 2 3 2 2" xfId="16673"/>
    <cellStyle name="Обычный 2 2 6 2 2 3 2 2 2" xfId="33570"/>
    <cellStyle name="Обычный 2 2 6 2 2 3 2 3" xfId="25122"/>
    <cellStyle name="Обычный 2 2 6 2 2 3 3" xfId="12449"/>
    <cellStyle name="Обычный 2 2 6 2 2 3 3 2" xfId="29346"/>
    <cellStyle name="Обычный 2 2 6 2 2 3 4" xfId="20898"/>
    <cellStyle name="Обычный 2 2 6 2 2 4" xfId="5409"/>
    <cellStyle name="Обычный 2 2 6 2 2 4 2" xfId="13857"/>
    <cellStyle name="Обычный 2 2 6 2 2 4 2 2" xfId="30754"/>
    <cellStyle name="Обычный 2 2 6 2 2 4 3" xfId="22306"/>
    <cellStyle name="Обычный 2 2 6 2 2 5" xfId="9633"/>
    <cellStyle name="Обычный 2 2 6 2 2 5 2" xfId="26530"/>
    <cellStyle name="Обычный 2 2 6 2 2 6" xfId="18082"/>
    <cellStyle name="Обычный 2 2 6 2 3" xfId="1889"/>
    <cellStyle name="Обычный 2 2 6 2 3 2" xfId="6113"/>
    <cellStyle name="Обычный 2 2 6 2 3 2 2" xfId="14561"/>
    <cellStyle name="Обычный 2 2 6 2 3 2 2 2" xfId="31458"/>
    <cellStyle name="Обычный 2 2 6 2 3 2 3" xfId="23010"/>
    <cellStyle name="Обычный 2 2 6 2 3 3" xfId="10337"/>
    <cellStyle name="Обычный 2 2 6 2 3 3 2" xfId="27234"/>
    <cellStyle name="Обычный 2 2 6 2 3 4" xfId="18786"/>
    <cellStyle name="Обычный 2 2 6 2 4" xfId="3297"/>
    <cellStyle name="Обычный 2 2 6 2 4 2" xfId="7521"/>
    <cellStyle name="Обычный 2 2 6 2 4 2 2" xfId="15969"/>
    <cellStyle name="Обычный 2 2 6 2 4 2 2 2" xfId="32866"/>
    <cellStyle name="Обычный 2 2 6 2 4 2 3" xfId="24418"/>
    <cellStyle name="Обычный 2 2 6 2 4 3" xfId="11745"/>
    <cellStyle name="Обычный 2 2 6 2 4 3 2" xfId="28642"/>
    <cellStyle name="Обычный 2 2 6 2 4 4" xfId="20194"/>
    <cellStyle name="Обычный 2 2 6 2 5" xfId="4705"/>
    <cellStyle name="Обычный 2 2 6 2 5 2" xfId="13153"/>
    <cellStyle name="Обычный 2 2 6 2 5 2 2" xfId="30050"/>
    <cellStyle name="Обычный 2 2 6 2 5 3" xfId="21602"/>
    <cellStyle name="Обычный 2 2 6 2 6" xfId="8929"/>
    <cellStyle name="Обычный 2 2 6 2 6 2" xfId="25826"/>
    <cellStyle name="Обычный 2 2 6 2 7" xfId="17378"/>
    <cellStyle name="Обычный 2 2 6 2 8" xfId="34275"/>
    <cellStyle name="Обычный 2 2 6 3" xfId="832"/>
    <cellStyle name="Обычный 2 2 6 3 2" xfId="2241"/>
    <cellStyle name="Обычный 2 2 6 3 2 2" xfId="6465"/>
    <cellStyle name="Обычный 2 2 6 3 2 2 2" xfId="14913"/>
    <cellStyle name="Обычный 2 2 6 3 2 2 2 2" xfId="31810"/>
    <cellStyle name="Обычный 2 2 6 3 2 2 3" xfId="23362"/>
    <cellStyle name="Обычный 2 2 6 3 2 3" xfId="10689"/>
    <cellStyle name="Обычный 2 2 6 3 2 3 2" xfId="27586"/>
    <cellStyle name="Обычный 2 2 6 3 2 4" xfId="19138"/>
    <cellStyle name="Обычный 2 2 6 3 3" xfId="3649"/>
    <cellStyle name="Обычный 2 2 6 3 3 2" xfId="7873"/>
    <cellStyle name="Обычный 2 2 6 3 3 2 2" xfId="16321"/>
    <cellStyle name="Обычный 2 2 6 3 3 2 2 2" xfId="33218"/>
    <cellStyle name="Обычный 2 2 6 3 3 2 3" xfId="24770"/>
    <cellStyle name="Обычный 2 2 6 3 3 3" xfId="12097"/>
    <cellStyle name="Обычный 2 2 6 3 3 3 2" xfId="28994"/>
    <cellStyle name="Обычный 2 2 6 3 3 4" xfId="20546"/>
    <cellStyle name="Обычный 2 2 6 3 4" xfId="5057"/>
    <cellStyle name="Обычный 2 2 6 3 4 2" xfId="13505"/>
    <cellStyle name="Обычный 2 2 6 3 4 2 2" xfId="30402"/>
    <cellStyle name="Обычный 2 2 6 3 4 3" xfId="21954"/>
    <cellStyle name="Обычный 2 2 6 3 5" xfId="9281"/>
    <cellStyle name="Обычный 2 2 6 3 5 2" xfId="26178"/>
    <cellStyle name="Обычный 2 2 6 3 6" xfId="17730"/>
    <cellStyle name="Обычный 2 2 6 4" xfId="1537"/>
    <cellStyle name="Обычный 2 2 6 4 2" xfId="5761"/>
    <cellStyle name="Обычный 2 2 6 4 2 2" xfId="14209"/>
    <cellStyle name="Обычный 2 2 6 4 2 2 2" xfId="31106"/>
    <cellStyle name="Обычный 2 2 6 4 2 3" xfId="22658"/>
    <cellStyle name="Обычный 2 2 6 4 3" xfId="9985"/>
    <cellStyle name="Обычный 2 2 6 4 3 2" xfId="26882"/>
    <cellStyle name="Обычный 2 2 6 4 4" xfId="18434"/>
    <cellStyle name="Обычный 2 2 6 5" xfId="2945"/>
    <cellStyle name="Обычный 2 2 6 5 2" xfId="7169"/>
    <cellStyle name="Обычный 2 2 6 5 2 2" xfId="15617"/>
    <cellStyle name="Обычный 2 2 6 5 2 2 2" xfId="32514"/>
    <cellStyle name="Обычный 2 2 6 5 2 3" xfId="24066"/>
    <cellStyle name="Обычный 2 2 6 5 3" xfId="11393"/>
    <cellStyle name="Обычный 2 2 6 5 3 2" xfId="28290"/>
    <cellStyle name="Обычный 2 2 6 5 4" xfId="19842"/>
    <cellStyle name="Обычный 2 2 6 6" xfId="4353"/>
    <cellStyle name="Обычный 2 2 6 6 2" xfId="12801"/>
    <cellStyle name="Обычный 2 2 6 6 2 2" xfId="29698"/>
    <cellStyle name="Обычный 2 2 6 6 3" xfId="21250"/>
    <cellStyle name="Обычный 2 2 6 7" xfId="8577"/>
    <cellStyle name="Обычный 2 2 6 7 2" xfId="25474"/>
    <cellStyle name="Обычный 2 2 6 8" xfId="17026"/>
    <cellStyle name="Обычный 2 2 6 9" xfId="33923"/>
    <cellStyle name="Обычный 2 2 7" xfId="422"/>
    <cellStyle name="Обычный 2 2 7 2" xfId="1153"/>
    <cellStyle name="Обычный 2 2 7 2 2" xfId="2562"/>
    <cellStyle name="Обычный 2 2 7 2 2 2" xfId="6786"/>
    <cellStyle name="Обычный 2 2 7 2 2 2 2" xfId="15234"/>
    <cellStyle name="Обычный 2 2 7 2 2 2 2 2" xfId="32131"/>
    <cellStyle name="Обычный 2 2 7 2 2 2 3" xfId="23683"/>
    <cellStyle name="Обычный 2 2 7 2 2 3" xfId="11010"/>
    <cellStyle name="Обычный 2 2 7 2 2 3 2" xfId="27907"/>
    <cellStyle name="Обычный 2 2 7 2 2 4" xfId="19459"/>
    <cellStyle name="Обычный 2 2 7 2 3" xfId="3970"/>
    <cellStyle name="Обычный 2 2 7 2 3 2" xfId="8194"/>
    <cellStyle name="Обычный 2 2 7 2 3 2 2" xfId="16642"/>
    <cellStyle name="Обычный 2 2 7 2 3 2 2 2" xfId="33539"/>
    <cellStyle name="Обычный 2 2 7 2 3 2 3" xfId="25091"/>
    <cellStyle name="Обычный 2 2 7 2 3 3" xfId="12418"/>
    <cellStyle name="Обычный 2 2 7 2 3 3 2" xfId="29315"/>
    <cellStyle name="Обычный 2 2 7 2 3 4" xfId="20867"/>
    <cellStyle name="Обычный 2 2 7 2 4" xfId="5378"/>
    <cellStyle name="Обычный 2 2 7 2 4 2" xfId="13826"/>
    <cellStyle name="Обычный 2 2 7 2 4 2 2" xfId="30723"/>
    <cellStyle name="Обычный 2 2 7 2 4 3" xfId="22275"/>
    <cellStyle name="Обычный 2 2 7 2 5" xfId="9602"/>
    <cellStyle name="Обычный 2 2 7 2 5 2" xfId="26499"/>
    <cellStyle name="Обычный 2 2 7 2 6" xfId="18051"/>
    <cellStyle name="Обычный 2 2 7 3" xfId="1858"/>
    <cellStyle name="Обычный 2 2 7 3 2" xfId="6082"/>
    <cellStyle name="Обычный 2 2 7 3 2 2" xfId="14530"/>
    <cellStyle name="Обычный 2 2 7 3 2 2 2" xfId="31427"/>
    <cellStyle name="Обычный 2 2 7 3 2 3" xfId="22979"/>
    <cellStyle name="Обычный 2 2 7 3 3" xfId="10306"/>
    <cellStyle name="Обычный 2 2 7 3 3 2" xfId="27203"/>
    <cellStyle name="Обычный 2 2 7 3 4" xfId="18755"/>
    <cellStyle name="Обычный 2 2 7 4" xfId="3266"/>
    <cellStyle name="Обычный 2 2 7 4 2" xfId="7490"/>
    <cellStyle name="Обычный 2 2 7 4 2 2" xfId="15938"/>
    <cellStyle name="Обычный 2 2 7 4 2 2 2" xfId="32835"/>
    <cellStyle name="Обычный 2 2 7 4 2 3" xfId="24387"/>
    <cellStyle name="Обычный 2 2 7 4 3" xfId="11714"/>
    <cellStyle name="Обычный 2 2 7 4 3 2" xfId="28611"/>
    <cellStyle name="Обычный 2 2 7 4 4" xfId="20163"/>
    <cellStyle name="Обычный 2 2 7 5" xfId="4674"/>
    <cellStyle name="Обычный 2 2 7 5 2" xfId="13122"/>
    <cellStyle name="Обычный 2 2 7 5 2 2" xfId="30019"/>
    <cellStyle name="Обычный 2 2 7 5 3" xfId="21571"/>
    <cellStyle name="Обычный 2 2 7 6" xfId="8898"/>
    <cellStyle name="Обычный 2 2 7 6 2" xfId="25795"/>
    <cellStyle name="Обычный 2 2 7 7" xfId="17347"/>
    <cellStyle name="Обычный 2 2 7 8" xfId="34244"/>
    <cellStyle name="Обычный 2 2 8" xfId="801"/>
    <cellStyle name="Обычный 2 2 8 2" xfId="2210"/>
    <cellStyle name="Обычный 2 2 8 2 2" xfId="6434"/>
    <cellStyle name="Обычный 2 2 8 2 2 2" xfId="14882"/>
    <cellStyle name="Обычный 2 2 8 2 2 2 2" xfId="31779"/>
    <cellStyle name="Обычный 2 2 8 2 2 3" xfId="23331"/>
    <cellStyle name="Обычный 2 2 8 2 3" xfId="10658"/>
    <cellStyle name="Обычный 2 2 8 2 3 2" xfId="27555"/>
    <cellStyle name="Обычный 2 2 8 2 4" xfId="19107"/>
    <cellStyle name="Обычный 2 2 8 3" xfId="3618"/>
    <cellStyle name="Обычный 2 2 8 3 2" xfId="7842"/>
    <cellStyle name="Обычный 2 2 8 3 2 2" xfId="16290"/>
    <cellStyle name="Обычный 2 2 8 3 2 2 2" xfId="33187"/>
    <cellStyle name="Обычный 2 2 8 3 2 3" xfId="24739"/>
    <cellStyle name="Обычный 2 2 8 3 3" xfId="12066"/>
    <cellStyle name="Обычный 2 2 8 3 3 2" xfId="28963"/>
    <cellStyle name="Обычный 2 2 8 3 4" xfId="20515"/>
    <cellStyle name="Обычный 2 2 8 4" xfId="5026"/>
    <cellStyle name="Обычный 2 2 8 4 2" xfId="13474"/>
    <cellStyle name="Обычный 2 2 8 4 2 2" xfId="30371"/>
    <cellStyle name="Обычный 2 2 8 4 3" xfId="21923"/>
    <cellStyle name="Обычный 2 2 8 5" xfId="9250"/>
    <cellStyle name="Обычный 2 2 8 5 2" xfId="26147"/>
    <cellStyle name="Обычный 2 2 8 6" xfId="17699"/>
    <cellStyle name="Обычный 2 2 9" xfId="1506"/>
    <cellStyle name="Обычный 2 2 9 2" xfId="5730"/>
    <cellStyle name="Обычный 2 2 9 2 2" xfId="14178"/>
    <cellStyle name="Обычный 2 2 9 2 2 2" xfId="31075"/>
    <cellStyle name="Обычный 2 2 9 2 3" xfId="22627"/>
    <cellStyle name="Обычный 2 2 9 3" xfId="9954"/>
    <cellStyle name="Обычный 2 2 9 3 2" xfId="26851"/>
    <cellStyle name="Обычный 2 2 9 4" xfId="18403"/>
    <cellStyle name="Обычный 2 2_Отчет за 2015 год" xfId="38"/>
    <cellStyle name="Обычный 2 3" xfId="39"/>
    <cellStyle name="Обычный 2 3 10" xfId="2946"/>
    <cellStyle name="Обычный 2 3 10 2" xfId="7170"/>
    <cellStyle name="Обычный 2 3 10 2 2" xfId="15618"/>
    <cellStyle name="Обычный 2 3 10 2 2 2" xfId="32515"/>
    <cellStyle name="Обычный 2 3 10 2 3" xfId="24067"/>
    <cellStyle name="Обычный 2 3 10 3" xfId="11394"/>
    <cellStyle name="Обычный 2 3 10 3 2" xfId="28291"/>
    <cellStyle name="Обычный 2 3 10 4" xfId="19843"/>
    <cellStyle name="Обычный 2 3 11" xfId="4354"/>
    <cellStyle name="Обычный 2 3 11 2" xfId="12802"/>
    <cellStyle name="Обычный 2 3 11 2 2" xfId="29699"/>
    <cellStyle name="Обычный 2 3 11 3" xfId="21251"/>
    <cellStyle name="Обычный 2 3 12" xfId="8578"/>
    <cellStyle name="Обычный 2 3 12 2" xfId="25475"/>
    <cellStyle name="Обычный 2 3 13" xfId="17027"/>
    <cellStyle name="Обычный 2 3 14" xfId="33924"/>
    <cellStyle name="Обычный 2 3 2" xfId="40"/>
    <cellStyle name="Обычный 2 3 2 10" xfId="4355"/>
    <cellStyle name="Обычный 2 3 2 10 2" xfId="12803"/>
    <cellStyle name="Обычный 2 3 2 10 2 2" xfId="29700"/>
    <cellStyle name="Обычный 2 3 2 10 3" xfId="21252"/>
    <cellStyle name="Обычный 2 3 2 11" xfId="8579"/>
    <cellStyle name="Обычный 2 3 2 11 2" xfId="25476"/>
    <cellStyle name="Обычный 2 3 2 12" xfId="17028"/>
    <cellStyle name="Обычный 2 3 2 13" xfId="33925"/>
    <cellStyle name="Обычный 2 3 2 2" xfId="41"/>
    <cellStyle name="Обычный 2 3 2 2 10" xfId="8580"/>
    <cellStyle name="Обычный 2 3 2 2 10 2" xfId="25477"/>
    <cellStyle name="Обычный 2 3 2 2 11" xfId="17029"/>
    <cellStyle name="Обычный 2 3 2 2 12" xfId="33926"/>
    <cellStyle name="Обычный 2 3 2 2 2" xfId="42"/>
    <cellStyle name="Обычный 2 3 2 2 2 10" xfId="17030"/>
    <cellStyle name="Обычный 2 3 2 2 2 11" xfId="33927"/>
    <cellStyle name="Обычный 2 3 2 2 2 2" xfId="43"/>
    <cellStyle name="Обычный 2 3 2 2 2 2 10" xfId="33928"/>
    <cellStyle name="Обычный 2 3 2 2 2 2 2" xfId="44"/>
    <cellStyle name="Обычный 2 3 2 2 2 2 2 2" xfId="459"/>
    <cellStyle name="Обычный 2 3 2 2 2 2 2 2 2" xfId="1190"/>
    <cellStyle name="Обычный 2 3 2 2 2 2 2 2 2 2" xfId="2599"/>
    <cellStyle name="Обычный 2 3 2 2 2 2 2 2 2 2 2" xfId="6823"/>
    <cellStyle name="Обычный 2 3 2 2 2 2 2 2 2 2 2 2" xfId="15271"/>
    <cellStyle name="Обычный 2 3 2 2 2 2 2 2 2 2 2 2 2" xfId="32168"/>
    <cellStyle name="Обычный 2 3 2 2 2 2 2 2 2 2 2 3" xfId="23720"/>
    <cellStyle name="Обычный 2 3 2 2 2 2 2 2 2 2 3" xfId="11047"/>
    <cellStyle name="Обычный 2 3 2 2 2 2 2 2 2 2 3 2" xfId="27944"/>
    <cellStyle name="Обычный 2 3 2 2 2 2 2 2 2 2 4" xfId="19496"/>
    <cellStyle name="Обычный 2 3 2 2 2 2 2 2 2 3" xfId="4007"/>
    <cellStyle name="Обычный 2 3 2 2 2 2 2 2 2 3 2" xfId="8231"/>
    <cellStyle name="Обычный 2 3 2 2 2 2 2 2 2 3 2 2" xfId="16679"/>
    <cellStyle name="Обычный 2 3 2 2 2 2 2 2 2 3 2 2 2" xfId="33576"/>
    <cellStyle name="Обычный 2 3 2 2 2 2 2 2 2 3 2 3" xfId="25128"/>
    <cellStyle name="Обычный 2 3 2 2 2 2 2 2 2 3 3" xfId="12455"/>
    <cellStyle name="Обычный 2 3 2 2 2 2 2 2 2 3 3 2" xfId="29352"/>
    <cellStyle name="Обычный 2 3 2 2 2 2 2 2 2 3 4" xfId="20904"/>
    <cellStyle name="Обычный 2 3 2 2 2 2 2 2 2 4" xfId="5415"/>
    <cellStyle name="Обычный 2 3 2 2 2 2 2 2 2 4 2" xfId="13863"/>
    <cellStyle name="Обычный 2 3 2 2 2 2 2 2 2 4 2 2" xfId="30760"/>
    <cellStyle name="Обычный 2 3 2 2 2 2 2 2 2 4 3" xfId="22312"/>
    <cellStyle name="Обычный 2 3 2 2 2 2 2 2 2 5" xfId="9639"/>
    <cellStyle name="Обычный 2 3 2 2 2 2 2 2 2 5 2" xfId="26536"/>
    <cellStyle name="Обычный 2 3 2 2 2 2 2 2 2 6" xfId="18088"/>
    <cellStyle name="Обычный 2 3 2 2 2 2 2 2 3" xfId="1895"/>
    <cellStyle name="Обычный 2 3 2 2 2 2 2 2 3 2" xfId="6119"/>
    <cellStyle name="Обычный 2 3 2 2 2 2 2 2 3 2 2" xfId="14567"/>
    <cellStyle name="Обычный 2 3 2 2 2 2 2 2 3 2 2 2" xfId="31464"/>
    <cellStyle name="Обычный 2 3 2 2 2 2 2 2 3 2 3" xfId="23016"/>
    <cellStyle name="Обычный 2 3 2 2 2 2 2 2 3 3" xfId="10343"/>
    <cellStyle name="Обычный 2 3 2 2 2 2 2 2 3 3 2" xfId="27240"/>
    <cellStyle name="Обычный 2 3 2 2 2 2 2 2 3 4" xfId="18792"/>
    <cellStyle name="Обычный 2 3 2 2 2 2 2 2 4" xfId="3303"/>
    <cellStyle name="Обычный 2 3 2 2 2 2 2 2 4 2" xfId="7527"/>
    <cellStyle name="Обычный 2 3 2 2 2 2 2 2 4 2 2" xfId="15975"/>
    <cellStyle name="Обычный 2 3 2 2 2 2 2 2 4 2 2 2" xfId="32872"/>
    <cellStyle name="Обычный 2 3 2 2 2 2 2 2 4 2 3" xfId="24424"/>
    <cellStyle name="Обычный 2 3 2 2 2 2 2 2 4 3" xfId="11751"/>
    <cellStyle name="Обычный 2 3 2 2 2 2 2 2 4 3 2" xfId="28648"/>
    <cellStyle name="Обычный 2 3 2 2 2 2 2 2 4 4" xfId="20200"/>
    <cellStyle name="Обычный 2 3 2 2 2 2 2 2 5" xfId="4711"/>
    <cellStyle name="Обычный 2 3 2 2 2 2 2 2 5 2" xfId="13159"/>
    <cellStyle name="Обычный 2 3 2 2 2 2 2 2 5 2 2" xfId="30056"/>
    <cellStyle name="Обычный 2 3 2 2 2 2 2 2 5 3" xfId="21608"/>
    <cellStyle name="Обычный 2 3 2 2 2 2 2 2 6" xfId="8935"/>
    <cellStyle name="Обычный 2 3 2 2 2 2 2 2 6 2" xfId="25832"/>
    <cellStyle name="Обычный 2 3 2 2 2 2 2 2 7" xfId="17384"/>
    <cellStyle name="Обычный 2 3 2 2 2 2 2 2 8" xfId="34281"/>
    <cellStyle name="Обычный 2 3 2 2 2 2 2 3" xfId="838"/>
    <cellStyle name="Обычный 2 3 2 2 2 2 2 3 2" xfId="2247"/>
    <cellStyle name="Обычный 2 3 2 2 2 2 2 3 2 2" xfId="6471"/>
    <cellStyle name="Обычный 2 3 2 2 2 2 2 3 2 2 2" xfId="14919"/>
    <cellStyle name="Обычный 2 3 2 2 2 2 2 3 2 2 2 2" xfId="31816"/>
    <cellStyle name="Обычный 2 3 2 2 2 2 2 3 2 2 3" xfId="23368"/>
    <cellStyle name="Обычный 2 3 2 2 2 2 2 3 2 3" xfId="10695"/>
    <cellStyle name="Обычный 2 3 2 2 2 2 2 3 2 3 2" xfId="27592"/>
    <cellStyle name="Обычный 2 3 2 2 2 2 2 3 2 4" xfId="19144"/>
    <cellStyle name="Обычный 2 3 2 2 2 2 2 3 3" xfId="3655"/>
    <cellStyle name="Обычный 2 3 2 2 2 2 2 3 3 2" xfId="7879"/>
    <cellStyle name="Обычный 2 3 2 2 2 2 2 3 3 2 2" xfId="16327"/>
    <cellStyle name="Обычный 2 3 2 2 2 2 2 3 3 2 2 2" xfId="33224"/>
    <cellStyle name="Обычный 2 3 2 2 2 2 2 3 3 2 3" xfId="24776"/>
    <cellStyle name="Обычный 2 3 2 2 2 2 2 3 3 3" xfId="12103"/>
    <cellStyle name="Обычный 2 3 2 2 2 2 2 3 3 3 2" xfId="29000"/>
    <cellStyle name="Обычный 2 3 2 2 2 2 2 3 3 4" xfId="20552"/>
    <cellStyle name="Обычный 2 3 2 2 2 2 2 3 4" xfId="5063"/>
    <cellStyle name="Обычный 2 3 2 2 2 2 2 3 4 2" xfId="13511"/>
    <cellStyle name="Обычный 2 3 2 2 2 2 2 3 4 2 2" xfId="30408"/>
    <cellStyle name="Обычный 2 3 2 2 2 2 2 3 4 3" xfId="21960"/>
    <cellStyle name="Обычный 2 3 2 2 2 2 2 3 5" xfId="9287"/>
    <cellStyle name="Обычный 2 3 2 2 2 2 2 3 5 2" xfId="26184"/>
    <cellStyle name="Обычный 2 3 2 2 2 2 2 3 6" xfId="17736"/>
    <cellStyle name="Обычный 2 3 2 2 2 2 2 4" xfId="1543"/>
    <cellStyle name="Обычный 2 3 2 2 2 2 2 4 2" xfId="5767"/>
    <cellStyle name="Обычный 2 3 2 2 2 2 2 4 2 2" xfId="14215"/>
    <cellStyle name="Обычный 2 3 2 2 2 2 2 4 2 2 2" xfId="31112"/>
    <cellStyle name="Обычный 2 3 2 2 2 2 2 4 2 3" xfId="22664"/>
    <cellStyle name="Обычный 2 3 2 2 2 2 2 4 3" xfId="9991"/>
    <cellStyle name="Обычный 2 3 2 2 2 2 2 4 3 2" xfId="26888"/>
    <cellStyle name="Обычный 2 3 2 2 2 2 2 4 4" xfId="18440"/>
    <cellStyle name="Обычный 2 3 2 2 2 2 2 5" xfId="2951"/>
    <cellStyle name="Обычный 2 3 2 2 2 2 2 5 2" xfId="7175"/>
    <cellStyle name="Обычный 2 3 2 2 2 2 2 5 2 2" xfId="15623"/>
    <cellStyle name="Обычный 2 3 2 2 2 2 2 5 2 2 2" xfId="32520"/>
    <cellStyle name="Обычный 2 3 2 2 2 2 2 5 2 3" xfId="24072"/>
    <cellStyle name="Обычный 2 3 2 2 2 2 2 5 3" xfId="11399"/>
    <cellStyle name="Обычный 2 3 2 2 2 2 2 5 3 2" xfId="28296"/>
    <cellStyle name="Обычный 2 3 2 2 2 2 2 5 4" xfId="19848"/>
    <cellStyle name="Обычный 2 3 2 2 2 2 2 6" xfId="4359"/>
    <cellStyle name="Обычный 2 3 2 2 2 2 2 6 2" xfId="12807"/>
    <cellStyle name="Обычный 2 3 2 2 2 2 2 6 2 2" xfId="29704"/>
    <cellStyle name="Обычный 2 3 2 2 2 2 2 6 3" xfId="21256"/>
    <cellStyle name="Обычный 2 3 2 2 2 2 2 7" xfId="8583"/>
    <cellStyle name="Обычный 2 3 2 2 2 2 2 7 2" xfId="25480"/>
    <cellStyle name="Обычный 2 3 2 2 2 2 2 8" xfId="17032"/>
    <cellStyle name="Обычный 2 3 2 2 2 2 2 9" xfId="33929"/>
    <cellStyle name="Обычный 2 3 2 2 2 2 3" xfId="458"/>
    <cellStyle name="Обычный 2 3 2 2 2 2 3 2" xfId="1189"/>
    <cellStyle name="Обычный 2 3 2 2 2 2 3 2 2" xfId="2598"/>
    <cellStyle name="Обычный 2 3 2 2 2 2 3 2 2 2" xfId="6822"/>
    <cellStyle name="Обычный 2 3 2 2 2 2 3 2 2 2 2" xfId="15270"/>
    <cellStyle name="Обычный 2 3 2 2 2 2 3 2 2 2 2 2" xfId="32167"/>
    <cellStyle name="Обычный 2 3 2 2 2 2 3 2 2 2 3" xfId="23719"/>
    <cellStyle name="Обычный 2 3 2 2 2 2 3 2 2 3" xfId="11046"/>
    <cellStyle name="Обычный 2 3 2 2 2 2 3 2 2 3 2" xfId="27943"/>
    <cellStyle name="Обычный 2 3 2 2 2 2 3 2 2 4" xfId="19495"/>
    <cellStyle name="Обычный 2 3 2 2 2 2 3 2 3" xfId="4006"/>
    <cellStyle name="Обычный 2 3 2 2 2 2 3 2 3 2" xfId="8230"/>
    <cellStyle name="Обычный 2 3 2 2 2 2 3 2 3 2 2" xfId="16678"/>
    <cellStyle name="Обычный 2 3 2 2 2 2 3 2 3 2 2 2" xfId="33575"/>
    <cellStyle name="Обычный 2 3 2 2 2 2 3 2 3 2 3" xfId="25127"/>
    <cellStyle name="Обычный 2 3 2 2 2 2 3 2 3 3" xfId="12454"/>
    <cellStyle name="Обычный 2 3 2 2 2 2 3 2 3 3 2" xfId="29351"/>
    <cellStyle name="Обычный 2 3 2 2 2 2 3 2 3 4" xfId="20903"/>
    <cellStyle name="Обычный 2 3 2 2 2 2 3 2 4" xfId="5414"/>
    <cellStyle name="Обычный 2 3 2 2 2 2 3 2 4 2" xfId="13862"/>
    <cellStyle name="Обычный 2 3 2 2 2 2 3 2 4 2 2" xfId="30759"/>
    <cellStyle name="Обычный 2 3 2 2 2 2 3 2 4 3" xfId="22311"/>
    <cellStyle name="Обычный 2 3 2 2 2 2 3 2 5" xfId="9638"/>
    <cellStyle name="Обычный 2 3 2 2 2 2 3 2 5 2" xfId="26535"/>
    <cellStyle name="Обычный 2 3 2 2 2 2 3 2 6" xfId="18087"/>
    <cellStyle name="Обычный 2 3 2 2 2 2 3 3" xfId="1894"/>
    <cellStyle name="Обычный 2 3 2 2 2 2 3 3 2" xfId="6118"/>
    <cellStyle name="Обычный 2 3 2 2 2 2 3 3 2 2" xfId="14566"/>
    <cellStyle name="Обычный 2 3 2 2 2 2 3 3 2 2 2" xfId="31463"/>
    <cellStyle name="Обычный 2 3 2 2 2 2 3 3 2 3" xfId="23015"/>
    <cellStyle name="Обычный 2 3 2 2 2 2 3 3 3" xfId="10342"/>
    <cellStyle name="Обычный 2 3 2 2 2 2 3 3 3 2" xfId="27239"/>
    <cellStyle name="Обычный 2 3 2 2 2 2 3 3 4" xfId="18791"/>
    <cellStyle name="Обычный 2 3 2 2 2 2 3 4" xfId="3302"/>
    <cellStyle name="Обычный 2 3 2 2 2 2 3 4 2" xfId="7526"/>
    <cellStyle name="Обычный 2 3 2 2 2 2 3 4 2 2" xfId="15974"/>
    <cellStyle name="Обычный 2 3 2 2 2 2 3 4 2 2 2" xfId="32871"/>
    <cellStyle name="Обычный 2 3 2 2 2 2 3 4 2 3" xfId="24423"/>
    <cellStyle name="Обычный 2 3 2 2 2 2 3 4 3" xfId="11750"/>
    <cellStyle name="Обычный 2 3 2 2 2 2 3 4 3 2" xfId="28647"/>
    <cellStyle name="Обычный 2 3 2 2 2 2 3 4 4" xfId="20199"/>
    <cellStyle name="Обычный 2 3 2 2 2 2 3 5" xfId="4710"/>
    <cellStyle name="Обычный 2 3 2 2 2 2 3 5 2" xfId="13158"/>
    <cellStyle name="Обычный 2 3 2 2 2 2 3 5 2 2" xfId="30055"/>
    <cellStyle name="Обычный 2 3 2 2 2 2 3 5 3" xfId="21607"/>
    <cellStyle name="Обычный 2 3 2 2 2 2 3 6" xfId="8934"/>
    <cellStyle name="Обычный 2 3 2 2 2 2 3 6 2" xfId="25831"/>
    <cellStyle name="Обычный 2 3 2 2 2 2 3 7" xfId="17383"/>
    <cellStyle name="Обычный 2 3 2 2 2 2 3 8" xfId="34280"/>
    <cellStyle name="Обычный 2 3 2 2 2 2 4" xfId="837"/>
    <cellStyle name="Обычный 2 3 2 2 2 2 4 2" xfId="2246"/>
    <cellStyle name="Обычный 2 3 2 2 2 2 4 2 2" xfId="6470"/>
    <cellStyle name="Обычный 2 3 2 2 2 2 4 2 2 2" xfId="14918"/>
    <cellStyle name="Обычный 2 3 2 2 2 2 4 2 2 2 2" xfId="31815"/>
    <cellStyle name="Обычный 2 3 2 2 2 2 4 2 2 3" xfId="23367"/>
    <cellStyle name="Обычный 2 3 2 2 2 2 4 2 3" xfId="10694"/>
    <cellStyle name="Обычный 2 3 2 2 2 2 4 2 3 2" xfId="27591"/>
    <cellStyle name="Обычный 2 3 2 2 2 2 4 2 4" xfId="19143"/>
    <cellStyle name="Обычный 2 3 2 2 2 2 4 3" xfId="3654"/>
    <cellStyle name="Обычный 2 3 2 2 2 2 4 3 2" xfId="7878"/>
    <cellStyle name="Обычный 2 3 2 2 2 2 4 3 2 2" xfId="16326"/>
    <cellStyle name="Обычный 2 3 2 2 2 2 4 3 2 2 2" xfId="33223"/>
    <cellStyle name="Обычный 2 3 2 2 2 2 4 3 2 3" xfId="24775"/>
    <cellStyle name="Обычный 2 3 2 2 2 2 4 3 3" xfId="12102"/>
    <cellStyle name="Обычный 2 3 2 2 2 2 4 3 3 2" xfId="28999"/>
    <cellStyle name="Обычный 2 3 2 2 2 2 4 3 4" xfId="20551"/>
    <cellStyle name="Обычный 2 3 2 2 2 2 4 4" xfId="5062"/>
    <cellStyle name="Обычный 2 3 2 2 2 2 4 4 2" xfId="13510"/>
    <cellStyle name="Обычный 2 3 2 2 2 2 4 4 2 2" xfId="30407"/>
    <cellStyle name="Обычный 2 3 2 2 2 2 4 4 3" xfId="21959"/>
    <cellStyle name="Обычный 2 3 2 2 2 2 4 5" xfId="9286"/>
    <cellStyle name="Обычный 2 3 2 2 2 2 4 5 2" xfId="26183"/>
    <cellStyle name="Обычный 2 3 2 2 2 2 4 6" xfId="17735"/>
    <cellStyle name="Обычный 2 3 2 2 2 2 5" xfId="1542"/>
    <cellStyle name="Обычный 2 3 2 2 2 2 5 2" xfId="5766"/>
    <cellStyle name="Обычный 2 3 2 2 2 2 5 2 2" xfId="14214"/>
    <cellStyle name="Обычный 2 3 2 2 2 2 5 2 2 2" xfId="31111"/>
    <cellStyle name="Обычный 2 3 2 2 2 2 5 2 3" xfId="22663"/>
    <cellStyle name="Обычный 2 3 2 2 2 2 5 3" xfId="9990"/>
    <cellStyle name="Обычный 2 3 2 2 2 2 5 3 2" xfId="26887"/>
    <cellStyle name="Обычный 2 3 2 2 2 2 5 4" xfId="18439"/>
    <cellStyle name="Обычный 2 3 2 2 2 2 6" xfId="2950"/>
    <cellStyle name="Обычный 2 3 2 2 2 2 6 2" xfId="7174"/>
    <cellStyle name="Обычный 2 3 2 2 2 2 6 2 2" xfId="15622"/>
    <cellStyle name="Обычный 2 3 2 2 2 2 6 2 2 2" xfId="32519"/>
    <cellStyle name="Обычный 2 3 2 2 2 2 6 2 3" xfId="24071"/>
    <cellStyle name="Обычный 2 3 2 2 2 2 6 3" xfId="11398"/>
    <cellStyle name="Обычный 2 3 2 2 2 2 6 3 2" xfId="28295"/>
    <cellStyle name="Обычный 2 3 2 2 2 2 6 4" xfId="19847"/>
    <cellStyle name="Обычный 2 3 2 2 2 2 7" xfId="4358"/>
    <cellStyle name="Обычный 2 3 2 2 2 2 7 2" xfId="12806"/>
    <cellStyle name="Обычный 2 3 2 2 2 2 7 2 2" xfId="29703"/>
    <cellStyle name="Обычный 2 3 2 2 2 2 7 3" xfId="21255"/>
    <cellStyle name="Обычный 2 3 2 2 2 2 8" xfId="8582"/>
    <cellStyle name="Обычный 2 3 2 2 2 2 8 2" xfId="25479"/>
    <cellStyle name="Обычный 2 3 2 2 2 2 9" xfId="17031"/>
    <cellStyle name="Обычный 2 3 2 2 2 3" xfId="45"/>
    <cellStyle name="Обычный 2 3 2 2 2 3 2" xfId="460"/>
    <cellStyle name="Обычный 2 3 2 2 2 3 2 2" xfId="1191"/>
    <cellStyle name="Обычный 2 3 2 2 2 3 2 2 2" xfId="2600"/>
    <cellStyle name="Обычный 2 3 2 2 2 3 2 2 2 2" xfId="6824"/>
    <cellStyle name="Обычный 2 3 2 2 2 3 2 2 2 2 2" xfId="15272"/>
    <cellStyle name="Обычный 2 3 2 2 2 3 2 2 2 2 2 2" xfId="32169"/>
    <cellStyle name="Обычный 2 3 2 2 2 3 2 2 2 2 3" xfId="23721"/>
    <cellStyle name="Обычный 2 3 2 2 2 3 2 2 2 3" xfId="11048"/>
    <cellStyle name="Обычный 2 3 2 2 2 3 2 2 2 3 2" xfId="27945"/>
    <cellStyle name="Обычный 2 3 2 2 2 3 2 2 2 4" xfId="19497"/>
    <cellStyle name="Обычный 2 3 2 2 2 3 2 2 3" xfId="4008"/>
    <cellStyle name="Обычный 2 3 2 2 2 3 2 2 3 2" xfId="8232"/>
    <cellStyle name="Обычный 2 3 2 2 2 3 2 2 3 2 2" xfId="16680"/>
    <cellStyle name="Обычный 2 3 2 2 2 3 2 2 3 2 2 2" xfId="33577"/>
    <cellStyle name="Обычный 2 3 2 2 2 3 2 2 3 2 3" xfId="25129"/>
    <cellStyle name="Обычный 2 3 2 2 2 3 2 2 3 3" xfId="12456"/>
    <cellStyle name="Обычный 2 3 2 2 2 3 2 2 3 3 2" xfId="29353"/>
    <cellStyle name="Обычный 2 3 2 2 2 3 2 2 3 4" xfId="20905"/>
    <cellStyle name="Обычный 2 3 2 2 2 3 2 2 4" xfId="5416"/>
    <cellStyle name="Обычный 2 3 2 2 2 3 2 2 4 2" xfId="13864"/>
    <cellStyle name="Обычный 2 3 2 2 2 3 2 2 4 2 2" xfId="30761"/>
    <cellStyle name="Обычный 2 3 2 2 2 3 2 2 4 3" xfId="22313"/>
    <cellStyle name="Обычный 2 3 2 2 2 3 2 2 5" xfId="9640"/>
    <cellStyle name="Обычный 2 3 2 2 2 3 2 2 5 2" xfId="26537"/>
    <cellStyle name="Обычный 2 3 2 2 2 3 2 2 6" xfId="18089"/>
    <cellStyle name="Обычный 2 3 2 2 2 3 2 3" xfId="1896"/>
    <cellStyle name="Обычный 2 3 2 2 2 3 2 3 2" xfId="6120"/>
    <cellStyle name="Обычный 2 3 2 2 2 3 2 3 2 2" xfId="14568"/>
    <cellStyle name="Обычный 2 3 2 2 2 3 2 3 2 2 2" xfId="31465"/>
    <cellStyle name="Обычный 2 3 2 2 2 3 2 3 2 3" xfId="23017"/>
    <cellStyle name="Обычный 2 3 2 2 2 3 2 3 3" xfId="10344"/>
    <cellStyle name="Обычный 2 3 2 2 2 3 2 3 3 2" xfId="27241"/>
    <cellStyle name="Обычный 2 3 2 2 2 3 2 3 4" xfId="18793"/>
    <cellStyle name="Обычный 2 3 2 2 2 3 2 4" xfId="3304"/>
    <cellStyle name="Обычный 2 3 2 2 2 3 2 4 2" xfId="7528"/>
    <cellStyle name="Обычный 2 3 2 2 2 3 2 4 2 2" xfId="15976"/>
    <cellStyle name="Обычный 2 3 2 2 2 3 2 4 2 2 2" xfId="32873"/>
    <cellStyle name="Обычный 2 3 2 2 2 3 2 4 2 3" xfId="24425"/>
    <cellStyle name="Обычный 2 3 2 2 2 3 2 4 3" xfId="11752"/>
    <cellStyle name="Обычный 2 3 2 2 2 3 2 4 3 2" xfId="28649"/>
    <cellStyle name="Обычный 2 3 2 2 2 3 2 4 4" xfId="20201"/>
    <cellStyle name="Обычный 2 3 2 2 2 3 2 5" xfId="4712"/>
    <cellStyle name="Обычный 2 3 2 2 2 3 2 5 2" xfId="13160"/>
    <cellStyle name="Обычный 2 3 2 2 2 3 2 5 2 2" xfId="30057"/>
    <cellStyle name="Обычный 2 3 2 2 2 3 2 5 3" xfId="21609"/>
    <cellStyle name="Обычный 2 3 2 2 2 3 2 6" xfId="8936"/>
    <cellStyle name="Обычный 2 3 2 2 2 3 2 6 2" xfId="25833"/>
    <cellStyle name="Обычный 2 3 2 2 2 3 2 7" xfId="17385"/>
    <cellStyle name="Обычный 2 3 2 2 2 3 2 8" xfId="34282"/>
    <cellStyle name="Обычный 2 3 2 2 2 3 3" xfId="839"/>
    <cellStyle name="Обычный 2 3 2 2 2 3 3 2" xfId="2248"/>
    <cellStyle name="Обычный 2 3 2 2 2 3 3 2 2" xfId="6472"/>
    <cellStyle name="Обычный 2 3 2 2 2 3 3 2 2 2" xfId="14920"/>
    <cellStyle name="Обычный 2 3 2 2 2 3 3 2 2 2 2" xfId="31817"/>
    <cellStyle name="Обычный 2 3 2 2 2 3 3 2 2 3" xfId="23369"/>
    <cellStyle name="Обычный 2 3 2 2 2 3 3 2 3" xfId="10696"/>
    <cellStyle name="Обычный 2 3 2 2 2 3 3 2 3 2" xfId="27593"/>
    <cellStyle name="Обычный 2 3 2 2 2 3 3 2 4" xfId="19145"/>
    <cellStyle name="Обычный 2 3 2 2 2 3 3 3" xfId="3656"/>
    <cellStyle name="Обычный 2 3 2 2 2 3 3 3 2" xfId="7880"/>
    <cellStyle name="Обычный 2 3 2 2 2 3 3 3 2 2" xfId="16328"/>
    <cellStyle name="Обычный 2 3 2 2 2 3 3 3 2 2 2" xfId="33225"/>
    <cellStyle name="Обычный 2 3 2 2 2 3 3 3 2 3" xfId="24777"/>
    <cellStyle name="Обычный 2 3 2 2 2 3 3 3 3" xfId="12104"/>
    <cellStyle name="Обычный 2 3 2 2 2 3 3 3 3 2" xfId="29001"/>
    <cellStyle name="Обычный 2 3 2 2 2 3 3 3 4" xfId="20553"/>
    <cellStyle name="Обычный 2 3 2 2 2 3 3 4" xfId="5064"/>
    <cellStyle name="Обычный 2 3 2 2 2 3 3 4 2" xfId="13512"/>
    <cellStyle name="Обычный 2 3 2 2 2 3 3 4 2 2" xfId="30409"/>
    <cellStyle name="Обычный 2 3 2 2 2 3 3 4 3" xfId="21961"/>
    <cellStyle name="Обычный 2 3 2 2 2 3 3 5" xfId="9288"/>
    <cellStyle name="Обычный 2 3 2 2 2 3 3 5 2" xfId="26185"/>
    <cellStyle name="Обычный 2 3 2 2 2 3 3 6" xfId="17737"/>
    <cellStyle name="Обычный 2 3 2 2 2 3 4" xfId="1544"/>
    <cellStyle name="Обычный 2 3 2 2 2 3 4 2" xfId="5768"/>
    <cellStyle name="Обычный 2 3 2 2 2 3 4 2 2" xfId="14216"/>
    <cellStyle name="Обычный 2 3 2 2 2 3 4 2 2 2" xfId="31113"/>
    <cellStyle name="Обычный 2 3 2 2 2 3 4 2 3" xfId="22665"/>
    <cellStyle name="Обычный 2 3 2 2 2 3 4 3" xfId="9992"/>
    <cellStyle name="Обычный 2 3 2 2 2 3 4 3 2" xfId="26889"/>
    <cellStyle name="Обычный 2 3 2 2 2 3 4 4" xfId="18441"/>
    <cellStyle name="Обычный 2 3 2 2 2 3 5" xfId="2952"/>
    <cellStyle name="Обычный 2 3 2 2 2 3 5 2" xfId="7176"/>
    <cellStyle name="Обычный 2 3 2 2 2 3 5 2 2" xfId="15624"/>
    <cellStyle name="Обычный 2 3 2 2 2 3 5 2 2 2" xfId="32521"/>
    <cellStyle name="Обычный 2 3 2 2 2 3 5 2 3" xfId="24073"/>
    <cellStyle name="Обычный 2 3 2 2 2 3 5 3" xfId="11400"/>
    <cellStyle name="Обычный 2 3 2 2 2 3 5 3 2" xfId="28297"/>
    <cellStyle name="Обычный 2 3 2 2 2 3 5 4" xfId="19849"/>
    <cellStyle name="Обычный 2 3 2 2 2 3 6" xfId="4360"/>
    <cellStyle name="Обычный 2 3 2 2 2 3 6 2" xfId="12808"/>
    <cellStyle name="Обычный 2 3 2 2 2 3 6 2 2" xfId="29705"/>
    <cellStyle name="Обычный 2 3 2 2 2 3 6 3" xfId="21257"/>
    <cellStyle name="Обычный 2 3 2 2 2 3 7" xfId="8584"/>
    <cellStyle name="Обычный 2 3 2 2 2 3 7 2" xfId="25481"/>
    <cellStyle name="Обычный 2 3 2 2 2 3 8" xfId="17033"/>
    <cellStyle name="Обычный 2 3 2 2 2 3 9" xfId="33930"/>
    <cellStyle name="Обычный 2 3 2 2 2 4" xfId="457"/>
    <cellStyle name="Обычный 2 3 2 2 2 4 2" xfId="1188"/>
    <cellStyle name="Обычный 2 3 2 2 2 4 2 2" xfId="2597"/>
    <cellStyle name="Обычный 2 3 2 2 2 4 2 2 2" xfId="6821"/>
    <cellStyle name="Обычный 2 3 2 2 2 4 2 2 2 2" xfId="15269"/>
    <cellStyle name="Обычный 2 3 2 2 2 4 2 2 2 2 2" xfId="32166"/>
    <cellStyle name="Обычный 2 3 2 2 2 4 2 2 2 3" xfId="23718"/>
    <cellStyle name="Обычный 2 3 2 2 2 4 2 2 3" xfId="11045"/>
    <cellStyle name="Обычный 2 3 2 2 2 4 2 2 3 2" xfId="27942"/>
    <cellStyle name="Обычный 2 3 2 2 2 4 2 2 4" xfId="19494"/>
    <cellStyle name="Обычный 2 3 2 2 2 4 2 3" xfId="4005"/>
    <cellStyle name="Обычный 2 3 2 2 2 4 2 3 2" xfId="8229"/>
    <cellStyle name="Обычный 2 3 2 2 2 4 2 3 2 2" xfId="16677"/>
    <cellStyle name="Обычный 2 3 2 2 2 4 2 3 2 2 2" xfId="33574"/>
    <cellStyle name="Обычный 2 3 2 2 2 4 2 3 2 3" xfId="25126"/>
    <cellStyle name="Обычный 2 3 2 2 2 4 2 3 3" xfId="12453"/>
    <cellStyle name="Обычный 2 3 2 2 2 4 2 3 3 2" xfId="29350"/>
    <cellStyle name="Обычный 2 3 2 2 2 4 2 3 4" xfId="20902"/>
    <cellStyle name="Обычный 2 3 2 2 2 4 2 4" xfId="5413"/>
    <cellStyle name="Обычный 2 3 2 2 2 4 2 4 2" xfId="13861"/>
    <cellStyle name="Обычный 2 3 2 2 2 4 2 4 2 2" xfId="30758"/>
    <cellStyle name="Обычный 2 3 2 2 2 4 2 4 3" xfId="22310"/>
    <cellStyle name="Обычный 2 3 2 2 2 4 2 5" xfId="9637"/>
    <cellStyle name="Обычный 2 3 2 2 2 4 2 5 2" xfId="26534"/>
    <cellStyle name="Обычный 2 3 2 2 2 4 2 6" xfId="18086"/>
    <cellStyle name="Обычный 2 3 2 2 2 4 3" xfId="1893"/>
    <cellStyle name="Обычный 2 3 2 2 2 4 3 2" xfId="6117"/>
    <cellStyle name="Обычный 2 3 2 2 2 4 3 2 2" xfId="14565"/>
    <cellStyle name="Обычный 2 3 2 2 2 4 3 2 2 2" xfId="31462"/>
    <cellStyle name="Обычный 2 3 2 2 2 4 3 2 3" xfId="23014"/>
    <cellStyle name="Обычный 2 3 2 2 2 4 3 3" xfId="10341"/>
    <cellStyle name="Обычный 2 3 2 2 2 4 3 3 2" xfId="27238"/>
    <cellStyle name="Обычный 2 3 2 2 2 4 3 4" xfId="18790"/>
    <cellStyle name="Обычный 2 3 2 2 2 4 4" xfId="3301"/>
    <cellStyle name="Обычный 2 3 2 2 2 4 4 2" xfId="7525"/>
    <cellStyle name="Обычный 2 3 2 2 2 4 4 2 2" xfId="15973"/>
    <cellStyle name="Обычный 2 3 2 2 2 4 4 2 2 2" xfId="32870"/>
    <cellStyle name="Обычный 2 3 2 2 2 4 4 2 3" xfId="24422"/>
    <cellStyle name="Обычный 2 3 2 2 2 4 4 3" xfId="11749"/>
    <cellStyle name="Обычный 2 3 2 2 2 4 4 3 2" xfId="28646"/>
    <cellStyle name="Обычный 2 3 2 2 2 4 4 4" xfId="20198"/>
    <cellStyle name="Обычный 2 3 2 2 2 4 5" xfId="4709"/>
    <cellStyle name="Обычный 2 3 2 2 2 4 5 2" xfId="13157"/>
    <cellStyle name="Обычный 2 3 2 2 2 4 5 2 2" xfId="30054"/>
    <cellStyle name="Обычный 2 3 2 2 2 4 5 3" xfId="21606"/>
    <cellStyle name="Обычный 2 3 2 2 2 4 6" xfId="8933"/>
    <cellStyle name="Обычный 2 3 2 2 2 4 6 2" xfId="25830"/>
    <cellStyle name="Обычный 2 3 2 2 2 4 7" xfId="17382"/>
    <cellStyle name="Обычный 2 3 2 2 2 4 8" xfId="34279"/>
    <cellStyle name="Обычный 2 3 2 2 2 5" xfId="836"/>
    <cellStyle name="Обычный 2 3 2 2 2 5 2" xfId="2245"/>
    <cellStyle name="Обычный 2 3 2 2 2 5 2 2" xfId="6469"/>
    <cellStyle name="Обычный 2 3 2 2 2 5 2 2 2" xfId="14917"/>
    <cellStyle name="Обычный 2 3 2 2 2 5 2 2 2 2" xfId="31814"/>
    <cellStyle name="Обычный 2 3 2 2 2 5 2 2 3" xfId="23366"/>
    <cellStyle name="Обычный 2 3 2 2 2 5 2 3" xfId="10693"/>
    <cellStyle name="Обычный 2 3 2 2 2 5 2 3 2" xfId="27590"/>
    <cellStyle name="Обычный 2 3 2 2 2 5 2 4" xfId="19142"/>
    <cellStyle name="Обычный 2 3 2 2 2 5 3" xfId="3653"/>
    <cellStyle name="Обычный 2 3 2 2 2 5 3 2" xfId="7877"/>
    <cellStyle name="Обычный 2 3 2 2 2 5 3 2 2" xfId="16325"/>
    <cellStyle name="Обычный 2 3 2 2 2 5 3 2 2 2" xfId="33222"/>
    <cellStyle name="Обычный 2 3 2 2 2 5 3 2 3" xfId="24774"/>
    <cellStyle name="Обычный 2 3 2 2 2 5 3 3" xfId="12101"/>
    <cellStyle name="Обычный 2 3 2 2 2 5 3 3 2" xfId="28998"/>
    <cellStyle name="Обычный 2 3 2 2 2 5 3 4" xfId="20550"/>
    <cellStyle name="Обычный 2 3 2 2 2 5 4" xfId="5061"/>
    <cellStyle name="Обычный 2 3 2 2 2 5 4 2" xfId="13509"/>
    <cellStyle name="Обычный 2 3 2 2 2 5 4 2 2" xfId="30406"/>
    <cellStyle name="Обычный 2 3 2 2 2 5 4 3" xfId="21958"/>
    <cellStyle name="Обычный 2 3 2 2 2 5 5" xfId="9285"/>
    <cellStyle name="Обычный 2 3 2 2 2 5 5 2" xfId="26182"/>
    <cellStyle name="Обычный 2 3 2 2 2 5 6" xfId="17734"/>
    <cellStyle name="Обычный 2 3 2 2 2 6" xfId="1541"/>
    <cellStyle name="Обычный 2 3 2 2 2 6 2" xfId="5765"/>
    <cellStyle name="Обычный 2 3 2 2 2 6 2 2" xfId="14213"/>
    <cellStyle name="Обычный 2 3 2 2 2 6 2 2 2" xfId="31110"/>
    <cellStyle name="Обычный 2 3 2 2 2 6 2 3" xfId="22662"/>
    <cellStyle name="Обычный 2 3 2 2 2 6 3" xfId="9989"/>
    <cellStyle name="Обычный 2 3 2 2 2 6 3 2" xfId="26886"/>
    <cellStyle name="Обычный 2 3 2 2 2 6 4" xfId="18438"/>
    <cellStyle name="Обычный 2 3 2 2 2 7" xfId="2949"/>
    <cellStyle name="Обычный 2 3 2 2 2 7 2" xfId="7173"/>
    <cellStyle name="Обычный 2 3 2 2 2 7 2 2" xfId="15621"/>
    <cellStyle name="Обычный 2 3 2 2 2 7 2 2 2" xfId="32518"/>
    <cellStyle name="Обычный 2 3 2 2 2 7 2 3" xfId="24070"/>
    <cellStyle name="Обычный 2 3 2 2 2 7 3" xfId="11397"/>
    <cellStyle name="Обычный 2 3 2 2 2 7 3 2" xfId="28294"/>
    <cellStyle name="Обычный 2 3 2 2 2 7 4" xfId="19846"/>
    <cellStyle name="Обычный 2 3 2 2 2 8" xfId="4357"/>
    <cellStyle name="Обычный 2 3 2 2 2 8 2" xfId="12805"/>
    <cellStyle name="Обычный 2 3 2 2 2 8 2 2" xfId="29702"/>
    <cellStyle name="Обычный 2 3 2 2 2 8 3" xfId="21254"/>
    <cellStyle name="Обычный 2 3 2 2 2 9" xfId="8581"/>
    <cellStyle name="Обычный 2 3 2 2 2 9 2" xfId="25478"/>
    <cellStyle name="Обычный 2 3 2 2 3" xfId="46"/>
    <cellStyle name="Обычный 2 3 2 2 3 10" xfId="33931"/>
    <cellStyle name="Обычный 2 3 2 2 3 2" xfId="47"/>
    <cellStyle name="Обычный 2 3 2 2 3 2 2" xfId="462"/>
    <cellStyle name="Обычный 2 3 2 2 3 2 2 2" xfId="1193"/>
    <cellStyle name="Обычный 2 3 2 2 3 2 2 2 2" xfId="2602"/>
    <cellStyle name="Обычный 2 3 2 2 3 2 2 2 2 2" xfId="6826"/>
    <cellStyle name="Обычный 2 3 2 2 3 2 2 2 2 2 2" xfId="15274"/>
    <cellStyle name="Обычный 2 3 2 2 3 2 2 2 2 2 2 2" xfId="32171"/>
    <cellStyle name="Обычный 2 3 2 2 3 2 2 2 2 2 3" xfId="23723"/>
    <cellStyle name="Обычный 2 3 2 2 3 2 2 2 2 3" xfId="11050"/>
    <cellStyle name="Обычный 2 3 2 2 3 2 2 2 2 3 2" xfId="27947"/>
    <cellStyle name="Обычный 2 3 2 2 3 2 2 2 2 4" xfId="19499"/>
    <cellStyle name="Обычный 2 3 2 2 3 2 2 2 3" xfId="4010"/>
    <cellStyle name="Обычный 2 3 2 2 3 2 2 2 3 2" xfId="8234"/>
    <cellStyle name="Обычный 2 3 2 2 3 2 2 2 3 2 2" xfId="16682"/>
    <cellStyle name="Обычный 2 3 2 2 3 2 2 2 3 2 2 2" xfId="33579"/>
    <cellStyle name="Обычный 2 3 2 2 3 2 2 2 3 2 3" xfId="25131"/>
    <cellStyle name="Обычный 2 3 2 2 3 2 2 2 3 3" xfId="12458"/>
    <cellStyle name="Обычный 2 3 2 2 3 2 2 2 3 3 2" xfId="29355"/>
    <cellStyle name="Обычный 2 3 2 2 3 2 2 2 3 4" xfId="20907"/>
    <cellStyle name="Обычный 2 3 2 2 3 2 2 2 4" xfId="5418"/>
    <cellStyle name="Обычный 2 3 2 2 3 2 2 2 4 2" xfId="13866"/>
    <cellStyle name="Обычный 2 3 2 2 3 2 2 2 4 2 2" xfId="30763"/>
    <cellStyle name="Обычный 2 3 2 2 3 2 2 2 4 3" xfId="22315"/>
    <cellStyle name="Обычный 2 3 2 2 3 2 2 2 5" xfId="9642"/>
    <cellStyle name="Обычный 2 3 2 2 3 2 2 2 5 2" xfId="26539"/>
    <cellStyle name="Обычный 2 3 2 2 3 2 2 2 6" xfId="18091"/>
    <cellStyle name="Обычный 2 3 2 2 3 2 2 3" xfId="1898"/>
    <cellStyle name="Обычный 2 3 2 2 3 2 2 3 2" xfId="6122"/>
    <cellStyle name="Обычный 2 3 2 2 3 2 2 3 2 2" xfId="14570"/>
    <cellStyle name="Обычный 2 3 2 2 3 2 2 3 2 2 2" xfId="31467"/>
    <cellStyle name="Обычный 2 3 2 2 3 2 2 3 2 3" xfId="23019"/>
    <cellStyle name="Обычный 2 3 2 2 3 2 2 3 3" xfId="10346"/>
    <cellStyle name="Обычный 2 3 2 2 3 2 2 3 3 2" xfId="27243"/>
    <cellStyle name="Обычный 2 3 2 2 3 2 2 3 4" xfId="18795"/>
    <cellStyle name="Обычный 2 3 2 2 3 2 2 4" xfId="3306"/>
    <cellStyle name="Обычный 2 3 2 2 3 2 2 4 2" xfId="7530"/>
    <cellStyle name="Обычный 2 3 2 2 3 2 2 4 2 2" xfId="15978"/>
    <cellStyle name="Обычный 2 3 2 2 3 2 2 4 2 2 2" xfId="32875"/>
    <cellStyle name="Обычный 2 3 2 2 3 2 2 4 2 3" xfId="24427"/>
    <cellStyle name="Обычный 2 3 2 2 3 2 2 4 3" xfId="11754"/>
    <cellStyle name="Обычный 2 3 2 2 3 2 2 4 3 2" xfId="28651"/>
    <cellStyle name="Обычный 2 3 2 2 3 2 2 4 4" xfId="20203"/>
    <cellStyle name="Обычный 2 3 2 2 3 2 2 5" xfId="4714"/>
    <cellStyle name="Обычный 2 3 2 2 3 2 2 5 2" xfId="13162"/>
    <cellStyle name="Обычный 2 3 2 2 3 2 2 5 2 2" xfId="30059"/>
    <cellStyle name="Обычный 2 3 2 2 3 2 2 5 3" xfId="21611"/>
    <cellStyle name="Обычный 2 3 2 2 3 2 2 6" xfId="8938"/>
    <cellStyle name="Обычный 2 3 2 2 3 2 2 6 2" xfId="25835"/>
    <cellStyle name="Обычный 2 3 2 2 3 2 2 7" xfId="17387"/>
    <cellStyle name="Обычный 2 3 2 2 3 2 2 8" xfId="34284"/>
    <cellStyle name="Обычный 2 3 2 2 3 2 3" xfId="841"/>
    <cellStyle name="Обычный 2 3 2 2 3 2 3 2" xfId="2250"/>
    <cellStyle name="Обычный 2 3 2 2 3 2 3 2 2" xfId="6474"/>
    <cellStyle name="Обычный 2 3 2 2 3 2 3 2 2 2" xfId="14922"/>
    <cellStyle name="Обычный 2 3 2 2 3 2 3 2 2 2 2" xfId="31819"/>
    <cellStyle name="Обычный 2 3 2 2 3 2 3 2 2 3" xfId="23371"/>
    <cellStyle name="Обычный 2 3 2 2 3 2 3 2 3" xfId="10698"/>
    <cellStyle name="Обычный 2 3 2 2 3 2 3 2 3 2" xfId="27595"/>
    <cellStyle name="Обычный 2 3 2 2 3 2 3 2 4" xfId="19147"/>
    <cellStyle name="Обычный 2 3 2 2 3 2 3 3" xfId="3658"/>
    <cellStyle name="Обычный 2 3 2 2 3 2 3 3 2" xfId="7882"/>
    <cellStyle name="Обычный 2 3 2 2 3 2 3 3 2 2" xfId="16330"/>
    <cellStyle name="Обычный 2 3 2 2 3 2 3 3 2 2 2" xfId="33227"/>
    <cellStyle name="Обычный 2 3 2 2 3 2 3 3 2 3" xfId="24779"/>
    <cellStyle name="Обычный 2 3 2 2 3 2 3 3 3" xfId="12106"/>
    <cellStyle name="Обычный 2 3 2 2 3 2 3 3 3 2" xfId="29003"/>
    <cellStyle name="Обычный 2 3 2 2 3 2 3 3 4" xfId="20555"/>
    <cellStyle name="Обычный 2 3 2 2 3 2 3 4" xfId="5066"/>
    <cellStyle name="Обычный 2 3 2 2 3 2 3 4 2" xfId="13514"/>
    <cellStyle name="Обычный 2 3 2 2 3 2 3 4 2 2" xfId="30411"/>
    <cellStyle name="Обычный 2 3 2 2 3 2 3 4 3" xfId="21963"/>
    <cellStyle name="Обычный 2 3 2 2 3 2 3 5" xfId="9290"/>
    <cellStyle name="Обычный 2 3 2 2 3 2 3 5 2" xfId="26187"/>
    <cellStyle name="Обычный 2 3 2 2 3 2 3 6" xfId="17739"/>
    <cellStyle name="Обычный 2 3 2 2 3 2 4" xfId="1546"/>
    <cellStyle name="Обычный 2 3 2 2 3 2 4 2" xfId="5770"/>
    <cellStyle name="Обычный 2 3 2 2 3 2 4 2 2" xfId="14218"/>
    <cellStyle name="Обычный 2 3 2 2 3 2 4 2 2 2" xfId="31115"/>
    <cellStyle name="Обычный 2 3 2 2 3 2 4 2 3" xfId="22667"/>
    <cellStyle name="Обычный 2 3 2 2 3 2 4 3" xfId="9994"/>
    <cellStyle name="Обычный 2 3 2 2 3 2 4 3 2" xfId="26891"/>
    <cellStyle name="Обычный 2 3 2 2 3 2 4 4" xfId="18443"/>
    <cellStyle name="Обычный 2 3 2 2 3 2 5" xfId="2954"/>
    <cellStyle name="Обычный 2 3 2 2 3 2 5 2" xfId="7178"/>
    <cellStyle name="Обычный 2 3 2 2 3 2 5 2 2" xfId="15626"/>
    <cellStyle name="Обычный 2 3 2 2 3 2 5 2 2 2" xfId="32523"/>
    <cellStyle name="Обычный 2 3 2 2 3 2 5 2 3" xfId="24075"/>
    <cellStyle name="Обычный 2 3 2 2 3 2 5 3" xfId="11402"/>
    <cellStyle name="Обычный 2 3 2 2 3 2 5 3 2" xfId="28299"/>
    <cellStyle name="Обычный 2 3 2 2 3 2 5 4" xfId="19851"/>
    <cellStyle name="Обычный 2 3 2 2 3 2 6" xfId="4362"/>
    <cellStyle name="Обычный 2 3 2 2 3 2 6 2" xfId="12810"/>
    <cellStyle name="Обычный 2 3 2 2 3 2 6 2 2" xfId="29707"/>
    <cellStyle name="Обычный 2 3 2 2 3 2 6 3" xfId="21259"/>
    <cellStyle name="Обычный 2 3 2 2 3 2 7" xfId="8586"/>
    <cellStyle name="Обычный 2 3 2 2 3 2 7 2" xfId="25483"/>
    <cellStyle name="Обычный 2 3 2 2 3 2 8" xfId="17035"/>
    <cellStyle name="Обычный 2 3 2 2 3 2 9" xfId="33932"/>
    <cellStyle name="Обычный 2 3 2 2 3 3" xfId="461"/>
    <cellStyle name="Обычный 2 3 2 2 3 3 2" xfId="1192"/>
    <cellStyle name="Обычный 2 3 2 2 3 3 2 2" xfId="2601"/>
    <cellStyle name="Обычный 2 3 2 2 3 3 2 2 2" xfId="6825"/>
    <cellStyle name="Обычный 2 3 2 2 3 3 2 2 2 2" xfId="15273"/>
    <cellStyle name="Обычный 2 3 2 2 3 3 2 2 2 2 2" xfId="32170"/>
    <cellStyle name="Обычный 2 3 2 2 3 3 2 2 2 3" xfId="23722"/>
    <cellStyle name="Обычный 2 3 2 2 3 3 2 2 3" xfId="11049"/>
    <cellStyle name="Обычный 2 3 2 2 3 3 2 2 3 2" xfId="27946"/>
    <cellStyle name="Обычный 2 3 2 2 3 3 2 2 4" xfId="19498"/>
    <cellStyle name="Обычный 2 3 2 2 3 3 2 3" xfId="4009"/>
    <cellStyle name="Обычный 2 3 2 2 3 3 2 3 2" xfId="8233"/>
    <cellStyle name="Обычный 2 3 2 2 3 3 2 3 2 2" xfId="16681"/>
    <cellStyle name="Обычный 2 3 2 2 3 3 2 3 2 2 2" xfId="33578"/>
    <cellStyle name="Обычный 2 3 2 2 3 3 2 3 2 3" xfId="25130"/>
    <cellStyle name="Обычный 2 3 2 2 3 3 2 3 3" xfId="12457"/>
    <cellStyle name="Обычный 2 3 2 2 3 3 2 3 3 2" xfId="29354"/>
    <cellStyle name="Обычный 2 3 2 2 3 3 2 3 4" xfId="20906"/>
    <cellStyle name="Обычный 2 3 2 2 3 3 2 4" xfId="5417"/>
    <cellStyle name="Обычный 2 3 2 2 3 3 2 4 2" xfId="13865"/>
    <cellStyle name="Обычный 2 3 2 2 3 3 2 4 2 2" xfId="30762"/>
    <cellStyle name="Обычный 2 3 2 2 3 3 2 4 3" xfId="22314"/>
    <cellStyle name="Обычный 2 3 2 2 3 3 2 5" xfId="9641"/>
    <cellStyle name="Обычный 2 3 2 2 3 3 2 5 2" xfId="26538"/>
    <cellStyle name="Обычный 2 3 2 2 3 3 2 6" xfId="18090"/>
    <cellStyle name="Обычный 2 3 2 2 3 3 3" xfId="1897"/>
    <cellStyle name="Обычный 2 3 2 2 3 3 3 2" xfId="6121"/>
    <cellStyle name="Обычный 2 3 2 2 3 3 3 2 2" xfId="14569"/>
    <cellStyle name="Обычный 2 3 2 2 3 3 3 2 2 2" xfId="31466"/>
    <cellStyle name="Обычный 2 3 2 2 3 3 3 2 3" xfId="23018"/>
    <cellStyle name="Обычный 2 3 2 2 3 3 3 3" xfId="10345"/>
    <cellStyle name="Обычный 2 3 2 2 3 3 3 3 2" xfId="27242"/>
    <cellStyle name="Обычный 2 3 2 2 3 3 3 4" xfId="18794"/>
    <cellStyle name="Обычный 2 3 2 2 3 3 4" xfId="3305"/>
    <cellStyle name="Обычный 2 3 2 2 3 3 4 2" xfId="7529"/>
    <cellStyle name="Обычный 2 3 2 2 3 3 4 2 2" xfId="15977"/>
    <cellStyle name="Обычный 2 3 2 2 3 3 4 2 2 2" xfId="32874"/>
    <cellStyle name="Обычный 2 3 2 2 3 3 4 2 3" xfId="24426"/>
    <cellStyle name="Обычный 2 3 2 2 3 3 4 3" xfId="11753"/>
    <cellStyle name="Обычный 2 3 2 2 3 3 4 3 2" xfId="28650"/>
    <cellStyle name="Обычный 2 3 2 2 3 3 4 4" xfId="20202"/>
    <cellStyle name="Обычный 2 3 2 2 3 3 5" xfId="4713"/>
    <cellStyle name="Обычный 2 3 2 2 3 3 5 2" xfId="13161"/>
    <cellStyle name="Обычный 2 3 2 2 3 3 5 2 2" xfId="30058"/>
    <cellStyle name="Обычный 2 3 2 2 3 3 5 3" xfId="21610"/>
    <cellStyle name="Обычный 2 3 2 2 3 3 6" xfId="8937"/>
    <cellStyle name="Обычный 2 3 2 2 3 3 6 2" xfId="25834"/>
    <cellStyle name="Обычный 2 3 2 2 3 3 7" xfId="17386"/>
    <cellStyle name="Обычный 2 3 2 2 3 3 8" xfId="34283"/>
    <cellStyle name="Обычный 2 3 2 2 3 4" xfId="840"/>
    <cellStyle name="Обычный 2 3 2 2 3 4 2" xfId="2249"/>
    <cellStyle name="Обычный 2 3 2 2 3 4 2 2" xfId="6473"/>
    <cellStyle name="Обычный 2 3 2 2 3 4 2 2 2" xfId="14921"/>
    <cellStyle name="Обычный 2 3 2 2 3 4 2 2 2 2" xfId="31818"/>
    <cellStyle name="Обычный 2 3 2 2 3 4 2 2 3" xfId="23370"/>
    <cellStyle name="Обычный 2 3 2 2 3 4 2 3" xfId="10697"/>
    <cellStyle name="Обычный 2 3 2 2 3 4 2 3 2" xfId="27594"/>
    <cellStyle name="Обычный 2 3 2 2 3 4 2 4" xfId="19146"/>
    <cellStyle name="Обычный 2 3 2 2 3 4 3" xfId="3657"/>
    <cellStyle name="Обычный 2 3 2 2 3 4 3 2" xfId="7881"/>
    <cellStyle name="Обычный 2 3 2 2 3 4 3 2 2" xfId="16329"/>
    <cellStyle name="Обычный 2 3 2 2 3 4 3 2 2 2" xfId="33226"/>
    <cellStyle name="Обычный 2 3 2 2 3 4 3 2 3" xfId="24778"/>
    <cellStyle name="Обычный 2 3 2 2 3 4 3 3" xfId="12105"/>
    <cellStyle name="Обычный 2 3 2 2 3 4 3 3 2" xfId="29002"/>
    <cellStyle name="Обычный 2 3 2 2 3 4 3 4" xfId="20554"/>
    <cellStyle name="Обычный 2 3 2 2 3 4 4" xfId="5065"/>
    <cellStyle name="Обычный 2 3 2 2 3 4 4 2" xfId="13513"/>
    <cellStyle name="Обычный 2 3 2 2 3 4 4 2 2" xfId="30410"/>
    <cellStyle name="Обычный 2 3 2 2 3 4 4 3" xfId="21962"/>
    <cellStyle name="Обычный 2 3 2 2 3 4 5" xfId="9289"/>
    <cellStyle name="Обычный 2 3 2 2 3 4 5 2" xfId="26186"/>
    <cellStyle name="Обычный 2 3 2 2 3 4 6" xfId="17738"/>
    <cellStyle name="Обычный 2 3 2 2 3 5" xfId="1545"/>
    <cellStyle name="Обычный 2 3 2 2 3 5 2" xfId="5769"/>
    <cellStyle name="Обычный 2 3 2 2 3 5 2 2" xfId="14217"/>
    <cellStyle name="Обычный 2 3 2 2 3 5 2 2 2" xfId="31114"/>
    <cellStyle name="Обычный 2 3 2 2 3 5 2 3" xfId="22666"/>
    <cellStyle name="Обычный 2 3 2 2 3 5 3" xfId="9993"/>
    <cellStyle name="Обычный 2 3 2 2 3 5 3 2" xfId="26890"/>
    <cellStyle name="Обычный 2 3 2 2 3 5 4" xfId="18442"/>
    <cellStyle name="Обычный 2 3 2 2 3 6" xfId="2953"/>
    <cellStyle name="Обычный 2 3 2 2 3 6 2" xfId="7177"/>
    <cellStyle name="Обычный 2 3 2 2 3 6 2 2" xfId="15625"/>
    <cellStyle name="Обычный 2 3 2 2 3 6 2 2 2" xfId="32522"/>
    <cellStyle name="Обычный 2 3 2 2 3 6 2 3" xfId="24074"/>
    <cellStyle name="Обычный 2 3 2 2 3 6 3" xfId="11401"/>
    <cellStyle name="Обычный 2 3 2 2 3 6 3 2" xfId="28298"/>
    <cellStyle name="Обычный 2 3 2 2 3 6 4" xfId="19850"/>
    <cellStyle name="Обычный 2 3 2 2 3 7" xfId="4361"/>
    <cellStyle name="Обычный 2 3 2 2 3 7 2" xfId="12809"/>
    <cellStyle name="Обычный 2 3 2 2 3 7 2 2" xfId="29706"/>
    <cellStyle name="Обычный 2 3 2 2 3 7 3" xfId="21258"/>
    <cellStyle name="Обычный 2 3 2 2 3 8" xfId="8585"/>
    <cellStyle name="Обычный 2 3 2 2 3 8 2" xfId="25482"/>
    <cellStyle name="Обычный 2 3 2 2 3 9" xfId="17034"/>
    <cellStyle name="Обычный 2 3 2 2 4" xfId="48"/>
    <cellStyle name="Обычный 2 3 2 2 4 2" xfId="463"/>
    <cellStyle name="Обычный 2 3 2 2 4 2 2" xfId="1194"/>
    <cellStyle name="Обычный 2 3 2 2 4 2 2 2" xfId="2603"/>
    <cellStyle name="Обычный 2 3 2 2 4 2 2 2 2" xfId="6827"/>
    <cellStyle name="Обычный 2 3 2 2 4 2 2 2 2 2" xfId="15275"/>
    <cellStyle name="Обычный 2 3 2 2 4 2 2 2 2 2 2" xfId="32172"/>
    <cellStyle name="Обычный 2 3 2 2 4 2 2 2 2 3" xfId="23724"/>
    <cellStyle name="Обычный 2 3 2 2 4 2 2 2 3" xfId="11051"/>
    <cellStyle name="Обычный 2 3 2 2 4 2 2 2 3 2" xfId="27948"/>
    <cellStyle name="Обычный 2 3 2 2 4 2 2 2 4" xfId="19500"/>
    <cellStyle name="Обычный 2 3 2 2 4 2 2 3" xfId="4011"/>
    <cellStyle name="Обычный 2 3 2 2 4 2 2 3 2" xfId="8235"/>
    <cellStyle name="Обычный 2 3 2 2 4 2 2 3 2 2" xfId="16683"/>
    <cellStyle name="Обычный 2 3 2 2 4 2 2 3 2 2 2" xfId="33580"/>
    <cellStyle name="Обычный 2 3 2 2 4 2 2 3 2 3" xfId="25132"/>
    <cellStyle name="Обычный 2 3 2 2 4 2 2 3 3" xfId="12459"/>
    <cellStyle name="Обычный 2 3 2 2 4 2 2 3 3 2" xfId="29356"/>
    <cellStyle name="Обычный 2 3 2 2 4 2 2 3 4" xfId="20908"/>
    <cellStyle name="Обычный 2 3 2 2 4 2 2 4" xfId="5419"/>
    <cellStyle name="Обычный 2 3 2 2 4 2 2 4 2" xfId="13867"/>
    <cellStyle name="Обычный 2 3 2 2 4 2 2 4 2 2" xfId="30764"/>
    <cellStyle name="Обычный 2 3 2 2 4 2 2 4 3" xfId="22316"/>
    <cellStyle name="Обычный 2 3 2 2 4 2 2 5" xfId="9643"/>
    <cellStyle name="Обычный 2 3 2 2 4 2 2 5 2" xfId="26540"/>
    <cellStyle name="Обычный 2 3 2 2 4 2 2 6" xfId="18092"/>
    <cellStyle name="Обычный 2 3 2 2 4 2 3" xfId="1899"/>
    <cellStyle name="Обычный 2 3 2 2 4 2 3 2" xfId="6123"/>
    <cellStyle name="Обычный 2 3 2 2 4 2 3 2 2" xfId="14571"/>
    <cellStyle name="Обычный 2 3 2 2 4 2 3 2 2 2" xfId="31468"/>
    <cellStyle name="Обычный 2 3 2 2 4 2 3 2 3" xfId="23020"/>
    <cellStyle name="Обычный 2 3 2 2 4 2 3 3" xfId="10347"/>
    <cellStyle name="Обычный 2 3 2 2 4 2 3 3 2" xfId="27244"/>
    <cellStyle name="Обычный 2 3 2 2 4 2 3 4" xfId="18796"/>
    <cellStyle name="Обычный 2 3 2 2 4 2 4" xfId="3307"/>
    <cellStyle name="Обычный 2 3 2 2 4 2 4 2" xfId="7531"/>
    <cellStyle name="Обычный 2 3 2 2 4 2 4 2 2" xfId="15979"/>
    <cellStyle name="Обычный 2 3 2 2 4 2 4 2 2 2" xfId="32876"/>
    <cellStyle name="Обычный 2 3 2 2 4 2 4 2 3" xfId="24428"/>
    <cellStyle name="Обычный 2 3 2 2 4 2 4 3" xfId="11755"/>
    <cellStyle name="Обычный 2 3 2 2 4 2 4 3 2" xfId="28652"/>
    <cellStyle name="Обычный 2 3 2 2 4 2 4 4" xfId="20204"/>
    <cellStyle name="Обычный 2 3 2 2 4 2 5" xfId="4715"/>
    <cellStyle name="Обычный 2 3 2 2 4 2 5 2" xfId="13163"/>
    <cellStyle name="Обычный 2 3 2 2 4 2 5 2 2" xfId="30060"/>
    <cellStyle name="Обычный 2 3 2 2 4 2 5 3" xfId="21612"/>
    <cellStyle name="Обычный 2 3 2 2 4 2 6" xfId="8939"/>
    <cellStyle name="Обычный 2 3 2 2 4 2 6 2" xfId="25836"/>
    <cellStyle name="Обычный 2 3 2 2 4 2 7" xfId="17388"/>
    <cellStyle name="Обычный 2 3 2 2 4 2 8" xfId="34285"/>
    <cellStyle name="Обычный 2 3 2 2 4 3" xfId="842"/>
    <cellStyle name="Обычный 2 3 2 2 4 3 2" xfId="2251"/>
    <cellStyle name="Обычный 2 3 2 2 4 3 2 2" xfId="6475"/>
    <cellStyle name="Обычный 2 3 2 2 4 3 2 2 2" xfId="14923"/>
    <cellStyle name="Обычный 2 3 2 2 4 3 2 2 2 2" xfId="31820"/>
    <cellStyle name="Обычный 2 3 2 2 4 3 2 2 3" xfId="23372"/>
    <cellStyle name="Обычный 2 3 2 2 4 3 2 3" xfId="10699"/>
    <cellStyle name="Обычный 2 3 2 2 4 3 2 3 2" xfId="27596"/>
    <cellStyle name="Обычный 2 3 2 2 4 3 2 4" xfId="19148"/>
    <cellStyle name="Обычный 2 3 2 2 4 3 3" xfId="3659"/>
    <cellStyle name="Обычный 2 3 2 2 4 3 3 2" xfId="7883"/>
    <cellStyle name="Обычный 2 3 2 2 4 3 3 2 2" xfId="16331"/>
    <cellStyle name="Обычный 2 3 2 2 4 3 3 2 2 2" xfId="33228"/>
    <cellStyle name="Обычный 2 3 2 2 4 3 3 2 3" xfId="24780"/>
    <cellStyle name="Обычный 2 3 2 2 4 3 3 3" xfId="12107"/>
    <cellStyle name="Обычный 2 3 2 2 4 3 3 3 2" xfId="29004"/>
    <cellStyle name="Обычный 2 3 2 2 4 3 3 4" xfId="20556"/>
    <cellStyle name="Обычный 2 3 2 2 4 3 4" xfId="5067"/>
    <cellStyle name="Обычный 2 3 2 2 4 3 4 2" xfId="13515"/>
    <cellStyle name="Обычный 2 3 2 2 4 3 4 2 2" xfId="30412"/>
    <cellStyle name="Обычный 2 3 2 2 4 3 4 3" xfId="21964"/>
    <cellStyle name="Обычный 2 3 2 2 4 3 5" xfId="9291"/>
    <cellStyle name="Обычный 2 3 2 2 4 3 5 2" xfId="26188"/>
    <cellStyle name="Обычный 2 3 2 2 4 3 6" xfId="17740"/>
    <cellStyle name="Обычный 2 3 2 2 4 4" xfId="1547"/>
    <cellStyle name="Обычный 2 3 2 2 4 4 2" xfId="5771"/>
    <cellStyle name="Обычный 2 3 2 2 4 4 2 2" xfId="14219"/>
    <cellStyle name="Обычный 2 3 2 2 4 4 2 2 2" xfId="31116"/>
    <cellStyle name="Обычный 2 3 2 2 4 4 2 3" xfId="22668"/>
    <cellStyle name="Обычный 2 3 2 2 4 4 3" xfId="9995"/>
    <cellStyle name="Обычный 2 3 2 2 4 4 3 2" xfId="26892"/>
    <cellStyle name="Обычный 2 3 2 2 4 4 4" xfId="18444"/>
    <cellStyle name="Обычный 2 3 2 2 4 5" xfId="2955"/>
    <cellStyle name="Обычный 2 3 2 2 4 5 2" xfId="7179"/>
    <cellStyle name="Обычный 2 3 2 2 4 5 2 2" xfId="15627"/>
    <cellStyle name="Обычный 2 3 2 2 4 5 2 2 2" xfId="32524"/>
    <cellStyle name="Обычный 2 3 2 2 4 5 2 3" xfId="24076"/>
    <cellStyle name="Обычный 2 3 2 2 4 5 3" xfId="11403"/>
    <cellStyle name="Обычный 2 3 2 2 4 5 3 2" xfId="28300"/>
    <cellStyle name="Обычный 2 3 2 2 4 5 4" xfId="19852"/>
    <cellStyle name="Обычный 2 3 2 2 4 6" xfId="4363"/>
    <cellStyle name="Обычный 2 3 2 2 4 6 2" xfId="12811"/>
    <cellStyle name="Обычный 2 3 2 2 4 6 2 2" xfId="29708"/>
    <cellStyle name="Обычный 2 3 2 2 4 6 3" xfId="21260"/>
    <cellStyle name="Обычный 2 3 2 2 4 7" xfId="8587"/>
    <cellStyle name="Обычный 2 3 2 2 4 7 2" xfId="25484"/>
    <cellStyle name="Обычный 2 3 2 2 4 8" xfId="17036"/>
    <cellStyle name="Обычный 2 3 2 2 4 9" xfId="33933"/>
    <cellStyle name="Обычный 2 3 2 2 5" xfId="456"/>
    <cellStyle name="Обычный 2 3 2 2 5 2" xfId="1187"/>
    <cellStyle name="Обычный 2 3 2 2 5 2 2" xfId="2596"/>
    <cellStyle name="Обычный 2 3 2 2 5 2 2 2" xfId="6820"/>
    <cellStyle name="Обычный 2 3 2 2 5 2 2 2 2" xfId="15268"/>
    <cellStyle name="Обычный 2 3 2 2 5 2 2 2 2 2" xfId="32165"/>
    <cellStyle name="Обычный 2 3 2 2 5 2 2 2 3" xfId="23717"/>
    <cellStyle name="Обычный 2 3 2 2 5 2 2 3" xfId="11044"/>
    <cellStyle name="Обычный 2 3 2 2 5 2 2 3 2" xfId="27941"/>
    <cellStyle name="Обычный 2 3 2 2 5 2 2 4" xfId="19493"/>
    <cellStyle name="Обычный 2 3 2 2 5 2 3" xfId="4004"/>
    <cellStyle name="Обычный 2 3 2 2 5 2 3 2" xfId="8228"/>
    <cellStyle name="Обычный 2 3 2 2 5 2 3 2 2" xfId="16676"/>
    <cellStyle name="Обычный 2 3 2 2 5 2 3 2 2 2" xfId="33573"/>
    <cellStyle name="Обычный 2 3 2 2 5 2 3 2 3" xfId="25125"/>
    <cellStyle name="Обычный 2 3 2 2 5 2 3 3" xfId="12452"/>
    <cellStyle name="Обычный 2 3 2 2 5 2 3 3 2" xfId="29349"/>
    <cellStyle name="Обычный 2 3 2 2 5 2 3 4" xfId="20901"/>
    <cellStyle name="Обычный 2 3 2 2 5 2 4" xfId="5412"/>
    <cellStyle name="Обычный 2 3 2 2 5 2 4 2" xfId="13860"/>
    <cellStyle name="Обычный 2 3 2 2 5 2 4 2 2" xfId="30757"/>
    <cellStyle name="Обычный 2 3 2 2 5 2 4 3" xfId="22309"/>
    <cellStyle name="Обычный 2 3 2 2 5 2 5" xfId="9636"/>
    <cellStyle name="Обычный 2 3 2 2 5 2 5 2" xfId="26533"/>
    <cellStyle name="Обычный 2 3 2 2 5 2 6" xfId="18085"/>
    <cellStyle name="Обычный 2 3 2 2 5 3" xfId="1892"/>
    <cellStyle name="Обычный 2 3 2 2 5 3 2" xfId="6116"/>
    <cellStyle name="Обычный 2 3 2 2 5 3 2 2" xfId="14564"/>
    <cellStyle name="Обычный 2 3 2 2 5 3 2 2 2" xfId="31461"/>
    <cellStyle name="Обычный 2 3 2 2 5 3 2 3" xfId="23013"/>
    <cellStyle name="Обычный 2 3 2 2 5 3 3" xfId="10340"/>
    <cellStyle name="Обычный 2 3 2 2 5 3 3 2" xfId="27237"/>
    <cellStyle name="Обычный 2 3 2 2 5 3 4" xfId="18789"/>
    <cellStyle name="Обычный 2 3 2 2 5 4" xfId="3300"/>
    <cellStyle name="Обычный 2 3 2 2 5 4 2" xfId="7524"/>
    <cellStyle name="Обычный 2 3 2 2 5 4 2 2" xfId="15972"/>
    <cellStyle name="Обычный 2 3 2 2 5 4 2 2 2" xfId="32869"/>
    <cellStyle name="Обычный 2 3 2 2 5 4 2 3" xfId="24421"/>
    <cellStyle name="Обычный 2 3 2 2 5 4 3" xfId="11748"/>
    <cellStyle name="Обычный 2 3 2 2 5 4 3 2" xfId="28645"/>
    <cellStyle name="Обычный 2 3 2 2 5 4 4" xfId="20197"/>
    <cellStyle name="Обычный 2 3 2 2 5 5" xfId="4708"/>
    <cellStyle name="Обычный 2 3 2 2 5 5 2" xfId="13156"/>
    <cellStyle name="Обычный 2 3 2 2 5 5 2 2" xfId="30053"/>
    <cellStyle name="Обычный 2 3 2 2 5 5 3" xfId="21605"/>
    <cellStyle name="Обычный 2 3 2 2 5 6" xfId="8932"/>
    <cellStyle name="Обычный 2 3 2 2 5 6 2" xfId="25829"/>
    <cellStyle name="Обычный 2 3 2 2 5 7" xfId="17381"/>
    <cellStyle name="Обычный 2 3 2 2 5 8" xfId="34278"/>
    <cellStyle name="Обычный 2 3 2 2 6" xfId="835"/>
    <cellStyle name="Обычный 2 3 2 2 6 2" xfId="2244"/>
    <cellStyle name="Обычный 2 3 2 2 6 2 2" xfId="6468"/>
    <cellStyle name="Обычный 2 3 2 2 6 2 2 2" xfId="14916"/>
    <cellStyle name="Обычный 2 3 2 2 6 2 2 2 2" xfId="31813"/>
    <cellStyle name="Обычный 2 3 2 2 6 2 2 3" xfId="23365"/>
    <cellStyle name="Обычный 2 3 2 2 6 2 3" xfId="10692"/>
    <cellStyle name="Обычный 2 3 2 2 6 2 3 2" xfId="27589"/>
    <cellStyle name="Обычный 2 3 2 2 6 2 4" xfId="19141"/>
    <cellStyle name="Обычный 2 3 2 2 6 3" xfId="3652"/>
    <cellStyle name="Обычный 2 3 2 2 6 3 2" xfId="7876"/>
    <cellStyle name="Обычный 2 3 2 2 6 3 2 2" xfId="16324"/>
    <cellStyle name="Обычный 2 3 2 2 6 3 2 2 2" xfId="33221"/>
    <cellStyle name="Обычный 2 3 2 2 6 3 2 3" xfId="24773"/>
    <cellStyle name="Обычный 2 3 2 2 6 3 3" xfId="12100"/>
    <cellStyle name="Обычный 2 3 2 2 6 3 3 2" xfId="28997"/>
    <cellStyle name="Обычный 2 3 2 2 6 3 4" xfId="20549"/>
    <cellStyle name="Обычный 2 3 2 2 6 4" xfId="5060"/>
    <cellStyle name="Обычный 2 3 2 2 6 4 2" xfId="13508"/>
    <cellStyle name="Обычный 2 3 2 2 6 4 2 2" xfId="30405"/>
    <cellStyle name="Обычный 2 3 2 2 6 4 3" xfId="21957"/>
    <cellStyle name="Обычный 2 3 2 2 6 5" xfId="9284"/>
    <cellStyle name="Обычный 2 3 2 2 6 5 2" xfId="26181"/>
    <cellStyle name="Обычный 2 3 2 2 6 6" xfId="17733"/>
    <cellStyle name="Обычный 2 3 2 2 7" xfId="1540"/>
    <cellStyle name="Обычный 2 3 2 2 7 2" xfId="5764"/>
    <cellStyle name="Обычный 2 3 2 2 7 2 2" xfId="14212"/>
    <cellStyle name="Обычный 2 3 2 2 7 2 2 2" xfId="31109"/>
    <cellStyle name="Обычный 2 3 2 2 7 2 3" xfId="22661"/>
    <cellStyle name="Обычный 2 3 2 2 7 3" xfId="9988"/>
    <cellStyle name="Обычный 2 3 2 2 7 3 2" xfId="26885"/>
    <cellStyle name="Обычный 2 3 2 2 7 4" xfId="18437"/>
    <cellStyle name="Обычный 2 3 2 2 8" xfId="2948"/>
    <cellStyle name="Обычный 2 3 2 2 8 2" xfId="7172"/>
    <cellStyle name="Обычный 2 3 2 2 8 2 2" xfId="15620"/>
    <cellStyle name="Обычный 2 3 2 2 8 2 2 2" xfId="32517"/>
    <cellStyle name="Обычный 2 3 2 2 8 2 3" xfId="24069"/>
    <cellStyle name="Обычный 2 3 2 2 8 3" xfId="11396"/>
    <cellStyle name="Обычный 2 3 2 2 8 3 2" xfId="28293"/>
    <cellStyle name="Обычный 2 3 2 2 8 4" xfId="19845"/>
    <cellStyle name="Обычный 2 3 2 2 9" xfId="4356"/>
    <cellStyle name="Обычный 2 3 2 2 9 2" xfId="12804"/>
    <cellStyle name="Обычный 2 3 2 2 9 2 2" xfId="29701"/>
    <cellStyle name="Обычный 2 3 2 2 9 3" xfId="21253"/>
    <cellStyle name="Обычный 2 3 2 3" xfId="49"/>
    <cellStyle name="Обычный 2 3 2 3 10" xfId="17037"/>
    <cellStyle name="Обычный 2 3 2 3 11" xfId="33934"/>
    <cellStyle name="Обычный 2 3 2 3 2" xfId="50"/>
    <cellStyle name="Обычный 2 3 2 3 2 10" xfId="33935"/>
    <cellStyle name="Обычный 2 3 2 3 2 2" xfId="51"/>
    <cellStyle name="Обычный 2 3 2 3 2 2 2" xfId="466"/>
    <cellStyle name="Обычный 2 3 2 3 2 2 2 2" xfId="1197"/>
    <cellStyle name="Обычный 2 3 2 3 2 2 2 2 2" xfId="2606"/>
    <cellStyle name="Обычный 2 3 2 3 2 2 2 2 2 2" xfId="6830"/>
    <cellStyle name="Обычный 2 3 2 3 2 2 2 2 2 2 2" xfId="15278"/>
    <cellStyle name="Обычный 2 3 2 3 2 2 2 2 2 2 2 2" xfId="32175"/>
    <cellStyle name="Обычный 2 3 2 3 2 2 2 2 2 2 3" xfId="23727"/>
    <cellStyle name="Обычный 2 3 2 3 2 2 2 2 2 3" xfId="11054"/>
    <cellStyle name="Обычный 2 3 2 3 2 2 2 2 2 3 2" xfId="27951"/>
    <cellStyle name="Обычный 2 3 2 3 2 2 2 2 2 4" xfId="19503"/>
    <cellStyle name="Обычный 2 3 2 3 2 2 2 2 3" xfId="4014"/>
    <cellStyle name="Обычный 2 3 2 3 2 2 2 2 3 2" xfId="8238"/>
    <cellStyle name="Обычный 2 3 2 3 2 2 2 2 3 2 2" xfId="16686"/>
    <cellStyle name="Обычный 2 3 2 3 2 2 2 2 3 2 2 2" xfId="33583"/>
    <cellStyle name="Обычный 2 3 2 3 2 2 2 2 3 2 3" xfId="25135"/>
    <cellStyle name="Обычный 2 3 2 3 2 2 2 2 3 3" xfId="12462"/>
    <cellStyle name="Обычный 2 3 2 3 2 2 2 2 3 3 2" xfId="29359"/>
    <cellStyle name="Обычный 2 3 2 3 2 2 2 2 3 4" xfId="20911"/>
    <cellStyle name="Обычный 2 3 2 3 2 2 2 2 4" xfId="5422"/>
    <cellStyle name="Обычный 2 3 2 3 2 2 2 2 4 2" xfId="13870"/>
    <cellStyle name="Обычный 2 3 2 3 2 2 2 2 4 2 2" xfId="30767"/>
    <cellStyle name="Обычный 2 3 2 3 2 2 2 2 4 3" xfId="22319"/>
    <cellStyle name="Обычный 2 3 2 3 2 2 2 2 5" xfId="9646"/>
    <cellStyle name="Обычный 2 3 2 3 2 2 2 2 5 2" xfId="26543"/>
    <cellStyle name="Обычный 2 3 2 3 2 2 2 2 6" xfId="18095"/>
    <cellStyle name="Обычный 2 3 2 3 2 2 2 3" xfId="1902"/>
    <cellStyle name="Обычный 2 3 2 3 2 2 2 3 2" xfId="6126"/>
    <cellStyle name="Обычный 2 3 2 3 2 2 2 3 2 2" xfId="14574"/>
    <cellStyle name="Обычный 2 3 2 3 2 2 2 3 2 2 2" xfId="31471"/>
    <cellStyle name="Обычный 2 3 2 3 2 2 2 3 2 3" xfId="23023"/>
    <cellStyle name="Обычный 2 3 2 3 2 2 2 3 3" xfId="10350"/>
    <cellStyle name="Обычный 2 3 2 3 2 2 2 3 3 2" xfId="27247"/>
    <cellStyle name="Обычный 2 3 2 3 2 2 2 3 4" xfId="18799"/>
    <cellStyle name="Обычный 2 3 2 3 2 2 2 4" xfId="3310"/>
    <cellStyle name="Обычный 2 3 2 3 2 2 2 4 2" xfId="7534"/>
    <cellStyle name="Обычный 2 3 2 3 2 2 2 4 2 2" xfId="15982"/>
    <cellStyle name="Обычный 2 3 2 3 2 2 2 4 2 2 2" xfId="32879"/>
    <cellStyle name="Обычный 2 3 2 3 2 2 2 4 2 3" xfId="24431"/>
    <cellStyle name="Обычный 2 3 2 3 2 2 2 4 3" xfId="11758"/>
    <cellStyle name="Обычный 2 3 2 3 2 2 2 4 3 2" xfId="28655"/>
    <cellStyle name="Обычный 2 3 2 3 2 2 2 4 4" xfId="20207"/>
    <cellStyle name="Обычный 2 3 2 3 2 2 2 5" xfId="4718"/>
    <cellStyle name="Обычный 2 3 2 3 2 2 2 5 2" xfId="13166"/>
    <cellStyle name="Обычный 2 3 2 3 2 2 2 5 2 2" xfId="30063"/>
    <cellStyle name="Обычный 2 3 2 3 2 2 2 5 3" xfId="21615"/>
    <cellStyle name="Обычный 2 3 2 3 2 2 2 6" xfId="8942"/>
    <cellStyle name="Обычный 2 3 2 3 2 2 2 6 2" xfId="25839"/>
    <cellStyle name="Обычный 2 3 2 3 2 2 2 7" xfId="17391"/>
    <cellStyle name="Обычный 2 3 2 3 2 2 2 8" xfId="34288"/>
    <cellStyle name="Обычный 2 3 2 3 2 2 3" xfId="845"/>
    <cellStyle name="Обычный 2 3 2 3 2 2 3 2" xfId="2254"/>
    <cellStyle name="Обычный 2 3 2 3 2 2 3 2 2" xfId="6478"/>
    <cellStyle name="Обычный 2 3 2 3 2 2 3 2 2 2" xfId="14926"/>
    <cellStyle name="Обычный 2 3 2 3 2 2 3 2 2 2 2" xfId="31823"/>
    <cellStyle name="Обычный 2 3 2 3 2 2 3 2 2 3" xfId="23375"/>
    <cellStyle name="Обычный 2 3 2 3 2 2 3 2 3" xfId="10702"/>
    <cellStyle name="Обычный 2 3 2 3 2 2 3 2 3 2" xfId="27599"/>
    <cellStyle name="Обычный 2 3 2 3 2 2 3 2 4" xfId="19151"/>
    <cellStyle name="Обычный 2 3 2 3 2 2 3 3" xfId="3662"/>
    <cellStyle name="Обычный 2 3 2 3 2 2 3 3 2" xfId="7886"/>
    <cellStyle name="Обычный 2 3 2 3 2 2 3 3 2 2" xfId="16334"/>
    <cellStyle name="Обычный 2 3 2 3 2 2 3 3 2 2 2" xfId="33231"/>
    <cellStyle name="Обычный 2 3 2 3 2 2 3 3 2 3" xfId="24783"/>
    <cellStyle name="Обычный 2 3 2 3 2 2 3 3 3" xfId="12110"/>
    <cellStyle name="Обычный 2 3 2 3 2 2 3 3 3 2" xfId="29007"/>
    <cellStyle name="Обычный 2 3 2 3 2 2 3 3 4" xfId="20559"/>
    <cellStyle name="Обычный 2 3 2 3 2 2 3 4" xfId="5070"/>
    <cellStyle name="Обычный 2 3 2 3 2 2 3 4 2" xfId="13518"/>
    <cellStyle name="Обычный 2 3 2 3 2 2 3 4 2 2" xfId="30415"/>
    <cellStyle name="Обычный 2 3 2 3 2 2 3 4 3" xfId="21967"/>
    <cellStyle name="Обычный 2 3 2 3 2 2 3 5" xfId="9294"/>
    <cellStyle name="Обычный 2 3 2 3 2 2 3 5 2" xfId="26191"/>
    <cellStyle name="Обычный 2 3 2 3 2 2 3 6" xfId="17743"/>
    <cellStyle name="Обычный 2 3 2 3 2 2 4" xfId="1550"/>
    <cellStyle name="Обычный 2 3 2 3 2 2 4 2" xfId="5774"/>
    <cellStyle name="Обычный 2 3 2 3 2 2 4 2 2" xfId="14222"/>
    <cellStyle name="Обычный 2 3 2 3 2 2 4 2 2 2" xfId="31119"/>
    <cellStyle name="Обычный 2 3 2 3 2 2 4 2 3" xfId="22671"/>
    <cellStyle name="Обычный 2 3 2 3 2 2 4 3" xfId="9998"/>
    <cellStyle name="Обычный 2 3 2 3 2 2 4 3 2" xfId="26895"/>
    <cellStyle name="Обычный 2 3 2 3 2 2 4 4" xfId="18447"/>
    <cellStyle name="Обычный 2 3 2 3 2 2 5" xfId="2958"/>
    <cellStyle name="Обычный 2 3 2 3 2 2 5 2" xfId="7182"/>
    <cellStyle name="Обычный 2 3 2 3 2 2 5 2 2" xfId="15630"/>
    <cellStyle name="Обычный 2 3 2 3 2 2 5 2 2 2" xfId="32527"/>
    <cellStyle name="Обычный 2 3 2 3 2 2 5 2 3" xfId="24079"/>
    <cellStyle name="Обычный 2 3 2 3 2 2 5 3" xfId="11406"/>
    <cellStyle name="Обычный 2 3 2 3 2 2 5 3 2" xfId="28303"/>
    <cellStyle name="Обычный 2 3 2 3 2 2 5 4" xfId="19855"/>
    <cellStyle name="Обычный 2 3 2 3 2 2 6" xfId="4366"/>
    <cellStyle name="Обычный 2 3 2 3 2 2 6 2" xfId="12814"/>
    <cellStyle name="Обычный 2 3 2 3 2 2 6 2 2" xfId="29711"/>
    <cellStyle name="Обычный 2 3 2 3 2 2 6 3" xfId="21263"/>
    <cellStyle name="Обычный 2 3 2 3 2 2 7" xfId="8590"/>
    <cellStyle name="Обычный 2 3 2 3 2 2 7 2" xfId="25487"/>
    <cellStyle name="Обычный 2 3 2 3 2 2 8" xfId="17039"/>
    <cellStyle name="Обычный 2 3 2 3 2 2 9" xfId="33936"/>
    <cellStyle name="Обычный 2 3 2 3 2 3" xfId="465"/>
    <cellStyle name="Обычный 2 3 2 3 2 3 2" xfId="1196"/>
    <cellStyle name="Обычный 2 3 2 3 2 3 2 2" xfId="2605"/>
    <cellStyle name="Обычный 2 3 2 3 2 3 2 2 2" xfId="6829"/>
    <cellStyle name="Обычный 2 3 2 3 2 3 2 2 2 2" xfId="15277"/>
    <cellStyle name="Обычный 2 3 2 3 2 3 2 2 2 2 2" xfId="32174"/>
    <cellStyle name="Обычный 2 3 2 3 2 3 2 2 2 3" xfId="23726"/>
    <cellStyle name="Обычный 2 3 2 3 2 3 2 2 3" xfId="11053"/>
    <cellStyle name="Обычный 2 3 2 3 2 3 2 2 3 2" xfId="27950"/>
    <cellStyle name="Обычный 2 3 2 3 2 3 2 2 4" xfId="19502"/>
    <cellStyle name="Обычный 2 3 2 3 2 3 2 3" xfId="4013"/>
    <cellStyle name="Обычный 2 3 2 3 2 3 2 3 2" xfId="8237"/>
    <cellStyle name="Обычный 2 3 2 3 2 3 2 3 2 2" xfId="16685"/>
    <cellStyle name="Обычный 2 3 2 3 2 3 2 3 2 2 2" xfId="33582"/>
    <cellStyle name="Обычный 2 3 2 3 2 3 2 3 2 3" xfId="25134"/>
    <cellStyle name="Обычный 2 3 2 3 2 3 2 3 3" xfId="12461"/>
    <cellStyle name="Обычный 2 3 2 3 2 3 2 3 3 2" xfId="29358"/>
    <cellStyle name="Обычный 2 3 2 3 2 3 2 3 4" xfId="20910"/>
    <cellStyle name="Обычный 2 3 2 3 2 3 2 4" xfId="5421"/>
    <cellStyle name="Обычный 2 3 2 3 2 3 2 4 2" xfId="13869"/>
    <cellStyle name="Обычный 2 3 2 3 2 3 2 4 2 2" xfId="30766"/>
    <cellStyle name="Обычный 2 3 2 3 2 3 2 4 3" xfId="22318"/>
    <cellStyle name="Обычный 2 3 2 3 2 3 2 5" xfId="9645"/>
    <cellStyle name="Обычный 2 3 2 3 2 3 2 5 2" xfId="26542"/>
    <cellStyle name="Обычный 2 3 2 3 2 3 2 6" xfId="18094"/>
    <cellStyle name="Обычный 2 3 2 3 2 3 3" xfId="1901"/>
    <cellStyle name="Обычный 2 3 2 3 2 3 3 2" xfId="6125"/>
    <cellStyle name="Обычный 2 3 2 3 2 3 3 2 2" xfId="14573"/>
    <cellStyle name="Обычный 2 3 2 3 2 3 3 2 2 2" xfId="31470"/>
    <cellStyle name="Обычный 2 3 2 3 2 3 3 2 3" xfId="23022"/>
    <cellStyle name="Обычный 2 3 2 3 2 3 3 3" xfId="10349"/>
    <cellStyle name="Обычный 2 3 2 3 2 3 3 3 2" xfId="27246"/>
    <cellStyle name="Обычный 2 3 2 3 2 3 3 4" xfId="18798"/>
    <cellStyle name="Обычный 2 3 2 3 2 3 4" xfId="3309"/>
    <cellStyle name="Обычный 2 3 2 3 2 3 4 2" xfId="7533"/>
    <cellStyle name="Обычный 2 3 2 3 2 3 4 2 2" xfId="15981"/>
    <cellStyle name="Обычный 2 3 2 3 2 3 4 2 2 2" xfId="32878"/>
    <cellStyle name="Обычный 2 3 2 3 2 3 4 2 3" xfId="24430"/>
    <cellStyle name="Обычный 2 3 2 3 2 3 4 3" xfId="11757"/>
    <cellStyle name="Обычный 2 3 2 3 2 3 4 3 2" xfId="28654"/>
    <cellStyle name="Обычный 2 3 2 3 2 3 4 4" xfId="20206"/>
    <cellStyle name="Обычный 2 3 2 3 2 3 5" xfId="4717"/>
    <cellStyle name="Обычный 2 3 2 3 2 3 5 2" xfId="13165"/>
    <cellStyle name="Обычный 2 3 2 3 2 3 5 2 2" xfId="30062"/>
    <cellStyle name="Обычный 2 3 2 3 2 3 5 3" xfId="21614"/>
    <cellStyle name="Обычный 2 3 2 3 2 3 6" xfId="8941"/>
    <cellStyle name="Обычный 2 3 2 3 2 3 6 2" xfId="25838"/>
    <cellStyle name="Обычный 2 3 2 3 2 3 7" xfId="17390"/>
    <cellStyle name="Обычный 2 3 2 3 2 3 8" xfId="34287"/>
    <cellStyle name="Обычный 2 3 2 3 2 4" xfId="844"/>
    <cellStyle name="Обычный 2 3 2 3 2 4 2" xfId="2253"/>
    <cellStyle name="Обычный 2 3 2 3 2 4 2 2" xfId="6477"/>
    <cellStyle name="Обычный 2 3 2 3 2 4 2 2 2" xfId="14925"/>
    <cellStyle name="Обычный 2 3 2 3 2 4 2 2 2 2" xfId="31822"/>
    <cellStyle name="Обычный 2 3 2 3 2 4 2 2 3" xfId="23374"/>
    <cellStyle name="Обычный 2 3 2 3 2 4 2 3" xfId="10701"/>
    <cellStyle name="Обычный 2 3 2 3 2 4 2 3 2" xfId="27598"/>
    <cellStyle name="Обычный 2 3 2 3 2 4 2 4" xfId="19150"/>
    <cellStyle name="Обычный 2 3 2 3 2 4 3" xfId="3661"/>
    <cellStyle name="Обычный 2 3 2 3 2 4 3 2" xfId="7885"/>
    <cellStyle name="Обычный 2 3 2 3 2 4 3 2 2" xfId="16333"/>
    <cellStyle name="Обычный 2 3 2 3 2 4 3 2 2 2" xfId="33230"/>
    <cellStyle name="Обычный 2 3 2 3 2 4 3 2 3" xfId="24782"/>
    <cellStyle name="Обычный 2 3 2 3 2 4 3 3" xfId="12109"/>
    <cellStyle name="Обычный 2 3 2 3 2 4 3 3 2" xfId="29006"/>
    <cellStyle name="Обычный 2 3 2 3 2 4 3 4" xfId="20558"/>
    <cellStyle name="Обычный 2 3 2 3 2 4 4" xfId="5069"/>
    <cellStyle name="Обычный 2 3 2 3 2 4 4 2" xfId="13517"/>
    <cellStyle name="Обычный 2 3 2 3 2 4 4 2 2" xfId="30414"/>
    <cellStyle name="Обычный 2 3 2 3 2 4 4 3" xfId="21966"/>
    <cellStyle name="Обычный 2 3 2 3 2 4 5" xfId="9293"/>
    <cellStyle name="Обычный 2 3 2 3 2 4 5 2" xfId="26190"/>
    <cellStyle name="Обычный 2 3 2 3 2 4 6" xfId="17742"/>
    <cellStyle name="Обычный 2 3 2 3 2 5" xfId="1549"/>
    <cellStyle name="Обычный 2 3 2 3 2 5 2" xfId="5773"/>
    <cellStyle name="Обычный 2 3 2 3 2 5 2 2" xfId="14221"/>
    <cellStyle name="Обычный 2 3 2 3 2 5 2 2 2" xfId="31118"/>
    <cellStyle name="Обычный 2 3 2 3 2 5 2 3" xfId="22670"/>
    <cellStyle name="Обычный 2 3 2 3 2 5 3" xfId="9997"/>
    <cellStyle name="Обычный 2 3 2 3 2 5 3 2" xfId="26894"/>
    <cellStyle name="Обычный 2 3 2 3 2 5 4" xfId="18446"/>
    <cellStyle name="Обычный 2 3 2 3 2 6" xfId="2957"/>
    <cellStyle name="Обычный 2 3 2 3 2 6 2" xfId="7181"/>
    <cellStyle name="Обычный 2 3 2 3 2 6 2 2" xfId="15629"/>
    <cellStyle name="Обычный 2 3 2 3 2 6 2 2 2" xfId="32526"/>
    <cellStyle name="Обычный 2 3 2 3 2 6 2 3" xfId="24078"/>
    <cellStyle name="Обычный 2 3 2 3 2 6 3" xfId="11405"/>
    <cellStyle name="Обычный 2 3 2 3 2 6 3 2" xfId="28302"/>
    <cellStyle name="Обычный 2 3 2 3 2 6 4" xfId="19854"/>
    <cellStyle name="Обычный 2 3 2 3 2 7" xfId="4365"/>
    <cellStyle name="Обычный 2 3 2 3 2 7 2" xfId="12813"/>
    <cellStyle name="Обычный 2 3 2 3 2 7 2 2" xfId="29710"/>
    <cellStyle name="Обычный 2 3 2 3 2 7 3" xfId="21262"/>
    <cellStyle name="Обычный 2 3 2 3 2 8" xfId="8589"/>
    <cellStyle name="Обычный 2 3 2 3 2 8 2" xfId="25486"/>
    <cellStyle name="Обычный 2 3 2 3 2 9" xfId="17038"/>
    <cellStyle name="Обычный 2 3 2 3 3" xfId="52"/>
    <cellStyle name="Обычный 2 3 2 3 3 2" xfId="467"/>
    <cellStyle name="Обычный 2 3 2 3 3 2 2" xfId="1198"/>
    <cellStyle name="Обычный 2 3 2 3 3 2 2 2" xfId="2607"/>
    <cellStyle name="Обычный 2 3 2 3 3 2 2 2 2" xfId="6831"/>
    <cellStyle name="Обычный 2 3 2 3 3 2 2 2 2 2" xfId="15279"/>
    <cellStyle name="Обычный 2 3 2 3 3 2 2 2 2 2 2" xfId="32176"/>
    <cellStyle name="Обычный 2 3 2 3 3 2 2 2 2 3" xfId="23728"/>
    <cellStyle name="Обычный 2 3 2 3 3 2 2 2 3" xfId="11055"/>
    <cellStyle name="Обычный 2 3 2 3 3 2 2 2 3 2" xfId="27952"/>
    <cellStyle name="Обычный 2 3 2 3 3 2 2 2 4" xfId="19504"/>
    <cellStyle name="Обычный 2 3 2 3 3 2 2 3" xfId="4015"/>
    <cellStyle name="Обычный 2 3 2 3 3 2 2 3 2" xfId="8239"/>
    <cellStyle name="Обычный 2 3 2 3 3 2 2 3 2 2" xfId="16687"/>
    <cellStyle name="Обычный 2 3 2 3 3 2 2 3 2 2 2" xfId="33584"/>
    <cellStyle name="Обычный 2 3 2 3 3 2 2 3 2 3" xfId="25136"/>
    <cellStyle name="Обычный 2 3 2 3 3 2 2 3 3" xfId="12463"/>
    <cellStyle name="Обычный 2 3 2 3 3 2 2 3 3 2" xfId="29360"/>
    <cellStyle name="Обычный 2 3 2 3 3 2 2 3 4" xfId="20912"/>
    <cellStyle name="Обычный 2 3 2 3 3 2 2 4" xfId="5423"/>
    <cellStyle name="Обычный 2 3 2 3 3 2 2 4 2" xfId="13871"/>
    <cellStyle name="Обычный 2 3 2 3 3 2 2 4 2 2" xfId="30768"/>
    <cellStyle name="Обычный 2 3 2 3 3 2 2 4 3" xfId="22320"/>
    <cellStyle name="Обычный 2 3 2 3 3 2 2 5" xfId="9647"/>
    <cellStyle name="Обычный 2 3 2 3 3 2 2 5 2" xfId="26544"/>
    <cellStyle name="Обычный 2 3 2 3 3 2 2 6" xfId="18096"/>
    <cellStyle name="Обычный 2 3 2 3 3 2 3" xfId="1903"/>
    <cellStyle name="Обычный 2 3 2 3 3 2 3 2" xfId="6127"/>
    <cellStyle name="Обычный 2 3 2 3 3 2 3 2 2" xfId="14575"/>
    <cellStyle name="Обычный 2 3 2 3 3 2 3 2 2 2" xfId="31472"/>
    <cellStyle name="Обычный 2 3 2 3 3 2 3 2 3" xfId="23024"/>
    <cellStyle name="Обычный 2 3 2 3 3 2 3 3" xfId="10351"/>
    <cellStyle name="Обычный 2 3 2 3 3 2 3 3 2" xfId="27248"/>
    <cellStyle name="Обычный 2 3 2 3 3 2 3 4" xfId="18800"/>
    <cellStyle name="Обычный 2 3 2 3 3 2 4" xfId="3311"/>
    <cellStyle name="Обычный 2 3 2 3 3 2 4 2" xfId="7535"/>
    <cellStyle name="Обычный 2 3 2 3 3 2 4 2 2" xfId="15983"/>
    <cellStyle name="Обычный 2 3 2 3 3 2 4 2 2 2" xfId="32880"/>
    <cellStyle name="Обычный 2 3 2 3 3 2 4 2 3" xfId="24432"/>
    <cellStyle name="Обычный 2 3 2 3 3 2 4 3" xfId="11759"/>
    <cellStyle name="Обычный 2 3 2 3 3 2 4 3 2" xfId="28656"/>
    <cellStyle name="Обычный 2 3 2 3 3 2 4 4" xfId="20208"/>
    <cellStyle name="Обычный 2 3 2 3 3 2 5" xfId="4719"/>
    <cellStyle name="Обычный 2 3 2 3 3 2 5 2" xfId="13167"/>
    <cellStyle name="Обычный 2 3 2 3 3 2 5 2 2" xfId="30064"/>
    <cellStyle name="Обычный 2 3 2 3 3 2 5 3" xfId="21616"/>
    <cellStyle name="Обычный 2 3 2 3 3 2 6" xfId="8943"/>
    <cellStyle name="Обычный 2 3 2 3 3 2 6 2" xfId="25840"/>
    <cellStyle name="Обычный 2 3 2 3 3 2 7" xfId="17392"/>
    <cellStyle name="Обычный 2 3 2 3 3 2 8" xfId="34289"/>
    <cellStyle name="Обычный 2 3 2 3 3 3" xfId="846"/>
    <cellStyle name="Обычный 2 3 2 3 3 3 2" xfId="2255"/>
    <cellStyle name="Обычный 2 3 2 3 3 3 2 2" xfId="6479"/>
    <cellStyle name="Обычный 2 3 2 3 3 3 2 2 2" xfId="14927"/>
    <cellStyle name="Обычный 2 3 2 3 3 3 2 2 2 2" xfId="31824"/>
    <cellStyle name="Обычный 2 3 2 3 3 3 2 2 3" xfId="23376"/>
    <cellStyle name="Обычный 2 3 2 3 3 3 2 3" xfId="10703"/>
    <cellStyle name="Обычный 2 3 2 3 3 3 2 3 2" xfId="27600"/>
    <cellStyle name="Обычный 2 3 2 3 3 3 2 4" xfId="19152"/>
    <cellStyle name="Обычный 2 3 2 3 3 3 3" xfId="3663"/>
    <cellStyle name="Обычный 2 3 2 3 3 3 3 2" xfId="7887"/>
    <cellStyle name="Обычный 2 3 2 3 3 3 3 2 2" xfId="16335"/>
    <cellStyle name="Обычный 2 3 2 3 3 3 3 2 2 2" xfId="33232"/>
    <cellStyle name="Обычный 2 3 2 3 3 3 3 2 3" xfId="24784"/>
    <cellStyle name="Обычный 2 3 2 3 3 3 3 3" xfId="12111"/>
    <cellStyle name="Обычный 2 3 2 3 3 3 3 3 2" xfId="29008"/>
    <cellStyle name="Обычный 2 3 2 3 3 3 3 4" xfId="20560"/>
    <cellStyle name="Обычный 2 3 2 3 3 3 4" xfId="5071"/>
    <cellStyle name="Обычный 2 3 2 3 3 3 4 2" xfId="13519"/>
    <cellStyle name="Обычный 2 3 2 3 3 3 4 2 2" xfId="30416"/>
    <cellStyle name="Обычный 2 3 2 3 3 3 4 3" xfId="21968"/>
    <cellStyle name="Обычный 2 3 2 3 3 3 5" xfId="9295"/>
    <cellStyle name="Обычный 2 3 2 3 3 3 5 2" xfId="26192"/>
    <cellStyle name="Обычный 2 3 2 3 3 3 6" xfId="17744"/>
    <cellStyle name="Обычный 2 3 2 3 3 4" xfId="1551"/>
    <cellStyle name="Обычный 2 3 2 3 3 4 2" xfId="5775"/>
    <cellStyle name="Обычный 2 3 2 3 3 4 2 2" xfId="14223"/>
    <cellStyle name="Обычный 2 3 2 3 3 4 2 2 2" xfId="31120"/>
    <cellStyle name="Обычный 2 3 2 3 3 4 2 3" xfId="22672"/>
    <cellStyle name="Обычный 2 3 2 3 3 4 3" xfId="9999"/>
    <cellStyle name="Обычный 2 3 2 3 3 4 3 2" xfId="26896"/>
    <cellStyle name="Обычный 2 3 2 3 3 4 4" xfId="18448"/>
    <cellStyle name="Обычный 2 3 2 3 3 5" xfId="2959"/>
    <cellStyle name="Обычный 2 3 2 3 3 5 2" xfId="7183"/>
    <cellStyle name="Обычный 2 3 2 3 3 5 2 2" xfId="15631"/>
    <cellStyle name="Обычный 2 3 2 3 3 5 2 2 2" xfId="32528"/>
    <cellStyle name="Обычный 2 3 2 3 3 5 2 3" xfId="24080"/>
    <cellStyle name="Обычный 2 3 2 3 3 5 3" xfId="11407"/>
    <cellStyle name="Обычный 2 3 2 3 3 5 3 2" xfId="28304"/>
    <cellStyle name="Обычный 2 3 2 3 3 5 4" xfId="19856"/>
    <cellStyle name="Обычный 2 3 2 3 3 6" xfId="4367"/>
    <cellStyle name="Обычный 2 3 2 3 3 6 2" xfId="12815"/>
    <cellStyle name="Обычный 2 3 2 3 3 6 2 2" xfId="29712"/>
    <cellStyle name="Обычный 2 3 2 3 3 6 3" xfId="21264"/>
    <cellStyle name="Обычный 2 3 2 3 3 7" xfId="8591"/>
    <cellStyle name="Обычный 2 3 2 3 3 7 2" xfId="25488"/>
    <cellStyle name="Обычный 2 3 2 3 3 8" xfId="17040"/>
    <cellStyle name="Обычный 2 3 2 3 3 9" xfId="33937"/>
    <cellStyle name="Обычный 2 3 2 3 4" xfId="464"/>
    <cellStyle name="Обычный 2 3 2 3 4 2" xfId="1195"/>
    <cellStyle name="Обычный 2 3 2 3 4 2 2" xfId="2604"/>
    <cellStyle name="Обычный 2 3 2 3 4 2 2 2" xfId="6828"/>
    <cellStyle name="Обычный 2 3 2 3 4 2 2 2 2" xfId="15276"/>
    <cellStyle name="Обычный 2 3 2 3 4 2 2 2 2 2" xfId="32173"/>
    <cellStyle name="Обычный 2 3 2 3 4 2 2 2 3" xfId="23725"/>
    <cellStyle name="Обычный 2 3 2 3 4 2 2 3" xfId="11052"/>
    <cellStyle name="Обычный 2 3 2 3 4 2 2 3 2" xfId="27949"/>
    <cellStyle name="Обычный 2 3 2 3 4 2 2 4" xfId="19501"/>
    <cellStyle name="Обычный 2 3 2 3 4 2 3" xfId="4012"/>
    <cellStyle name="Обычный 2 3 2 3 4 2 3 2" xfId="8236"/>
    <cellStyle name="Обычный 2 3 2 3 4 2 3 2 2" xfId="16684"/>
    <cellStyle name="Обычный 2 3 2 3 4 2 3 2 2 2" xfId="33581"/>
    <cellStyle name="Обычный 2 3 2 3 4 2 3 2 3" xfId="25133"/>
    <cellStyle name="Обычный 2 3 2 3 4 2 3 3" xfId="12460"/>
    <cellStyle name="Обычный 2 3 2 3 4 2 3 3 2" xfId="29357"/>
    <cellStyle name="Обычный 2 3 2 3 4 2 3 4" xfId="20909"/>
    <cellStyle name="Обычный 2 3 2 3 4 2 4" xfId="5420"/>
    <cellStyle name="Обычный 2 3 2 3 4 2 4 2" xfId="13868"/>
    <cellStyle name="Обычный 2 3 2 3 4 2 4 2 2" xfId="30765"/>
    <cellStyle name="Обычный 2 3 2 3 4 2 4 3" xfId="22317"/>
    <cellStyle name="Обычный 2 3 2 3 4 2 5" xfId="9644"/>
    <cellStyle name="Обычный 2 3 2 3 4 2 5 2" xfId="26541"/>
    <cellStyle name="Обычный 2 3 2 3 4 2 6" xfId="18093"/>
    <cellStyle name="Обычный 2 3 2 3 4 3" xfId="1900"/>
    <cellStyle name="Обычный 2 3 2 3 4 3 2" xfId="6124"/>
    <cellStyle name="Обычный 2 3 2 3 4 3 2 2" xfId="14572"/>
    <cellStyle name="Обычный 2 3 2 3 4 3 2 2 2" xfId="31469"/>
    <cellStyle name="Обычный 2 3 2 3 4 3 2 3" xfId="23021"/>
    <cellStyle name="Обычный 2 3 2 3 4 3 3" xfId="10348"/>
    <cellStyle name="Обычный 2 3 2 3 4 3 3 2" xfId="27245"/>
    <cellStyle name="Обычный 2 3 2 3 4 3 4" xfId="18797"/>
    <cellStyle name="Обычный 2 3 2 3 4 4" xfId="3308"/>
    <cellStyle name="Обычный 2 3 2 3 4 4 2" xfId="7532"/>
    <cellStyle name="Обычный 2 3 2 3 4 4 2 2" xfId="15980"/>
    <cellStyle name="Обычный 2 3 2 3 4 4 2 2 2" xfId="32877"/>
    <cellStyle name="Обычный 2 3 2 3 4 4 2 3" xfId="24429"/>
    <cellStyle name="Обычный 2 3 2 3 4 4 3" xfId="11756"/>
    <cellStyle name="Обычный 2 3 2 3 4 4 3 2" xfId="28653"/>
    <cellStyle name="Обычный 2 3 2 3 4 4 4" xfId="20205"/>
    <cellStyle name="Обычный 2 3 2 3 4 5" xfId="4716"/>
    <cellStyle name="Обычный 2 3 2 3 4 5 2" xfId="13164"/>
    <cellStyle name="Обычный 2 3 2 3 4 5 2 2" xfId="30061"/>
    <cellStyle name="Обычный 2 3 2 3 4 5 3" xfId="21613"/>
    <cellStyle name="Обычный 2 3 2 3 4 6" xfId="8940"/>
    <cellStyle name="Обычный 2 3 2 3 4 6 2" xfId="25837"/>
    <cellStyle name="Обычный 2 3 2 3 4 7" xfId="17389"/>
    <cellStyle name="Обычный 2 3 2 3 4 8" xfId="34286"/>
    <cellStyle name="Обычный 2 3 2 3 5" xfId="843"/>
    <cellStyle name="Обычный 2 3 2 3 5 2" xfId="2252"/>
    <cellStyle name="Обычный 2 3 2 3 5 2 2" xfId="6476"/>
    <cellStyle name="Обычный 2 3 2 3 5 2 2 2" xfId="14924"/>
    <cellStyle name="Обычный 2 3 2 3 5 2 2 2 2" xfId="31821"/>
    <cellStyle name="Обычный 2 3 2 3 5 2 2 3" xfId="23373"/>
    <cellStyle name="Обычный 2 3 2 3 5 2 3" xfId="10700"/>
    <cellStyle name="Обычный 2 3 2 3 5 2 3 2" xfId="27597"/>
    <cellStyle name="Обычный 2 3 2 3 5 2 4" xfId="19149"/>
    <cellStyle name="Обычный 2 3 2 3 5 3" xfId="3660"/>
    <cellStyle name="Обычный 2 3 2 3 5 3 2" xfId="7884"/>
    <cellStyle name="Обычный 2 3 2 3 5 3 2 2" xfId="16332"/>
    <cellStyle name="Обычный 2 3 2 3 5 3 2 2 2" xfId="33229"/>
    <cellStyle name="Обычный 2 3 2 3 5 3 2 3" xfId="24781"/>
    <cellStyle name="Обычный 2 3 2 3 5 3 3" xfId="12108"/>
    <cellStyle name="Обычный 2 3 2 3 5 3 3 2" xfId="29005"/>
    <cellStyle name="Обычный 2 3 2 3 5 3 4" xfId="20557"/>
    <cellStyle name="Обычный 2 3 2 3 5 4" xfId="5068"/>
    <cellStyle name="Обычный 2 3 2 3 5 4 2" xfId="13516"/>
    <cellStyle name="Обычный 2 3 2 3 5 4 2 2" xfId="30413"/>
    <cellStyle name="Обычный 2 3 2 3 5 4 3" xfId="21965"/>
    <cellStyle name="Обычный 2 3 2 3 5 5" xfId="9292"/>
    <cellStyle name="Обычный 2 3 2 3 5 5 2" xfId="26189"/>
    <cellStyle name="Обычный 2 3 2 3 5 6" xfId="17741"/>
    <cellStyle name="Обычный 2 3 2 3 6" xfId="1548"/>
    <cellStyle name="Обычный 2 3 2 3 6 2" xfId="5772"/>
    <cellStyle name="Обычный 2 3 2 3 6 2 2" xfId="14220"/>
    <cellStyle name="Обычный 2 3 2 3 6 2 2 2" xfId="31117"/>
    <cellStyle name="Обычный 2 3 2 3 6 2 3" xfId="22669"/>
    <cellStyle name="Обычный 2 3 2 3 6 3" xfId="9996"/>
    <cellStyle name="Обычный 2 3 2 3 6 3 2" xfId="26893"/>
    <cellStyle name="Обычный 2 3 2 3 6 4" xfId="18445"/>
    <cellStyle name="Обычный 2 3 2 3 7" xfId="2956"/>
    <cellStyle name="Обычный 2 3 2 3 7 2" xfId="7180"/>
    <cellStyle name="Обычный 2 3 2 3 7 2 2" xfId="15628"/>
    <cellStyle name="Обычный 2 3 2 3 7 2 2 2" xfId="32525"/>
    <cellStyle name="Обычный 2 3 2 3 7 2 3" xfId="24077"/>
    <cellStyle name="Обычный 2 3 2 3 7 3" xfId="11404"/>
    <cellStyle name="Обычный 2 3 2 3 7 3 2" xfId="28301"/>
    <cellStyle name="Обычный 2 3 2 3 7 4" xfId="19853"/>
    <cellStyle name="Обычный 2 3 2 3 8" xfId="4364"/>
    <cellStyle name="Обычный 2 3 2 3 8 2" xfId="12812"/>
    <cellStyle name="Обычный 2 3 2 3 8 2 2" xfId="29709"/>
    <cellStyle name="Обычный 2 3 2 3 8 3" xfId="21261"/>
    <cellStyle name="Обычный 2 3 2 3 9" xfId="8588"/>
    <cellStyle name="Обычный 2 3 2 3 9 2" xfId="25485"/>
    <cellStyle name="Обычный 2 3 2 4" xfId="53"/>
    <cellStyle name="Обычный 2 3 2 4 10" xfId="33938"/>
    <cellStyle name="Обычный 2 3 2 4 2" xfId="54"/>
    <cellStyle name="Обычный 2 3 2 4 2 2" xfId="469"/>
    <cellStyle name="Обычный 2 3 2 4 2 2 2" xfId="1200"/>
    <cellStyle name="Обычный 2 3 2 4 2 2 2 2" xfId="2609"/>
    <cellStyle name="Обычный 2 3 2 4 2 2 2 2 2" xfId="6833"/>
    <cellStyle name="Обычный 2 3 2 4 2 2 2 2 2 2" xfId="15281"/>
    <cellStyle name="Обычный 2 3 2 4 2 2 2 2 2 2 2" xfId="32178"/>
    <cellStyle name="Обычный 2 3 2 4 2 2 2 2 2 3" xfId="23730"/>
    <cellStyle name="Обычный 2 3 2 4 2 2 2 2 3" xfId="11057"/>
    <cellStyle name="Обычный 2 3 2 4 2 2 2 2 3 2" xfId="27954"/>
    <cellStyle name="Обычный 2 3 2 4 2 2 2 2 4" xfId="19506"/>
    <cellStyle name="Обычный 2 3 2 4 2 2 2 3" xfId="4017"/>
    <cellStyle name="Обычный 2 3 2 4 2 2 2 3 2" xfId="8241"/>
    <cellStyle name="Обычный 2 3 2 4 2 2 2 3 2 2" xfId="16689"/>
    <cellStyle name="Обычный 2 3 2 4 2 2 2 3 2 2 2" xfId="33586"/>
    <cellStyle name="Обычный 2 3 2 4 2 2 2 3 2 3" xfId="25138"/>
    <cellStyle name="Обычный 2 3 2 4 2 2 2 3 3" xfId="12465"/>
    <cellStyle name="Обычный 2 3 2 4 2 2 2 3 3 2" xfId="29362"/>
    <cellStyle name="Обычный 2 3 2 4 2 2 2 3 4" xfId="20914"/>
    <cellStyle name="Обычный 2 3 2 4 2 2 2 4" xfId="5425"/>
    <cellStyle name="Обычный 2 3 2 4 2 2 2 4 2" xfId="13873"/>
    <cellStyle name="Обычный 2 3 2 4 2 2 2 4 2 2" xfId="30770"/>
    <cellStyle name="Обычный 2 3 2 4 2 2 2 4 3" xfId="22322"/>
    <cellStyle name="Обычный 2 3 2 4 2 2 2 5" xfId="9649"/>
    <cellStyle name="Обычный 2 3 2 4 2 2 2 5 2" xfId="26546"/>
    <cellStyle name="Обычный 2 3 2 4 2 2 2 6" xfId="18098"/>
    <cellStyle name="Обычный 2 3 2 4 2 2 3" xfId="1905"/>
    <cellStyle name="Обычный 2 3 2 4 2 2 3 2" xfId="6129"/>
    <cellStyle name="Обычный 2 3 2 4 2 2 3 2 2" xfId="14577"/>
    <cellStyle name="Обычный 2 3 2 4 2 2 3 2 2 2" xfId="31474"/>
    <cellStyle name="Обычный 2 3 2 4 2 2 3 2 3" xfId="23026"/>
    <cellStyle name="Обычный 2 3 2 4 2 2 3 3" xfId="10353"/>
    <cellStyle name="Обычный 2 3 2 4 2 2 3 3 2" xfId="27250"/>
    <cellStyle name="Обычный 2 3 2 4 2 2 3 4" xfId="18802"/>
    <cellStyle name="Обычный 2 3 2 4 2 2 4" xfId="3313"/>
    <cellStyle name="Обычный 2 3 2 4 2 2 4 2" xfId="7537"/>
    <cellStyle name="Обычный 2 3 2 4 2 2 4 2 2" xfId="15985"/>
    <cellStyle name="Обычный 2 3 2 4 2 2 4 2 2 2" xfId="32882"/>
    <cellStyle name="Обычный 2 3 2 4 2 2 4 2 3" xfId="24434"/>
    <cellStyle name="Обычный 2 3 2 4 2 2 4 3" xfId="11761"/>
    <cellStyle name="Обычный 2 3 2 4 2 2 4 3 2" xfId="28658"/>
    <cellStyle name="Обычный 2 3 2 4 2 2 4 4" xfId="20210"/>
    <cellStyle name="Обычный 2 3 2 4 2 2 5" xfId="4721"/>
    <cellStyle name="Обычный 2 3 2 4 2 2 5 2" xfId="13169"/>
    <cellStyle name="Обычный 2 3 2 4 2 2 5 2 2" xfId="30066"/>
    <cellStyle name="Обычный 2 3 2 4 2 2 5 3" xfId="21618"/>
    <cellStyle name="Обычный 2 3 2 4 2 2 6" xfId="8945"/>
    <cellStyle name="Обычный 2 3 2 4 2 2 6 2" xfId="25842"/>
    <cellStyle name="Обычный 2 3 2 4 2 2 7" xfId="17394"/>
    <cellStyle name="Обычный 2 3 2 4 2 2 8" xfId="34291"/>
    <cellStyle name="Обычный 2 3 2 4 2 3" xfId="848"/>
    <cellStyle name="Обычный 2 3 2 4 2 3 2" xfId="2257"/>
    <cellStyle name="Обычный 2 3 2 4 2 3 2 2" xfId="6481"/>
    <cellStyle name="Обычный 2 3 2 4 2 3 2 2 2" xfId="14929"/>
    <cellStyle name="Обычный 2 3 2 4 2 3 2 2 2 2" xfId="31826"/>
    <cellStyle name="Обычный 2 3 2 4 2 3 2 2 3" xfId="23378"/>
    <cellStyle name="Обычный 2 3 2 4 2 3 2 3" xfId="10705"/>
    <cellStyle name="Обычный 2 3 2 4 2 3 2 3 2" xfId="27602"/>
    <cellStyle name="Обычный 2 3 2 4 2 3 2 4" xfId="19154"/>
    <cellStyle name="Обычный 2 3 2 4 2 3 3" xfId="3665"/>
    <cellStyle name="Обычный 2 3 2 4 2 3 3 2" xfId="7889"/>
    <cellStyle name="Обычный 2 3 2 4 2 3 3 2 2" xfId="16337"/>
    <cellStyle name="Обычный 2 3 2 4 2 3 3 2 2 2" xfId="33234"/>
    <cellStyle name="Обычный 2 3 2 4 2 3 3 2 3" xfId="24786"/>
    <cellStyle name="Обычный 2 3 2 4 2 3 3 3" xfId="12113"/>
    <cellStyle name="Обычный 2 3 2 4 2 3 3 3 2" xfId="29010"/>
    <cellStyle name="Обычный 2 3 2 4 2 3 3 4" xfId="20562"/>
    <cellStyle name="Обычный 2 3 2 4 2 3 4" xfId="5073"/>
    <cellStyle name="Обычный 2 3 2 4 2 3 4 2" xfId="13521"/>
    <cellStyle name="Обычный 2 3 2 4 2 3 4 2 2" xfId="30418"/>
    <cellStyle name="Обычный 2 3 2 4 2 3 4 3" xfId="21970"/>
    <cellStyle name="Обычный 2 3 2 4 2 3 5" xfId="9297"/>
    <cellStyle name="Обычный 2 3 2 4 2 3 5 2" xfId="26194"/>
    <cellStyle name="Обычный 2 3 2 4 2 3 6" xfId="17746"/>
    <cellStyle name="Обычный 2 3 2 4 2 4" xfId="1553"/>
    <cellStyle name="Обычный 2 3 2 4 2 4 2" xfId="5777"/>
    <cellStyle name="Обычный 2 3 2 4 2 4 2 2" xfId="14225"/>
    <cellStyle name="Обычный 2 3 2 4 2 4 2 2 2" xfId="31122"/>
    <cellStyle name="Обычный 2 3 2 4 2 4 2 3" xfId="22674"/>
    <cellStyle name="Обычный 2 3 2 4 2 4 3" xfId="10001"/>
    <cellStyle name="Обычный 2 3 2 4 2 4 3 2" xfId="26898"/>
    <cellStyle name="Обычный 2 3 2 4 2 4 4" xfId="18450"/>
    <cellStyle name="Обычный 2 3 2 4 2 5" xfId="2961"/>
    <cellStyle name="Обычный 2 3 2 4 2 5 2" xfId="7185"/>
    <cellStyle name="Обычный 2 3 2 4 2 5 2 2" xfId="15633"/>
    <cellStyle name="Обычный 2 3 2 4 2 5 2 2 2" xfId="32530"/>
    <cellStyle name="Обычный 2 3 2 4 2 5 2 3" xfId="24082"/>
    <cellStyle name="Обычный 2 3 2 4 2 5 3" xfId="11409"/>
    <cellStyle name="Обычный 2 3 2 4 2 5 3 2" xfId="28306"/>
    <cellStyle name="Обычный 2 3 2 4 2 5 4" xfId="19858"/>
    <cellStyle name="Обычный 2 3 2 4 2 6" xfId="4369"/>
    <cellStyle name="Обычный 2 3 2 4 2 6 2" xfId="12817"/>
    <cellStyle name="Обычный 2 3 2 4 2 6 2 2" xfId="29714"/>
    <cellStyle name="Обычный 2 3 2 4 2 6 3" xfId="21266"/>
    <cellStyle name="Обычный 2 3 2 4 2 7" xfId="8593"/>
    <cellStyle name="Обычный 2 3 2 4 2 7 2" xfId="25490"/>
    <cellStyle name="Обычный 2 3 2 4 2 8" xfId="17042"/>
    <cellStyle name="Обычный 2 3 2 4 2 9" xfId="33939"/>
    <cellStyle name="Обычный 2 3 2 4 3" xfId="468"/>
    <cellStyle name="Обычный 2 3 2 4 3 2" xfId="1199"/>
    <cellStyle name="Обычный 2 3 2 4 3 2 2" xfId="2608"/>
    <cellStyle name="Обычный 2 3 2 4 3 2 2 2" xfId="6832"/>
    <cellStyle name="Обычный 2 3 2 4 3 2 2 2 2" xfId="15280"/>
    <cellStyle name="Обычный 2 3 2 4 3 2 2 2 2 2" xfId="32177"/>
    <cellStyle name="Обычный 2 3 2 4 3 2 2 2 3" xfId="23729"/>
    <cellStyle name="Обычный 2 3 2 4 3 2 2 3" xfId="11056"/>
    <cellStyle name="Обычный 2 3 2 4 3 2 2 3 2" xfId="27953"/>
    <cellStyle name="Обычный 2 3 2 4 3 2 2 4" xfId="19505"/>
    <cellStyle name="Обычный 2 3 2 4 3 2 3" xfId="4016"/>
    <cellStyle name="Обычный 2 3 2 4 3 2 3 2" xfId="8240"/>
    <cellStyle name="Обычный 2 3 2 4 3 2 3 2 2" xfId="16688"/>
    <cellStyle name="Обычный 2 3 2 4 3 2 3 2 2 2" xfId="33585"/>
    <cellStyle name="Обычный 2 3 2 4 3 2 3 2 3" xfId="25137"/>
    <cellStyle name="Обычный 2 3 2 4 3 2 3 3" xfId="12464"/>
    <cellStyle name="Обычный 2 3 2 4 3 2 3 3 2" xfId="29361"/>
    <cellStyle name="Обычный 2 3 2 4 3 2 3 4" xfId="20913"/>
    <cellStyle name="Обычный 2 3 2 4 3 2 4" xfId="5424"/>
    <cellStyle name="Обычный 2 3 2 4 3 2 4 2" xfId="13872"/>
    <cellStyle name="Обычный 2 3 2 4 3 2 4 2 2" xfId="30769"/>
    <cellStyle name="Обычный 2 3 2 4 3 2 4 3" xfId="22321"/>
    <cellStyle name="Обычный 2 3 2 4 3 2 5" xfId="9648"/>
    <cellStyle name="Обычный 2 3 2 4 3 2 5 2" xfId="26545"/>
    <cellStyle name="Обычный 2 3 2 4 3 2 6" xfId="18097"/>
    <cellStyle name="Обычный 2 3 2 4 3 3" xfId="1904"/>
    <cellStyle name="Обычный 2 3 2 4 3 3 2" xfId="6128"/>
    <cellStyle name="Обычный 2 3 2 4 3 3 2 2" xfId="14576"/>
    <cellStyle name="Обычный 2 3 2 4 3 3 2 2 2" xfId="31473"/>
    <cellStyle name="Обычный 2 3 2 4 3 3 2 3" xfId="23025"/>
    <cellStyle name="Обычный 2 3 2 4 3 3 3" xfId="10352"/>
    <cellStyle name="Обычный 2 3 2 4 3 3 3 2" xfId="27249"/>
    <cellStyle name="Обычный 2 3 2 4 3 3 4" xfId="18801"/>
    <cellStyle name="Обычный 2 3 2 4 3 4" xfId="3312"/>
    <cellStyle name="Обычный 2 3 2 4 3 4 2" xfId="7536"/>
    <cellStyle name="Обычный 2 3 2 4 3 4 2 2" xfId="15984"/>
    <cellStyle name="Обычный 2 3 2 4 3 4 2 2 2" xfId="32881"/>
    <cellStyle name="Обычный 2 3 2 4 3 4 2 3" xfId="24433"/>
    <cellStyle name="Обычный 2 3 2 4 3 4 3" xfId="11760"/>
    <cellStyle name="Обычный 2 3 2 4 3 4 3 2" xfId="28657"/>
    <cellStyle name="Обычный 2 3 2 4 3 4 4" xfId="20209"/>
    <cellStyle name="Обычный 2 3 2 4 3 5" xfId="4720"/>
    <cellStyle name="Обычный 2 3 2 4 3 5 2" xfId="13168"/>
    <cellStyle name="Обычный 2 3 2 4 3 5 2 2" xfId="30065"/>
    <cellStyle name="Обычный 2 3 2 4 3 5 3" xfId="21617"/>
    <cellStyle name="Обычный 2 3 2 4 3 6" xfId="8944"/>
    <cellStyle name="Обычный 2 3 2 4 3 6 2" xfId="25841"/>
    <cellStyle name="Обычный 2 3 2 4 3 7" xfId="17393"/>
    <cellStyle name="Обычный 2 3 2 4 3 8" xfId="34290"/>
    <cellStyle name="Обычный 2 3 2 4 4" xfId="847"/>
    <cellStyle name="Обычный 2 3 2 4 4 2" xfId="2256"/>
    <cellStyle name="Обычный 2 3 2 4 4 2 2" xfId="6480"/>
    <cellStyle name="Обычный 2 3 2 4 4 2 2 2" xfId="14928"/>
    <cellStyle name="Обычный 2 3 2 4 4 2 2 2 2" xfId="31825"/>
    <cellStyle name="Обычный 2 3 2 4 4 2 2 3" xfId="23377"/>
    <cellStyle name="Обычный 2 3 2 4 4 2 3" xfId="10704"/>
    <cellStyle name="Обычный 2 3 2 4 4 2 3 2" xfId="27601"/>
    <cellStyle name="Обычный 2 3 2 4 4 2 4" xfId="19153"/>
    <cellStyle name="Обычный 2 3 2 4 4 3" xfId="3664"/>
    <cellStyle name="Обычный 2 3 2 4 4 3 2" xfId="7888"/>
    <cellStyle name="Обычный 2 3 2 4 4 3 2 2" xfId="16336"/>
    <cellStyle name="Обычный 2 3 2 4 4 3 2 2 2" xfId="33233"/>
    <cellStyle name="Обычный 2 3 2 4 4 3 2 3" xfId="24785"/>
    <cellStyle name="Обычный 2 3 2 4 4 3 3" xfId="12112"/>
    <cellStyle name="Обычный 2 3 2 4 4 3 3 2" xfId="29009"/>
    <cellStyle name="Обычный 2 3 2 4 4 3 4" xfId="20561"/>
    <cellStyle name="Обычный 2 3 2 4 4 4" xfId="5072"/>
    <cellStyle name="Обычный 2 3 2 4 4 4 2" xfId="13520"/>
    <cellStyle name="Обычный 2 3 2 4 4 4 2 2" xfId="30417"/>
    <cellStyle name="Обычный 2 3 2 4 4 4 3" xfId="21969"/>
    <cellStyle name="Обычный 2 3 2 4 4 5" xfId="9296"/>
    <cellStyle name="Обычный 2 3 2 4 4 5 2" xfId="26193"/>
    <cellStyle name="Обычный 2 3 2 4 4 6" xfId="17745"/>
    <cellStyle name="Обычный 2 3 2 4 5" xfId="1552"/>
    <cellStyle name="Обычный 2 3 2 4 5 2" xfId="5776"/>
    <cellStyle name="Обычный 2 3 2 4 5 2 2" xfId="14224"/>
    <cellStyle name="Обычный 2 3 2 4 5 2 2 2" xfId="31121"/>
    <cellStyle name="Обычный 2 3 2 4 5 2 3" xfId="22673"/>
    <cellStyle name="Обычный 2 3 2 4 5 3" xfId="10000"/>
    <cellStyle name="Обычный 2 3 2 4 5 3 2" xfId="26897"/>
    <cellStyle name="Обычный 2 3 2 4 5 4" xfId="18449"/>
    <cellStyle name="Обычный 2 3 2 4 6" xfId="2960"/>
    <cellStyle name="Обычный 2 3 2 4 6 2" xfId="7184"/>
    <cellStyle name="Обычный 2 3 2 4 6 2 2" xfId="15632"/>
    <cellStyle name="Обычный 2 3 2 4 6 2 2 2" xfId="32529"/>
    <cellStyle name="Обычный 2 3 2 4 6 2 3" xfId="24081"/>
    <cellStyle name="Обычный 2 3 2 4 6 3" xfId="11408"/>
    <cellStyle name="Обычный 2 3 2 4 6 3 2" xfId="28305"/>
    <cellStyle name="Обычный 2 3 2 4 6 4" xfId="19857"/>
    <cellStyle name="Обычный 2 3 2 4 7" xfId="4368"/>
    <cellStyle name="Обычный 2 3 2 4 7 2" xfId="12816"/>
    <cellStyle name="Обычный 2 3 2 4 7 2 2" xfId="29713"/>
    <cellStyle name="Обычный 2 3 2 4 7 3" xfId="21265"/>
    <cellStyle name="Обычный 2 3 2 4 8" xfId="8592"/>
    <cellStyle name="Обычный 2 3 2 4 8 2" xfId="25489"/>
    <cellStyle name="Обычный 2 3 2 4 9" xfId="17041"/>
    <cellStyle name="Обычный 2 3 2 5" xfId="55"/>
    <cellStyle name="Обычный 2 3 2 5 2" xfId="470"/>
    <cellStyle name="Обычный 2 3 2 5 2 2" xfId="1201"/>
    <cellStyle name="Обычный 2 3 2 5 2 2 2" xfId="2610"/>
    <cellStyle name="Обычный 2 3 2 5 2 2 2 2" xfId="6834"/>
    <cellStyle name="Обычный 2 3 2 5 2 2 2 2 2" xfId="15282"/>
    <cellStyle name="Обычный 2 3 2 5 2 2 2 2 2 2" xfId="32179"/>
    <cellStyle name="Обычный 2 3 2 5 2 2 2 2 3" xfId="23731"/>
    <cellStyle name="Обычный 2 3 2 5 2 2 2 3" xfId="11058"/>
    <cellStyle name="Обычный 2 3 2 5 2 2 2 3 2" xfId="27955"/>
    <cellStyle name="Обычный 2 3 2 5 2 2 2 4" xfId="19507"/>
    <cellStyle name="Обычный 2 3 2 5 2 2 3" xfId="4018"/>
    <cellStyle name="Обычный 2 3 2 5 2 2 3 2" xfId="8242"/>
    <cellStyle name="Обычный 2 3 2 5 2 2 3 2 2" xfId="16690"/>
    <cellStyle name="Обычный 2 3 2 5 2 2 3 2 2 2" xfId="33587"/>
    <cellStyle name="Обычный 2 3 2 5 2 2 3 2 3" xfId="25139"/>
    <cellStyle name="Обычный 2 3 2 5 2 2 3 3" xfId="12466"/>
    <cellStyle name="Обычный 2 3 2 5 2 2 3 3 2" xfId="29363"/>
    <cellStyle name="Обычный 2 3 2 5 2 2 3 4" xfId="20915"/>
    <cellStyle name="Обычный 2 3 2 5 2 2 4" xfId="5426"/>
    <cellStyle name="Обычный 2 3 2 5 2 2 4 2" xfId="13874"/>
    <cellStyle name="Обычный 2 3 2 5 2 2 4 2 2" xfId="30771"/>
    <cellStyle name="Обычный 2 3 2 5 2 2 4 3" xfId="22323"/>
    <cellStyle name="Обычный 2 3 2 5 2 2 5" xfId="9650"/>
    <cellStyle name="Обычный 2 3 2 5 2 2 5 2" xfId="26547"/>
    <cellStyle name="Обычный 2 3 2 5 2 2 6" xfId="18099"/>
    <cellStyle name="Обычный 2 3 2 5 2 3" xfId="1906"/>
    <cellStyle name="Обычный 2 3 2 5 2 3 2" xfId="6130"/>
    <cellStyle name="Обычный 2 3 2 5 2 3 2 2" xfId="14578"/>
    <cellStyle name="Обычный 2 3 2 5 2 3 2 2 2" xfId="31475"/>
    <cellStyle name="Обычный 2 3 2 5 2 3 2 3" xfId="23027"/>
    <cellStyle name="Обычный 2 3 2 5 2 3 3" xfId="10354"/>
    <cellStyle name="Обычный 2 3 2 5 2 3 3 2" xfId="27251"/>
    <cellStyle name="Обычный 2 3 2 5 2 3 4" xfId="18803"/>
    <cellStyle name="Обычный 2 3 2 5 2 4" xfId="3314"/>
    <cellStyle name="Обычный 2 3 2 5 2 4 2" xfId="7538"/>
    <cellStyle name="Обычный 2 3 2 5 2 4 2 2" xfId="15986"/>
    <cellStyle name="Обычный 2 3 2 5 2 4 2 2 2" xfId="32883"/>
    <cellStyle name="Обычный 2 3 2 5 2 4 2 3" xfId="24435"/>
    <cellStyle name="Обычный 2 3 2 5 2 4 3" xfId="11762"/>
    <cellStyle name="Обычный 2 3 2 5 2 4 3 2" xfId="28659"/>
    <cellStyle name="Обычный 2 3 2 5 2 4 4" xfId="20211"/>
    <cellStyle name="Обычный 2 3 2 5 2 5" xfId="4722"/>
    <cellStyle name="Обычный 2 3 2 5 2 5 2" xfId="13170"/>
    <cellStyle name="Обычный 2 3 2 5 2 5 2 2" xfId="30067"/>
    <cellStyle name="Обычный 2 3 2 5 2 5 3" xfId="21619"/>
    <cellStyle name="Обычный 2 3 2 5 2 6" xfId="8946"/>
    <cellStyle name="Обычный 2 3 2 5 2 6 2" xfId="25843"/>
    <cellStyle name="Обычный 2 3 2 5 2 7" xfId="17395"/>
    <cellStyle name="Обычный 2 3 2 5 2 8" xfId="34292"/>
    <cellStyle name="Обычный 2 3 2 5 3" xfId="849"/>
    <cellStyle name="Обычный 2 3 2 5 3 2" xfId="2258"/>
    <cellStyle name="Обычный 2 3 2 5 3 2 2" xfId="6482"/>
    <cellStyle name="Обычный 2 3 2 5 3 2 2 2" xfId="14930"/>
    <cellStyle name="Обычный 2 3 2 5 3 2 2 2 2" xfId="31827"/>
    <cellStyle name="Обычный 2 3 2 5 3 2 2 3" xfId="23379"/>
    <cellStyle name="Обычный 2 3 2 5 3 2 3" xfId="10706"/>
    <cellStyle name="Обычный 2 3 2 5 3 2 3 2" xfId="27603"/>
    <cellStyle name="Обычный 2 3 2 5 3 2 4" xfId="19155"/>
    <cellStyle name="Обычный 2 3 2 5 3 3" xfId="3666"/>
    <cellStyle name="Обычный 2 3 2 5 3 3 2" xfId="7890"/>
    <cellStyle name="Обычный 2 3 2 5 3 3 2 2" xfId="16338"/>
    <cellStyle name="Обычный 2 3 2 5 3 3 2 2 2" xfId="33235"/>
    <cellStyle name="Обычный 2 3 2 5 3 3 2 3" xfId="24787"/>
    <cellStyle name="Обычный 2 3 2 5 3 3 3" xfId="12114"/>
    <cellStyle name="Обычный 2 3 2 5 3 3 3 2" xfId="29011"/>
    <cellStyle name="Обычный 2 3 2 5 3 3 4" xfId="20563"/>
    <cellStyle name="Обычный 2 3 2 5 3 4" xfId="5074"/>
    <cellStyle name="Обычный 2 3 2 5 3 4 2" xfId="13522"/>
    <cellStyle name="Обычный 2 3 2 5 3 4 2 2" xfId="30419"/>
    <cellStyle name="Обычный 2 3 2 5 3 4 3" xfId="21971"/>
    <cellStyle name="Обычный 2 3 2 5 3 5" xfId="9298"/>
    <cellStyle name="Обычный 2 3 2 5 3 5 2" xfId="26195"/>
    <cellStyle name="Обычный 2 3 2 5 3 6" xfId="17747"/>
    <cellStyle name="Обычный 2 3 2 5 4" xfId="1554"/>
    <cellStyle name="Обычный 2 3 2 5 4 2" xfId="5778"/>
    <cellStyle name="Обычный 2 3 2 5 4 2 2" xfId="14226"/>
    <cellStyle name="Обычный 2 3 2 5 4 2 2 2" xfId="31123"/>
    <cellStyle name="Обычный 2 3 2 5 4 2 3" xfId="22675"/>
    <cellStyle name="Обычный 2 3 2 5 4 3" xfId="10002"/>
    <cellStyle name="Обычный 2 3 2 5 4 3 2" xfId="26899"/>
    <cellStyle name="Обычный 2 3 2 5 4 4" xfId="18451"/>
    <cellStyle name="Обычный 2 3 2 5 5" xfId="2962"/>
    <cellStyle name="Обычный 2 3 2 5 5 2" xfId="7186"/>
    <cellStyle name="Обычный 2 3 2 5 5 2 2" xfId="15634"/>
    <cellStyle name="Обычный 2 3 2 5 5 2 2 2" xfId="32531"/>
    <cellStyle name="Обычный 2 3 2 5 5 2 3" xfId="24083"/>
    <cellStyle name="Обычный 2 3 2 5 5 3" xfId="11410"/>
    <cellStyle name="Обычный 2 3 2 5 5 3 2" xfId="28307"/>
    <cellStyle name="Обычный 2 3 2 5 5 4" xfId="19859"/>
    <cellStyle name="Обычный 2 3 2 5 6" xfId="4370"/>
    <cellStyle name="Обычный 2 3 2 5 6 2" xfId="12818"/>
    <cellStyle name="Обычный 2 3 2 5 6 2 2" xfId="29715"/>
    <cellStyle name="Обычный 2 3 2 5 6 3" xfId="21267"/>
    <cellStyle name="Обычный 2 3 2 5 7" xfId="8594"/>
    <cellStyle name="Обычный 2 3 2 5 7 2" xfId="25491"/>
    <cellStyle name="Обычный 2 3 2 5 8" xfId="17043"/>
    <cellStyle name="Обычный 2 3 2 5 9" xfId="33940"/>
    <cellStyle name="Обычный 2 3 2 6" xfId="455"/>
    <cellStyle name="Обычный 2 3 2 6 2" xfId="1186"/>
    <cellStyle name="Обычный 2 3 2 6 2 2" xfId="2595"/>
    <cellStyle name="Обычный 2 3 2 6 2 2 2" xfId="6819"/>
    <cellStyle name="Обычный 2 3 2 6 2 2 2 2" xfId="15267"/>
    <cellStyle name="Обычный 2 3 2 6 2 2 2 2 2" xfId="32164"/>
    <cellStyle name="Обычный 2 3 2 6 2 2 2 3" xfId="23716"/>
    <cellStyle name="Обычный 2 3 2 6 2 2 3" xfId="11043"/>
    <cellStyle name="Обычный 2 3 2 6 2 2 3 2" xfId="27940"/>
    <cellStyle name="Обычный 2 3 2 6 2 2 4" xfId="19492"/>
    <cellStyle name="Обычный 2 3 2 6 2 3" xfId="4003"/>
    <cellStyle name="Обычный 2 3 2 6 2 3 2" xfId="8227"/>
    <cellStyle name="Обычный 2 3 2 6 2 3 2 2" xfId="16675"/>
    <cellStyle name="Обычный 2 3 2 6 2 3 2 2 2" xfId="33572"/>
    <cellStyle name="Обычный 2 3 2 6 2 3 2 3" xfId="25124"/>
    <cellStyle name="Обычный 2 3 2 6 2 3 3" xfId="12451"/>
    <cellStyle name="Обычный 2 3 2 6 2 3 3 2" xfId="29348"/>
    <cellStyle name="Обычный 2 3 2 6 2 3 4" xfId="20900"/>
    <cellStyle name="Обычный 2 3 2 6 2 4" xfId="5411"/>
    <cellStyle name="Обычный 2 3 2 6 2 4 2" xfId="13859"/>
    <cellStyle name="Обычный 2 3 2 6 2 4 2 2" xfId="30756"/>
    <cellStyle name="Обычный 2 3 2 6 2 4 3" xfId="22308"/>
    <cellStyle name="Обычный 2 3 2 6 2 5" xfId="9635"/>
    <cellStyle name="Обычный 2 3 2 6 2 5 2" xfId="26532"/>
    <cellStyle name="Обычный 2 3 2 6 2 6" xfId="18084"/>
    <cellStyle name="Обычный 2 3 2 6 3" xfId="1891"/>
    <cellStyle name="Обычный 2 3 2 6 3 2" xfId="6115"/>
    <cellStyle name="Обычный 2 3 2 6 3 2 2" xfId="14563"/>
    <cellStyle name="Обычный 2 3 2 6 3 2 2 2" xfId="31460"/>
    <cellStyle name="Обычный 2 3 2 6 3 2 3" xfId="23012"/>
    <cellStyle name="Обычный 2 3 2 6 3 3" xfId="10339"/>
    <cellStyle name="Обычный 2 3 2 6 3 3 2" xfId="27236"/>
    <cellStyle name="Обычный 2 3 2 6 3 4" xfId="18788"/>
    <cellStyle name="Обычный 2 3 2 6 4" xfId="3299"/>
    <cellStyle name="Обычный 2 3 2 6 4 2" xfId="7523"/>
    <cellStyle name="Обычный 2 3 2 6 4 2 2" xfId="15971"/>
    <cellStyle name="Обычный 2 3 2 6 4 2 2 2" xfId="32868"/>
    <cellStyle name="Обычный 2 3 2 6 4 2 3" xfId="24420"/>
    <cellStyle name="Обычный 2 3 2 6 4 3" xfId="11747"/>
    <cellStyle name="Обычный 2 3 2 6 4 3 2" xfId="28644"/>
    <cellStyle name="Обычный 2 3 2 6 4 4" xfId="20196"/>
    <cellStyle name="Обычный 2 3 2 6 5" xfId="4707"/>
    <cellStyle name="Обычный 2 3 2 6 5 2" xfId="13155"/>
    <cellStyle name="Обычный 2 3 2 6 5 2 2" xfId="30052"/>
    <cellStyle name="Обычный 2 3 2 6 5 3" xfId="21604"/>
    <cellStyle name="Обычный 2 3 2 6 6" xfId="8931"/>
    <cellStyle name="Обычный 2 3 2 6 6 2" xfId="25828"/>
    <cellStyle name="Обычный 2 3 2 6 7" xfId="17380"/>
    <cellStyle name="Обычный 2 3 2 6 8" xfId="34277"/>
    <cellStyle name="Обычный 2 3 2 7" xfId="834"/>
    <cellStyle name="Обычный 2 3 2 7 2" xfId="2243"/>
    <cellStyle name="Обычный 2 3 2 7 2 2" xfId="6467"/>
    <cellStyle name="Обычный 2 3 2 7 2 2 2" xfId="14915"/>
    <cellStyle name="Обычный 2 3 2 7 2 2 2 2" xfId="31812"/>
    <cellStyle name="Обычный 2 3 2 7 2 2 3" xfId="23364"/>
    <cellStyle name="Обычный 2 3 2 7 2 3" xfId="10691"/>
    <cellStyle name="Обычный 2 3 2 7 2 3 2" xfId="27588"/>
    <cellStyle name="Обычный 2 3 2 7 2 4" xfId="19140"/>
    <cellStyle name="Обычный 2 3 2 7 3" xfId="3651"/>
    <cellStyle name="Обычный 2 3 2 7 3 2" xfId="7875"/>
    <cellStyle name="Обычный 2 3 2 7 3 2 2" xfId="16323"/>
    <cellStyle name="Обычный 2 3 2 7 3 2 2 2" xfId="33220"/>
    <cellStyle name="Обычный 2 3 2 7 3 2 3" xfId="24772"/>
    <cellStyle name="Обычный 2 3 2 7 3 3" xfId="12099"/>
    <cellStyle name="Обычный 2 3 2 7 3 3 2" xfId="28996"/>
    <cellStyle name="Обычный 2 3 2 7 3 4" xfId="20548"/>
    <cellStyle name="Обычный 2 3 2 7 4" xfId="5059"/>
    <cellStyle name="Обычный 2 3 2 7 4 2" xfId="13507"/>
    <cellStyle name="Обычный 2 3 2 7 4 2 2" xfId="30404"/>
    <cellStyle name="Обычный 2 3 2 7 4 3" xfId="21956"/>
    <cellStyle name="Обычный 2 3 2 7 5" xfId="9283"/>
    <cellStyle name="Обычный 2 3 2 7 5 2" xfId="26180"/>
    <cellStyle name="Обычный 2 3 2 7 6" xfId="17732"/>
    <cellStyle name="Обычный 2 3 2 8" xfId="1539"/>
    <cellStyle name="Обычный 2 3 2 8 2" xfId="5763"/>
    <cellStyle name="Обычный 2 3 2 8 2 2" xfId="14211"/>
    <cellStyle name="Обычный 2 3 2 8 2 2 2" xfId="31108"/>
    <cellStyle name="Обычный 2 3 2 8 2 3" xfId="22660"/>
    <cellStyle name="Обычный 2 3 2 8 3" xfId="9987"/>
    <cellStyle name="Обычный 2 3 2 8 3 2" xfId="26884"/>
    <cellStyle name="Обычный 2 3 2 8 4" xfId="18436"/>
    <cellStyle name="Обычный 2 3 2 9" xfId="2947"/>
    <cellStyle name="Обычный 2 3 2 9 2" xfId="7171"/>
    <cellStyle name="Обычный 2 3 2 9 2 2" xfId="15619"/>
    <cellStyle name="Обычный 2 3 2 9 2 2 2" xfId="32516"/>
    <cellStyle name="Обычный 2 3 2 9 2 3" xfId="24068"/>
    <cellStyle name="Обычный 2 3 2 9 3" xfId="11395"/>
    <cellStyle name="Обычный 2 3 2 9 3 2" xfId="28292"/>
    <cellStyle name="Обычный 2 3 2 9 4" xfId="19844"/>
    <cellStyle name="Обычный 2 3 2_Отчет за 2015 год" xfId="56"/>
    <cellStyle name="Обычный 2 3 3" xfId="57"/>
    <cellStyle name="Обычный 2 3 3 10" xfId="8595"/>
    <cellStyle name="Обычный 2 3 3 10 2" xfId="25492"/>
    <cellStyle name="Обычный 2 3 3 11" xfId="17044"/>
    <cellStyle name="Обычный 2 3 3 12" xfId="33941"/>
    <cellStyle name="Обычный 2 3 3 2" xfId="58"/>
    <cellStyle name="Обычный 2 3 3 2 10" xfId="17045"/>
    <cellStyle name="Обычный 2 3 3 2 11" xfId="33942"/>
    <cellStyle name="Обычный 2 3 3 2 2" xfId="59"/>
    <cellStyle name="Обычный 2 3 3 2 2 10" xfId="33943"/>
    <cellStyle name="Обычный 2 3 3 2 2 2" xfId="60"/>
    <cellStyle name="Обычный 2 3 3 2 2 2 2" xfId="474"/>
    <cellStyle name="Обычный 2 3 3 2 2 2 2 2" xfId="1205"/>
    <cellStyle name="Обычный 2 3 3 2 2 2 2 2 2" xfId="2614"/>
    <cellStyle name="Обычный 2 3 3 2 2 2 2 2 2 2" xfId="6838"/>
    <cellStyle name="Обычный 2 3 3 2 2 2 2 2 2 2 2" xfId="15286"/>
    <cellStyle name="Обычный 2 3 3 2 2 2 2 2 2 2 2 2" xfId="32183"/>
    <cellStyle name="Обычный 2 3 3 2 2 2 2 2 2 2 3" xfId="23735"/>
    <cellStyle name="Обычный 2 3 3 2 2 2 2 2 2 3" xfId="11062"/>
    <cellStyle name="Обычный 2 3 3 2 2 2 2 2 2 3 2" xfId="27959"/>
    <cellStyle name="Обычный 2 3 3 2 2 2 2 2 2 4" xfId="19511"/>
    <cellStyle name="Обычный 2 3 3 2 2 2 2 2 3" xfId="4022"/>
    <cellStyle name="Обычный 2 3 3 2 2 2 2 2 3 2" xfId="8246"/>
    <cellStyle name="Обычный 2 3 3 2 2 2 2 2 3 2 2" xfId="16694"/>
    <cellStyle name="Обычный 2 3 3 2 2 2 2 2 3 2 2 2" xfId="33591"/>
    <cellStyle name="Обычный 2 3 3 2 2 2 2 2 3 2 3" xfId="25143"/>
    <cellStyle name="Обычный 2 3 3 2 2 2 2 2 3 3" xfId="12470"/>
    <cellStyle name="Обычный 2 3 3 2 2 2 2 2 3 3 2" xfId="29367"/>
    <cellStyle name="Обычный 2 3 3 2 2 2 2 2 3 4" xfId="20919"/>
    <cellStyle name="Обычный 2 3 3 2 2 2 2 2 4" xfId="5430"/>
    <cellStyle name="Обычный 2 3 3 2 2 2 2 2 4 2" xfId="13878"/>
    <cellStyle name="Обычный 2 3 3 2 2 2 2 2 4 2 2" xfId="30775"/>
    <cellStyle name="Обычный 2 3 3 2 2 2 2 2 4 3" xfId="22327"/>
    <cellStyle name="Обычный 2 3 3 2 2 2 2 2 5" xfId="9654"/>
    <cellStyle name="Обычный 2 3 3 2 2 2 2 2 5 2" xfId="26551"/>
    <cellStyle name="Обычный 2 3 3 2 2 2 2 2 6" xfId="18103"/>
    <cellStyle name="Обычный 2 3 3 2 2 2 2 3" xfId="1910"/>
    <cellStyle name="Обычный 2 3 3 2 2 2 2 3 2" xfId="6134"/>
    <cellStyle name="Обычный 2 3 3 2 2 2 2 3 2 2" xfId="14582"/>
    <cellStyle name="Обычный 2 3 3 2 2 2 2 3 2 2 2" xfId="31479"/>
    <cellStyle name="Обычный 2 3 3 2 2 2 2 3 2 3" xfId="23031"/>
    <cellStyle name="Обычный 2 3 3 2 2 2 2 3 3" xfId="10358"/>
    <cellStyle name="Обычный 2 3 3 2 2 2 2 3 3 2" xfId="27255"/>
    <cellStyle name="Обычный 2 3 3 2 2 2 2 3 4" xfId="18807"/>
    <cellStyle name="Обычный 2 3 3 2 2 2 2 4" xfId="3318"/>
    <cellStyle name="Обычный 2 3 3 2 2 2 2 4 2" xfId="7542"/>
    <cellStyle name="Обычный 2 3 3 2 2 2 2 4 2 2" xfId="15990"/>
    <cellStyle name="Обычный 2 3 3 2 2 2 2 4 2 2 2" xfId="32887"/>
    <cellStyle name="Обычный 2 3 3 2 2 2 2 4 2 3" xfId="24439"/>
    <cellStyle name="Обычный 2 3 3 2 2 2 2 4 3" xfId="11766"/>
    <cellStyle name="Обычный 2 3 3 2 2 2 2 4 3 2" xfId="28663"/>
    <cellStyle name="Обычный 2 3 3 2 2 2 2 4 4" xfId="20215"/>
    <cellStyle name="Обычный 2 3 3 2 2 2 2 5" xfId="4726"/>
    <cellStyle name="Обычный 2 3 3 2 2 2 2 5 2" xfId="13174"/>
    <cellStyle name="Обычный 2 3 3 2 2 2 2 5 2 2" xfId="30071"/>
    <cellStyle name="Обычный 2 3 3 2 2 2 2 5 3" xfId="21623"/>
    <cellStyle name="Обычный 2 3 3 2 2 2 2 6" xfId="8950"/>
    <cellStyle name="Обычный 2 3 3 2 2 2 2 6 2" xfId="25847"/>
    <cellStyle name="Обычный 2 3 3 2 2 2 2 7" xfId="17399"/>
    <cellStyle name="Обычный 2 3 3 2 2 2 2 8" xfId="34296"/>
    <cellStyle name="Обычный 2 3 3 2 2 2 3" xfId="853"/>
    <cellStyle name="Обычный 2 3 3 2 2 2 3 2" xfId="2262"/>
    <cellStyle name="Обычный 2 3 3 2 2 2 3 2 2" xfId="6486"/>
    <cellStyle name="Обычный 2 3 3 2 2 2 3 2 2 2" xfId="14934"/>
    <cellStyle name="Обычный 2 3 3 2 2 2 3 2 2 2 2" xfId="31831"/>
    <cellStyle name="Обычный 2 3 3 2 2 2 3 2 2 3" xfId="23383"/>
    <cellStyle name="Обычный 2 3 3 2 2 2 3 2 3" xfId="10710"/>
    <cellStyle name="Обычный 2 3 3 2 2 2 3 2 3 2" xfId="27607"/>
    <cellStyle name="Обычный 2 3 3 2 2 2 3 2 4" xfId="19159"/>
    <cellStyle name="Обычный 2 3 3 2 2 2 3 3" xfId="3670"/>
    <cellStyle name="Обычный 2 3 3 2 2 2 3 3 2" xfId="7894"/>
    <cellStyle name="Обычный 2 3 3 2 2 2 3 3 2 2" xfId="16342"/>
    <cellStyle name="Обычный 2 3 3 2 2 2 3 3 2 2 2" xfId="33239"/>
    <cellStyle name="Обычный 2 3 3 2 2 2 3 3 2 3" xfId="24791"/>
    <cellStyle name="Обычный 2 3 3 2 2 2 3 3 3" xfId="12118"/>
    <cellStyle name="Обычный 2 3 3 2 2 2 3 3 3 2" xfId="29015"/>
    <cellStyle name="Обычный 2 3 3 2 2 2 3 3 4" xfId="20567"/>
    <cellStyle name="Обычный 2 3 3 2 2 2 3 4" xfId="5078"/>
    <cellStyle name="Обычный 2 3 3 2 2 2 3 4 2" xfId="13526"/>
    <cellStyle name="Обычный 2 3 3 2 2 2 3 4 2 2" xfId="30423"/>
    <cellStyle name="Обычный 2 3 3 2 2 2 3 4 3" xfId="21975"/>
    <cellStyle name="Обычный 2 3 3 2 2 2 3 5" xfId="9302"/>
    <cellStyle name="Обычный 2 3 3 2 2 2 3 5 2" xfId="26199"/>
    <cellStyle name="Обычный 2 3 3 2 2 2 3 6" xfId="17751"/>
    <cellStyle name="Обычный 2 3 3 2 2 2 4" xfId="1558"/>
    <cellStyle name="Обычный 2 3 3 2 2 2 4 2" xfId="5782"/>
    <cellStyle name="Обычный 2 3 3 2 2 2 4 2 2" xfId="14230"/>
    <cellStyle name="Обычный 2 3 3 2 2 2 4 2 2 2" xfId="31127"/>
    <cellStyle name="Обычный 2 3 3 2 2 2 4 2 3" xfId="22679"/>
    <cellStyle name="Обычный 2 3 3 2 2 2 4 3" xfId="10006"/>
    <cellStyle name="Обычный 2 3 3 2 2 2 4 3 2" xfId="26903"/>
    <cellStyle name="Обычный 2 3 3 2 2 2 4 4" xfId="18455"/>
    <cellStyle name="Обычный 2 3 3 2 2 2 5" xfId="2966"/>
    <cellStyle name="Обычный 2 3 3 2 2 2 5 2" xfId="7190"/>
    <cellStyle name="Обычный 2 3 3 2 2 2 5 2 2" xfId="15638"/>
    <cellStyle name="Обычный 2 3 3 2 2 2 5 2 2 2" xfId="32535"/>
    <cellStyle name="Обычный 2 3 3 2 2 2 5 2 3" xfId="24087"/>
    <cellStyle name="Обычный 2 3 3 2 2 2 5 3" xfId="11414"/>
    <cellStyle name="Обычный 2 3 3 2 2 2 5 3 2" xfId="28311"/>
    <cellStyle name="Обычный 2 3 3 2 2 2 5 4" xfId="19863"/>
    <cellStyle name="Обычный 2 3 3 2 2 2 6" xfId="4374"/>
    <cellStyle name="Обычный 2 3 3 2 2 2 6 2" xfId="12822"/>
    <cellStyle name="Обычный 2 3 3 2 2 2 6 2 2" xfId="29719"/>
    <cellStyle name="Обычный 2 3 3 2 2 2 6 3" xfId="21271"/>
    <cellStyle name="Обычный 2 3 3 2 2 2 7" xfId="8598"/>
    <cellStyle name="Обычный 2 3 3 2 2 2 7 2" xfId="25495"/>
    <cellStyle name="Обычный 2 3 3 2 2 2 8" xfId="17047"/>
    <cellStyle name="Обычный 2 3 3 2 2 2 9" xfId="33944"/>
    <cellStyle name="Обычный 2 3 3 2 2 3" xfId="473"/>
    <cellStyle name="Обычный 2 3 3 2 2 3 2" xfId="1204"/>
    <cellStyle name="Обычный 2 3 3 2 2 3 2 2" xfId="2613"/>
    <cellStyle name="Обычный 2 3 3 2 2 3 2 2 2" xfId="6837"/>
    <cellStyle name="Обычный 2 3 3 2 2 3 2 2 2 2" xfId="15285"/>
    <cellStyle name="Обычный 2 3 3 2 2 3 2 2 2 2 2" xfId="32182"/>
    <cellStyle name="Обычный 2 3 3 2 2 3 2 2 2 3" xfId="23734"/>
    <cellStyle name="Обычный 2 3 3 2 2 3 2 2 3" xfId="11061"/>
    <cellStyle name="Обычный 2 3 3 2 2 3 2 2 3 2" xfId="27958"/>
    <cellStyle name="Обычный 2 3 3 2 2 3 2 2 4" xfId="19510"/>
    <cellStyle name="Обычный 2 3 3 2 2 3 2 3" xfId="4021"/>
    <cellStyle name="Обычный 2 3 3 2 2 3 2 3 2" xfId="8245"/>
    <cellStyle name="Обычный 2 3 3 2 2 3 2 3 2 2" xfId="16693"/>
    <cellStyle name="Обычный 2 3 3 2 2 3 2 3 2 2 2" xfId="33590"/>
    <cellStyle name="Обычный 2 3 3 2 2 3 2 3 2 3" xfId="25142"/>
    <cellStyle name="Обычный 2 3 3 2 2 3 2 3 3" xfId="12469"/>
    <cellStyle name="Обычный 2 3 3 2 2 3 2 3 3 2" xfId="29366"/>
    <cellStyle name="Обычный 2 3 3 2 2 3 2 3 4" xfId="20918"/>
    <cellStyle name="Обычный 2 3 3 2 2 3 2 4" xfId="5429"/>
    <cellStyle name="Обычный 2 3 3 2 2 3 2 4 2" xfId="13877"/>
    <cellStyle name="Обычный 2 3 3 2 2 3 2 4 2 2" xfId="30774"/>
    <cellStyle name="Обычный 2 3 3 2 2 3 2 4 3" xfId="22326"/>
    <cellStyle name="Обычный 2 3 3 2 2 3 2 5" xfId="9653"/>
    <cellStyle name="Обычный 2 3 3 2 2 3 2 5 2" xfId="26550"/>
    <cellStyle name="Обычный 2 3 3 2 2 3 2 6" xfId="18102"/>
    <cellStyle name="Обычный 2 3 3 2 2 3 3" xfId="1909"/>
    <cellStyle name="Обычный 2 3 3 2 2 3 3 2" xfId="6133"/>
    <cellStyle name="Обычный 2 3 3 2 2 3 3 2 2" xfId="14581"/>
    <cellStyle name="Обычный 2 3 3 2 2 3 3 2 2 2" xfId="31478"/>
    <cellStyle name="Обычный 2 3 3 2 2 3 3 2 3" xfId="23030"/>
    <cellStyle name="Обычный 2 3 3 2 2 3 3 3" xfId="10357"/>
    <cellStyle name="Обычный 2 3 3 2 2 3 3 3 2" xfId="27254"/>
    <cellStyle name="Обычный 2 3 3 2 2 3 3 4" xfId="18806"/>
    <cellStyle name="Обычный 2 3 3 2 2 3 4" xfId="3317"/>
    <cellStyle name="Обычный 2 3 3 2 2 3 4 2" xfId="7541"/>
    <cellStyle name="Обычный 2 3 3 2 2 3 4 2 2" xfId="15989"/>
    <cellStyle name="Обычный 2 3 3 2 2 3 4 2 2 2" xfId="32886"/>
    <cellStyle name="Обычный 2 3 3 2 2 3 4 2 3" xfId="24438"/>
    <cellStyle name="Обычный 2 3 3 2 2 3 4 3" xfId="11765"/>
    <cellStyle name="Обычный 2 3 3 2 2 3 4 3 2" xfId="28662"/>
    <cellStyle name="Обычный 2 3 3 2 2 3 4 4" xfId="20214"/>
    <cellStyle name="Обычный 2 3 3 2 2 3 5" xfId="4725"/>
    <cellStyle name="Обычный 2 3 3 2 2 3 5 2" xfId="13173"/>
    <cellStyle name="Обычный 2 3 3 2 2 3 5 2 2" xfId="30070"/>
    <cellStyle name="Обычный 2 3 3 2 2 3 5 3" xfId="21622"/>
    <cellStyle name="Обычный 2 3 3 2 2 3 6" xfId="8949"/>
    <cellStyle name="Обычный 2 3 3 2 2 3 6 2" xfId="25846"/>
    <cellStyle name="Обычный 2 3 3 2 2 3 7" xfId="17398"/>
    <cellStyle name="Обычный 2 3 3 2 2 3 8" xfId="34295"/>
    <cellStyle name="Обычный 2 3 3 2 2 4" xfId="852"/>
    <cellStyle name="Обычный 2 3 3 2 2 4 2" xfId="2261"/>
    <cellStyle name="Обычный 2 3 3 2 2 4 2 2" xfId="6485"/>
    <cellStyle name="Обычный 2 3 3 2 2 4 2 2 2" xfId="14933"/>
    <cellStyle name="Обычный 2 3 3 2 2 4 2 2 2 2" xfId="31830"/>
    <cellStyle name="Обычный 2 3 3 2 2 4 2 2 3" xfId="23382"/>
    <cellStyle name="Обычный 2 3 3 2 2 4 2 3" xfId="10709"/>
    <cellStyle name="Обычный 2 3 3 2 2 4 2 3 2" xfId="27606"/>
    <cellStyle name="Обычный 2 3 3 2 2 4 2 4" xfId="19158"/>
    <cellStyle name="Обычный 2 3 3 2 2 4 3" xfId="3669"/>
    <cellStyle name="Обычный 2 3 3 2 2 4 3 2" xfId="7893"/>
    <cellStyle name="Обычный 2 3 3 2 2 4 3 2 2" xfId="16341"/>
    <cellStyle name="Обычный 2 3 3 2 2 4 3 2 2 2" xfId="33238"/>
    <cellStyle name="Обычный 2 3 3 2 2 4 3 2 3" xfId="24790"/>
    <cellStyle name="Обычный 2 3 3 2 2 4 3 3" xfId="12117"/>
    <cellStyle name="Обычный 2 3 3 2 2 4 3 3 2" xfId="29014"/>
    <cellStyle name="Обычный 2 3 3 2 2 4 3 4" xfId="20566"/>
    <cellStyle name="Обычный 2 3 3 2 2 4 4" xfId="5077"/>
    <cellStyle name="Обычный 2 3 3 2 2 4 4 2" xfId="13525"/>
    <cellStyle name="Обычный 2 3 3 2 2 4 4 2 2" xfId="30422"/>
    <cellStyle name="Обычный 2 3 3 2 2 4 4 3" xfId="21974"/>
    <cellStyle name="Обычный 2 3 3 2 2 4 5" xfId="9301"/>
    <cellStyle name="Обычный 2 3 3 2 2 4 5 2" xfId="26198"/>
    <cellStyle name="Обычный 2 3 3 2 2 4 6" xfId="17750"/>
    <cellStyle name="Обычный 2 3 3 2 2 5" xfId="1557"/>
    <cellStyle name="Обычный 2 3 3 2 2 5 2" xfId="5781"/>
    <cellStyle name="Обычный 2 3 3 2 2 5 2 2" xfId="14229"/>
    <cellStyle name="Обычный 2 3 3 2 2 5 2 2 2" xfId="31126"/>
    <cellStyle name="Обычный 2 3 3 2 2 5 2 3" xfId="22678"/>
    <cellStyle name="Обычный 2 3 3 2 2 5 3" xfId="10005"/>
    <cellStyle name="Обычный 2 3 3 2 2 5 3 2" xfId="26902"/>
    <cellStyle name="Обычный 2 3 3 2 2 5 4" xfId="18454"/>
    <cellStyle name="Обычный 2 3 3 2 2 6" xfId="2965"/>
    <cellStyle name="Обычный 2 3 3 2 2 6 2" xfId="7189"/>
    <cellStyle name="Обычный 2 3 3 2 2 6 2 2" xfId="15637"/>
    <cellStyle name="Обычный 2 3 3 2 2 6 2 2 2" xfId="32534"/>
    <cellStyle name="Обычный 2 3 3 2 2 6 2 3" xfId="24086"/>
    <cellStyle name="Обычный 2 3 3 2 2 6 3" xfId="11413"/>
    <cellStyle name="Обычный 2 3 3 2 2 6 3 2" xfId="28310"/>
    <cellStyle name="Обычный 2 3 3 2 2 6 4" xfId="19862"/>
    <cellStyle name="Обычный 2 3 3 2 2 7" xfId="4373"/>
    <cellStyle name="Обычный 2 3 3 2 2 7 2" xfId="12821"/>
    <cellStyle name="Обычный 2 3 3 2 2 7 2 2" xfId="29718"/>
    <cellStyle name="Обычный 2 3 3 2 2 7 3" xfId="21270"/>
    <cellStyle name="Обычный 2 3 3 2 2 8" xfId="8597"/>
    <cellStyle name="Обычный 2 3 3 2 2 8 2" xfId="25494"/>
    <cellStyle name="Обычный 2 3 3 2 2 9" xfId="17046"/>
    <cellStyle name="Обычный 2 3 3 2 3" xfId="61"/>
    <cellStyle name="Обычный 2 3 3 2 3 2" xfId="475"/>
    <cellStyle name="Обычный 2 3 3 2 3 2 2" xfId="1206"/>
    <cellStyle name="Обычный 2 3 3 2 3 2 2 2" xfId="2615"/>
    <cellStyle name="Обычный 2 3 3 2 3 2 2 2 2" xfId="6839"/>
    <cellStyle name="Обычный 2 3 3 2 3 2 2 2 2 2" xfId="15287"/>
    <cellStyle name="Обычный 2 3 3 2 3 2 2 2 2 2 2" xfId="32184"/>
    <cellStyle name="Обычный 2 3 3 2 3 2 2 2 2 3" xfId="23736"/>
    <cellStyle name="Обычный 2 3 3 2 3 2 2 2 3" xfId="11063"/>
    <cellStyle name="Обычный 2 3 3 2 3 2 2 2 3 2" xfId="27960"/>
    <cellStyle name="Обычный 2 3 3 2 3 2 2 2 4" xfId="19512"/>
    <cellStyle name="Обычный 2 3 3 2 3 2 2 3" xfId="4023"/>
    <cellStyle name="Обычный 2 3 3 2 3 2 2 3 2" xfId="8247"/>
    <cellStyle name="Обычный 2 3 3 2 3 2 2 3 2 2" xfId="16695"/>
    <cellStyle name="Обычный 2 3 3 2 3 2 2 3 2 2 2" xfId="33592"/>
    <cellStyle name="Обычный 2 3 3 2 3 2 2 3 2 3" xfId="25144"/>
    <cellStyle name="Обычный 2 3 3 2 3 2 2 3 3" xfId="12471"/>
    <cellStyle name="Обычный 2 3 3 2 3 2 2 3 3 2" xfId="29368"/>
    <cellStyle name="Обычный 2 3 3 2 3 2 2 3 4" xfId="20920"/>
    <cellStyle name="Обычный 2 3 3 2 3 2 2 4" xfId="5431"/>
    <cellStyle name="Обычный 2 3 3 2 3 2 2 4 2" xfId="13879"/>
    <cellStyle name="Обычный 2 3 3 2 3 2 2 4 2 2" xfId="30776"/>
    <cellStyle name="Обычный 2 3 3 2 3 2 2 4 3" xfId="22328"/>
    <cellStyle name="Обычный 2 3 3 2 3 2 2 5" xfId="9655"/>
    <cellStyle name="Обычный 2 3 3 2 3 2 2 5 2" xfId="26552"/>
    <cellStyle name="Обычный 2 3 3 2 3 2 2 6" xfId="18104"/>
    <cellStyle name="Обычный 2 3 3 2 3 2 3" xfId="1911"/>
    <cellStyle name="Обычный 2 3 3 2 3 2 3 2" xfId="6135"/>
    <cellStyle name="Обычный 2 3 3 2 3 2 3 2 2" xfId="14583"/>
    <cellStyle name="Обычный 2 3 3 2 3 2 3 2 2 2" xfId="31480"/>
    <cellStyle name="Обычный 2 3 3 2 3 2 3 2 3" xfId="23032"/>
    <cellStyle name="Обычный 2 3 3 2 3 2 3 3" xfId="10359"/>
    <cellStyle name="Обычный 2 3 3 2 3 2 3 3 2" xfId="27256"/>
    <cellStyle name="Обычный 2 3 3 2 3 2 3 4" xfId="18808"/>
    <cellStyle name="Обычный 2 3 3 2 3 2 4" xfId="3319"/>
    <cellStyle name="Обычный 2 3 3 2 3 2 4 2" xfId="7543"/>
    <cellStyle name="Обычный 2 3 3 2 3 2 4 2 2" xfId="15991"/>
    <cellStyle name="Обычный 2 3 3 2 3 2 4 2 2 2" xfId="32888"/>
    <cellStyle name="Обычный 2 3 3 2 3 2 4 2 3" xfId="24440"/>
    <cellStyle name="Обычный 2 3 3 2 3 2 4 3" xfId="11767"/>
    <cellStyle name="Обычный 2 3 3 2 3 2 4 3 2" xfId="28664"/>
    <cellStyle name="Обычный 2 3 3 2 3 2 4 4" xfId="20216"/>
    <cellStyle name="Обычный 2 3 3 2 3 2 5" xfId="4727"/>
    <cellStyle name="Обычный 2 3 3 2 3 2 5 2" xfId="13175"/>
    <cellStyle name="Обычный 2 3 3 2 3 2 5 2 2" xfId="30072"/>
    <cellStyle name="Обычный 2 3 3 2 3 2 5 3" xfId="21624"/>
    <cellStyle name="Обычный 2 3 3 2 3 2 6" xfId="8951"/>
    <cellStyle name="Обычный 2 3 3 2 3 2 6 2" xfId="25848"/>
    <cellStyle name="Обычный 2 3 3 2 3 2 7" xfId="17400"/>
    <cellStyle name="Обычный 2 3 3 2 3 2 8" xfId="34297"/>
    <cellStyle name="Обычный 2 3 3 2 3 3" xfId="854"/>
    <cellStyle name="Обычный 2 3 3 2 3 3 2" xfId="2263"/>
    <cellStyle name="Обычный 2 3 3 2 3 3 2 2" xfId="6487"/>
    <cellStyle name="Обычный 2 3 3 2 3 3 2 2 2" xfId="14935"/>
    <cellStyle name="Обычный 2 3 3 2 3 3 2 2 2 2" xfId="31832"/>
    <cellStyle name="Обычный 2 3 3 2 3 3 2 2 3" xfId="23384"/>
    <cellStyle name="Обычный 2 3 3 2 3 3 2 3" xfId="10711"/>
    <cellStyle name="Обычный 2 3 3 2 3 3 2 3 2" xfId="27608"/>
    <cellStyle name="Обычный 2 3 3 2 3 3 2 4" xfId="19160"/>
    <cellStyle name="Обычный 2 3 3 2 3 3 3" xfId="3671"/>
    <cellStyle name="Обычный 2 3 3 2 3 3 3 2" xfId="7895"/>
    <cellStyle name="Обычный 2 3 3 2 3 3 3 2 2" xfId="16343"/>
    <cellStyle name="Обычный 2 3 3 2 3 3 3 2 2 2" xfId="33240"/>
    <cellStyle name="Обычный 2 3 3 2 3 3 3 2 3" xfId="24792"/>
    <cellStyle name="Обычный 2 3 3 2 3 3 3 3" xfId="12119"/>
    <cellStyle name="Обычный 2 3 3 2 3 3 3 3 2" xfId="29016"/>
    <cellStyle name="Обычный 2 3 3 2 3 3 3 4" xfId="20568"/>
    <cellStyle name="Обычный 2 3 3 2 3 3 4" xfId="5079"/>
    <cellStyle name="Обычный 2 3 3 2 3 3 4 2" xfId="13527"/>
    <cellStyle name="Обычный 2 3 3 2 3 3 4 2 2" xfId="30424"/>
    <cellStyle name="Обычный 2 3 3 2 3 3 4 3" xfId="21976"/>
    <cellStyle name="Обычный 2 3 3 2 3 3 5" xfId="9303"/>
    <cellStyle name="Обычный 2 3 3 2 3 3 5 2" xfId="26200"/>
    <cellStyle name="Обычный 2 3 3 2 3 3 6" xfId="17752"/>
    <cellStyle name="Обычный 2 3 3 2 3 4" xfId="1559"/>
    <cellStyle name="Обычный 2 3 3 2 3 4 2" xfId="5783"/>
    <cellStyle name="Обычный 2 3 3 2 3 4 2 2" xfId="14231"/>
    <cellStyle name="Обычный 2 3 3 2 3 4 2 2 2" xfId="31128"/>
    <cellStyle name="Обычный 2 3 3 2 3 4 2 3" xfId="22680"/>
    <cellStyle name="Обычный 2 3 3 2 3 4 3" xfId="10007"/>
    <cellStyle name="Обычный 2 3 3 2 3 4 3 2" xfId="26904"/>
    <cellStyle name="Обычный 2 3 3 2 3 4 4" xfId="18456"/>
    <cellStyle name="Обычный 2 3 3 2 3 5" xfId="2967"/>
    <cellStyle name="Обычный 2 3 3 2 3 5 2" xfId="7191"/>
    <cellStyle name="Обычный 2 3 3 2 3 5 2 2" xfId="15639"/>
    <cellStyle name="Обычный 2 3 3 2 3 5 2 2 2" xfId="32536"/>
    <cellStyle name="Обычный 2 3 3 2 3 5 2 3" xfId="24088"/>
    <cellStyle name="Обычный 2 3 3 2 3 5 3" xfId="11415"/>
    <cellStyle name="Обычный 2 3 3 2 3 5 3 2" xfId="28312"/>
    <cellStyle name="Обычный 2 3 3 2 3 5 4" xfId="19864"/>
    <cellStyle name="Обычный 2 3 3 2 3 6" xfId="4375"/>
    <cellStyle name="Обычный 2 3 3 2 3 6 2" xfId="12823"/>
    <cellStyle name="Обычный 2 3 3 2 3 6 2 2" xfId="29720"/>
    <cellStyle name="Обычный 2 3 3 2 3 6 3" xfId="21272"/>
    <cellStyle name="Обычный 2 3 3 2 3 7" xfId="8599"/>
    <cellStyle name="Обычный 2 3 3 2 3 7 2" xfId="25496"/>
    <cellStyle name="Обычный 2 3 3 2 3 8" xfId="17048"/>
    <cellStyle name="Обычный 2 3 3 2 3 9" xfId="33945"/>
    <cellStyle name="Обычный 2 3 3 2 4" xfId="472"/>
    <cellStyle name="Обычный 2 3 3 2 4 2" xfId="1203"/>
    <cellStyle name="Обычный 2 3 3 2 4 2 2" xfId="2612"/>
    <cellStyle name="Обычный 2 3 3 2 4 2 2 2" xfId="6836"/>
    <cellStyle name="Обычный 2 3 3 2 4 2 2 2 2" xfId="15284"/>
    <cellStyle name="Обычный 2 3 3 2 4 2 2 2 2 2" xfId="32181"/>
    <cellStyle name="Обычный 2 3 3 2 4 2 2 2 3" xfId="23733"/>
    <cellStyle name="Обычный 2 3 3 2 4 2 2 3" xfId="11060"/>
    <cellStyle name="Обычный 2 3 3 2 4 2 2 3 2" xfId="27957"/>
    <cellStyle name="Обычный 2 3 3 2 4 2 2 4" xfId="19509"/>
    <cellStyle name="Обычный 2 3 3 2 4 2 3" xfId="4020"/>
    <cellStyle name="Обычный 2 3 3 2 4 2 3 2" xfId="8244"/>
    <cellStyle name="Обычный 2 3 3 2 4 2 3 2 2" xfId="16692"/>
    <cellStyle name="Обычный 2 3 3 2 4 2 3 2 2 2" xfId="33589"/>
    <cellStyle name="Обычный 2 3 3 2 4 2 3 2 3" xfId="25141"/>
    <cellStyle name="Обычный 2 3 3 2 4 2 3 3" xfId="12468"/>
    <cellStyle name="Обычный 2 3 3 2 4 2 3 3 2" xfId="29365"/>
    <cellStyle name="Обычный 2 3 3 2 4 2 3 4" xfId="20917"/>
    <cellStyle name="Обычный 2 3 3 2 4 2 4" xfId="5428"/>
    <cellStyle name="Обычный 2 3 3 2 4 2 4 2" xfId="13876"/>
    <cellStyle name="Обычный 2 3 3 2 4 2 4 2 2" xfId="30773"/>
    <cellStyle name="Обычный 2 3 3 2 4 2 4 3" xfId="22325"/>
    <cellStyle name="Обычный 2 3 3 2 4 2 5" xfId="9652"/>
    <cellStyle name="Обычный 2 3 3 2 4 2 5 2" xfId="26549"/>
    <cellStyle name="Обычный 2 3 3 2 4 2 6" xfId="18101"/>
    <cellStyle name="Обычный 2 3 3 2 4 3" xfId="1908"/>
    <cellStyle name="Обычный 2 3 3 2 4 3 2" xfId="6132"/>
    <cellStyle name="Обычный 2 3 3 2 4 3 2 2" xfId="14580"/>
    <cellStyle name="Обычный 2 3 3 2 4 3 2 2 2" xfId="31477"/>
    <cellStyle name="Обычный 2 3 3 2 4 3 2 3" xfId="23029"/>
    <cellStyle name="Обычный 2 3 3 2 4 3 3" xfId="10356"/>
    <cellStyle name="Обычный 2 3 3 2 4 3 3 2" xfId="27253"/>
    <cellStyle name="Обычный 2 3 3 2 4 3 4" xfId="18805"/>
    <cellStyle name="Обычный 2 3 3 2 4 4" xfId="3316"/>
    <cellStyle name="Обычный 2 3 3 2 4 4 2" xfId="7540"/>
    <cellStyle name="Обычный 2 3 3 2 4 4 2 2" xfId="15988"/>
    <cellStyle name="Обычный 2 3 3 2 4 4 2 2 2" xfId="32885"/>
    <cellStyle name="Обычный 2 3 3 2 4 4 2 3" xfId="24437"/>
    <cellStyle name="Обычный 2 3 3 2 4 4 3" xfId="11764"/>
    <cellStyle name="Обычный 2 3 3 2 4 4 3 2" xfId="28661"/>
    <cellStyle name="Обычный 2 3 3 2 4 4 4" xfId="20213"/>
    <cellStyle name="Обычный 2 3 3 2 4 5" xfId="4724"/>
    <cellStyle name="Обычный 2 3 3 2 4 5 2" xfId="13172"/>
    <cellStyle name="Обычный 2 3 3 2 4 5 2 2" xfId="30069"/>
    <cellStyle name="Обычный 2 3 3 2 4 5 3" xfId="21621"/>
    <cellStyle name="Обычный 2 3 3 2 4 6" xfId="8948"/>
    <cellStyle name="Обычный 2 3 3 2 4 6 2" xfId="25845"/>
    <cellStyle name="Обычный 2 3 3 2 4 7" xfId="17397"/>
    <cellStyle name="Обычный 2 3 3 2 4 8" xfId="34294"/>
    <cellStyle name="Обычный 2 3 3 2 5" xfId="851"/>
    <cellStyle name="Обычный 2 3 3 2 5 2" xfId="2260"/>
    <cellStyle name="Обычный 2 3 3 2 5 2 2" xfId="6484"/>
    <cellStyle name="Обычный 2 3 3 2 5 2 2 2" xfId="14932"/>
    <cellStyle name="Обычный 2 3 3 2 5 2 2 2 2" xfId="31829"/>
    <cellStyle name="Обычный 2 3 3 2 5 2 2 3" xfId="23381"/>
    <cellStyle name="Обычный 2 3 3 2 5 2 3" xfId="10708"/>
    <cellStyle name="Обычный 2 3 3 2 5 2 3 2" xfId="27605"/>
    <cellStyle name="Обычный 2 3 3 2 5 2 4" xfId="19157"/>
    <cellStyle name="Обычный 2 3 3 2 5 3" xfId="3668"/>
    <cellStyle name="Обычный 2 3 3 2 5 3 2" xfId="7892"/>
    <cellStyle name="Обычный 2 3 3 2 5 3 2 2" xfId="16340"/>
    <cellStyle name="Обычный 2 3 3 2 5 3 2 2 2" xfId="33237"/>
    <cellStyle name="Обычный 2 3 3 2 5 3 2 3" xfId="24789"/>
    <cellStyle name="Обычный 2 3 3 2 5 3 3" xfId="12116"/>
    <cellStyle name="Обычный 2 3 3 2 5 3 3 2" xfId="29013"/>
    <cellStyle name="Обычный 2 3 3 2 5 3 4" xfId="20565"/>
    <cellStyle name="Обычный 2 3 3 2 5 4" xfId="5076"/>
    <cellStyle name="Обычный 2 3 3 2 5 4 2" xfId="13524"/>
    <cellStyle name="Обычный 2 3 3 2 5 4 2 2" xfId="30421"/>
    <cellStyle name="Обычный 2 3 3 2 5 4 3" xfId="21973"/>
    <cellStyle name="Обычный 2 3 3 2 5 5" xfId="9300"/>
    <cellStyle name="Обычный 2 3 3 2 5 5 2" xfId="26197"/>
    <cellStyle name="Обычный 2 3 3 2 5 6" xfId="17749"/>
    <cellStyle name="Обычный 2 3 3 2 6" xfId="1556"/>
    <cellStyle name="Обычный 2 3 3 2 6 2" xfId="5780"/>
    <cellStyle name="Обычный 2 3 3 2 6 2 2" xfId="14228"/>
    <cellStyle name="Обычный 2 3 3 2 6 2 2 2" xfId="31125"/>
    <cellStyle name="Обычный 2 3 3 2 6 2 3" xfId="22677"/>
    <cellStyle name="Обычный 2 3 3 2 6 3" xfId="10004"/>
    <cellStyle name="Обычный 2 3 3 2 6 3 2" xfId="26901"/>
    <cellStyle name="Обычный 2 3 3 2 6 4" xfId="18453"/>
    <cellStyle name="Обычный 2 3 3 2 7" xfId="2964"/>
    <cellStyle name="Обычный 2 3 3 2 7 2" xfId="7188"/>
    <cellStyle name="Обычный 2 3 3 2 7 2 2" xfId="15636"/>
    <cellStyle name="Обычный 2 3 3 2 7 2 2 2" xfId="32533"/>
    <cellStyle name="Обычный 2 3 3 2 7 2 3" xfId="24085"/>
    <cellStyle name="Обычный 2 3 3 2 7 3" xfId="11412"/>
    <cellStyle name="Обычный 2 3 3 2 7 3 2" xfId="28309"/>
    <cellStyle name="Обычный 2 3 3 2 7 4" xfId="19861"/>
    <cellStyle name="Обычный 2 3 3 2 8" xfId="4372"/>
    <cellStyle name="Обычный 2 3 3 2 8 2" xfId="12820"/>
    <cellStyle name="Обычный 2 3 3 2 8 2 2" xfId="29717"/>
    <cellStyle name="Обычный 2 3 3 2 8 3" xfId="21269"/>
    <cellStyle name="Обычный 2 3 3 2 9" xfId="8596"/>
    <cellStyle name="Обычный 2 3 3 2 9 2" xfId="25493"/>
    <cellStyle name="Обычный 2 3 3 3" xfId="62"/>
    <cellStyle name="Обычный 2 3 3 3 10" xfId="33946"/>
    <cellStyle name="Обычный 2 3 3 3 2" xfId="63"/>
    <cellStyle name="Обычный 2 3 3 3 2 2" xfId="477"/>
    <cellStyle name="Обычный 2 3 3 3 2 2 2" xfId="1208"/>
    <cellStyle name="Обычный 2 3 3 3 2 2 2 2" xfId="2617"/>
    <cellStyle name="Обычный 2 3 3 3 2 2 2 2 2" xfId="6841"/>
    <cellStyle name="Обычный 2 3 3 3 2 2 2 2 2 2" xfId="15289"/>
    <cellStyle name="Обычный 2 3 3 3 2 2 2 2 2 2 2" xfId="32186"/>
    <cellStyle name="Обычный 2 3 3 3 2 2 2 2 2 3" xfId="23738"/>
    <cellStyle name="Обычный 2 3 3 3 2 2 2 2 3" xfId="11065"/>
    <cellStyle name="Обычный 2 3 3 3 2 2 2 2 3 2" xfId="27962"/>
    <cellStyle name="Обычный 2 3 3 3 2 2 2 2 4" xfId="19514"/>
    <cellStyle name="Обычный 2 3 3 3 2 2 2 3" xfId="4025"/>
    <cellStyle name="Обычный 2 3 3 3 2 2 2 3 2" xfId="8249"/>
    <cellStyle name="Обычный 2 3 3 3 2 2 2 3 2 2" xfId="16697"/>
    <cellStyle name="Обычный 2 3 3 3 2 2 2 3 2 2 2" xfId="33594"/>
    <cellStyle name="Обычный 2 3 3 3 2 2 2 3 2 3" xfId="25146"/>
    <cellStyle name="Обычный 2 3 3 3 2 2 2 3 3" xfId="12473"/>
    <cellStyle name="Обычный 2 3 3 3 2 2 2 3 3 2" xfId="29370"/>
    <cellStyle name="Обычный 2 3 3 3 2 2 2 3 4" xfId="20922"/>
    <cellStyle name="Обычный 2 3 3 3 2 2 2 4" xfId="5433"/>
    <cellStyle name="Обычный 2 3 3 3 2 2 2 4 2" xfId="13881"/>
    <cellStyle name="Обычный 2 3 3 3 2 2 2 4 2 2" xfId="30778"/>
    <cellStyle name="Обычный 2 3 3 3 2 2 2 4 3" xfId="22330"/>
    <cellStyle name="Обычный 2 3 3 3 2 2 2 5" xfId="9657"/>
    <cellStyle name="Обычный 2 3 3 3 2 2 2 5 2" xfId="26554"/>
    <cellStyle name="Обычный 2 3 3 3 2 2 2 6" xfId="18106"/>
    <cellStyle name="Обычный 2 3 3 3 2 2 3" xfId="1913"/>
    <cellStyle name="Обычный 2 3 3 3 2 2 3 2" xfId="6137"/>
    <cellStyle name="Обычный 2 3 3 3 2 2 3 2 2" xfId="14585"/>
    <cellStyle name="Обычный 2 3 3 3 2 2 3 2 2 2" xfId="31482"/>
    <cellStyle name="Обычный 2 3 3 3 2 2 3 2 3" xfId="23034"/>
    <cellStyle name="Обычный 2 3 3 3 2 2 3 3" xfId="10361"/>
    <cellStyle name="Обычный 2 3 3 3 2 2 3 3 2" xfId="27258"/>
    <cellStyle name="Обычный 2 3 3 3 2 2 3 4" xfId="18810"/>
    <cellStyle name="Обычный 2 3 3 3 2 2 4" xfId="3321"/>
    <cellStyle name="Обычный 2 3 3 3 2 2 4 2" xfId="7545"/>
    <cellStyle name="Обычный 2 3 3 3 2 2 4 2 2" xfId="15993"/>
    <cellStyle name="Обычный 2 3 3 3 2 2 4 2 2 2" xfId="32890"/>
    <cellStyle name="Обычный 2 3 3 3 2 2 4 2 3" xfId="24442"/>
    <cellStyle name="Обычный 2 3 3 3 2 2 4 3" xfId="11769"/>
    <cellStyle name="Обычный 2 3 3 3 2 2 4 3 2" xfId="28666"/>
    <cellStyle name="Обычный 2 3 3 3 2 2 4 4" xfId="20218"/>
    <cellStyle name="Обычный 2 3 3 3 2 2 5" xfId="4729"/>
    <cellStyle name="Обычный 2 3 3 3 2 2 5 2" xfId="13177"/>
    <cellStyle name="Обычный 2 3 3 3 2 2 5 2 2" xfId="30074"/>
    <cellStyle name="Обычный 2 3 3 3 2 2 5 3" xfId="21626"/>
    <cellStyle name="Обычный 2 3 3 3 2 2 6" xfId="8953"/>
    <cellStyle name="Обычный 2 3 3 3 2 2 6 2" xfId="25850"/>
    <cellStyle name="Обычный 2 3 3 3 2 2 7" xfId="17402"/>
    <cellStyle name="Обычный 2 3 3 3 2 2 8" xfId="34299"/>
    <cellStyle name="Обычный 2 3 3 3 2 3" xfId="856"/>
    <cellStyle name="Обычный 2 3 3 3 2 3 2" xfId="2265"/>
    <cellStyle name="Обычный 2 3 3 3 2 3 2 2" xfId="6489"/>
    <cellStyle name="Обычный 2 3 3 3 2 3 2 2 2" xfId="14937"/>
    <cellStyle name="Обычный 2 3 3 3 2 3 2 2 2 2" xfId="31834"/>
    <cellStyle name="Обычный 2 3 3 3 2 3 2 2 3" xfId="23386"/>
    <cellStyle name="Обычный 2 3 3 3 2 3 2 3" xfId="10713"/>
    <cellStyle name="Обычный 2 3 3 3 2 3 2 3 2" xfId="27610"/>
    <cellStyle name="Обычный 2 3 3 3 2 3 2 4" xfId="19162"/>
    <cellStyle name="Обычный 2 3 3 3 2 3 3" xfId="3673"/>
    <cellStyle name="Обычный 2 3 3 3 2 3 3 2" xfId="7897"/>
    <cellStyle name="Обычный 2 3 3 3 2 3 3 2 2" xfId="16345"/>
    <cellStyle name="Обычный 2 3 3 3 2 3 3 2 2 2" xfId="33242"/>
    <cellStyle name="Обычный 2 3 3 3 2 3 3 2 3" xfId="24794"/>
    <cellStyle name="Обычный 2 3 3 3 2 3 3 3" xfId="12121"/>
    <cellStyle name="Обычный 2 3 3 3 2 3 3 3 2" xfId="29018"/>
    <cellStyle name="Обычный 2 3 3 3 2 3 3 4" xfId="20570"/>
    <cellStyle name="Обычный 2 3 3 3 2 3 4" xfId="5081"/>
    <cellStyle name="Обычный 2 3 3 3 2 3 4 2" xfId="13529"/>
    <cellStyle name="Обычный 2 3 3 3 2 3 4 2 2" xfId="30426"/>
    <cellStyle name="Обычный 2 3 3 3 2 3 4 3" xfId="21978"/>
    <cellStyle name="Обычный 2 3 3 3 2 3 5" xfId="9305"/>
    <cellStyle name="Обычный 2 3 3 3 2 3 5 2" xfId="26202"/>
    <cellStyle name="Обычный 2 3 3 3 2 3 6" xfId="17754"/>
    <cellStyle name="Обычный 2 3 3 3 2 4" xfId="1561"/>
    <cellStyle name="Обычный 2 3 3 3 2 4 2" xfId="5785"/>
    <cellStyle name="Обычный 2 3 3 3 2 4 2 2" xfId="14233"/>
    <cellStyle name="Обычный 2 3 3 3 2 4 2 2 2" xfId="31130"/>
    <cellStyle name="Обычный 2 3 3 3 2 4 2 3" xfId="22682"/>
    <cellStyle name="Обычный 2 3 3 3 2 4 3" xfId="10009"/>
    <cellStyle name="Обычный 2 3 3 3 2 4 3 2" xfId="26906"/>
    <cellStyle name="Обычный 2 3 3 3 2 4 4" xfId="18458"/>
    <cellStyle name="Обычный 2 3 3 3 2 5" xfId="2969"/>
    <cellStyle name="Обычный 2 3 3 3 2 5 2" xfId="7193"/>
    <cellStyle name="Обычный 2 3 3 3 2 5 2 2" xfId="15641"/>
    <cellStyle name="Обычный 2 3 3 3 2 5 2 2 2" xfId="32538"/>
    <cellStyle name="Обычный 2 3 3 3 2 5 2 3" xfId="24090"/>
    <cellStyle name="Обычный 2 3 3 3 2 5 3" xfId="11417"/>
    <cellStyle name="Обычный 2 3 3 3 2 5 3 2" xfId="28314"/>
    <cellStyle name="Обычный 2 3 3 3 2 5 4" xfId="19866"/>
    <cellStyle name="Обычный 2 3 3 3 2 6" xfId="4377"/>
    <cellStyle name="Обычный 2 3 3 3 2 6 2" xfId="12825"/>
    <cellStyle name="Обычный 2 3 3 3 2 6 2 2" xfId="29722"/>
    <cellStyle name="Обычный 2 3 3 3 2 6 3" xfId="21274"/>
    <cellStyle name="Обычный 2 3 3 3 2 7" xfId="8601"/>
    <cellStyle name="Обычный 2 3 3 3 2 7 2" xfId="25498"/>
    <cellStyle name="Обычный 2 3 3 3 2 8" xfId="17050"/>
    <cellStyle name="Обычный 2 3 3 3 2 9" xfId="33947"/>
    <cellStyle name="Обычный 2 3 3 3 3" xfId="476"/>
    <cellStyle name="Обычный 2 3 3 3 3 2" xfId="1207"/>
    <cellStyle name="Обычный 2 3 3 3 3 2 2" xfId="2616"/>
    <cellStyle name="Обычный 2 3 3 3 3 2 2 2" xfId="6840"/>
    <cellStyle name="Обычный 2 3 3 3 3 2 2 2 2" xfId="15288"/>
    <cellStyle name="Обычный 2 3 3 3 3 2 2 2 2 2" xfId="32185"/>
    <cellStyle name="Обычный 2 3 3 3 3 2 2 2 3" xfId="23737"/>
    <cellStyle name="Обычный 2 3 3 3 3 2 2 3" xfId="11064"/>
    <cellStyle name="Обычный 2 3 3 3 3 2 2 3 2" xfId="27961"/>
    <cellStyle name="Обычный 2 3 3 3 3 2 2 4" xfId="19513"/>
    <cellStyle name="Обычный 2 3 3 3 3 2 3" xfId="4024"/>
    <cellStyle name="Обычный 2 3 3 3 3 2 3 2" xfId="8248"/>
    <cellStyle name="Обычный 2 3 3 3 3 2 3 2 2" xfId="16696"/>
    <cellStyle name="Обычный 2 3 3 3 3 2 3 2 2 2" xfId="33593"/>
    <cellStyle name="Обычный 2 3 3 3 3 2 3 2 3" xfId="25145"/>
    <cellStyle name="Обычный 2 3 3 3 3 2 3 3" xfId="12472"/>
    <cellStyle name="Обычный 2 3 3 3 3 2 3 3 2" xfId="29369"/>
    <cellStyle name="Обычный 2 3 3 3 3 2 3 4" xfId="20921"/>
    <cellStyle name="Обычный 2 3 3 3 3 2 4" xfId="5432"/>
    <cellStyle name="Обычный 2 3 3 3 3 2 4 2" xfId="13880"/>
    <cellStyle name="Обычный 2 3 3 3 3 2 4 2 2" xfId="30777"/>
    <cellStyle name="Обычный 2 3 3 3 3 2 4 3" xfId="22329"/>
    <cellStyle name="Обычный 2 3 3 3 3 2 5" xfId="9656"/>
    <cellStyle name="Обычный 2 3 3 3 3 2 5 2" xfId="26553"/>
    <cellStyle name="Обычный 2 3 3 3 3 2 6" xfId="18105"/>
    <cellStyle name="Обычный 2 3 3 3 3 3" xfId="1912"/>
    <cellStyle name="Обычный 2 3 3 3 3 3 2" xfId="6136"/>
    <cellStyle name="Обычный 2 3 3 3 3 3 2 2" xfId="14584"/>
    <cellStyle name="Обычный 2 3 3 3 3 3 2 2 2" xfId="31481"/>
    <cellStyle name="Обычный 2 3 3 3 3 3 2 3" xfId="23033"/>
    <cellStyle name="Обычный 2 3 3 3 3 3 3" xfId="10360"/>
    <cellStyle name="Обычный 2 3 3 3 3 3 3 2" xfId="27257"/>
    <cellStyle name="Обычный 2 3 3 3 3 3 4" xfId="18809"/>
    <cellStyle name="Обычный 2 3 3 3 3 4" xfId="3320"/>
    <cellStyle name="Обычный 2 3 3 3 3 4 2" xfId="7544"/>
    <cellStyle name="Обычный 2 3 3 3 3 4 2 2" xfId="15992"/>
    <cellStyle name="Обычный 2 3 3 3 3 4 2 2 2" xfId="32889"/>
    <cellStyle name="Обычный 2 3 3 3 3 4 2 3" xfId="24441"/>
    <cellStyle name="Обычный 2 3 3 3 3 4 3" xfId="11768"/>
    <cellStyle name="Обычный 2 3 3 3 3 4 3 2" xfId="28665"/>
    <cellStyle name="Обычный 2 3 3 3 3 4 4" xfId="20217"/>
    <cellStyle name="Обычный 2 3 3 3 3 5" xfId="4728"/>
    <cellStyle name="Обычный 2 3 3 3 3 5 2" xfId="13176"/>
    <cellStyle name="Обычный 2 3 3 3 3 5 2 2" xfId="30073"/>
    <cellStyle name="Обычный 2 3 3 3 3 5 3" xfId="21625"/>
    <cellStyle name="Обычный 2 3 3 3 3 6" xfId="8952"/>
    <cellStyle name="Обычный 2 3 3 3 3 6 2" xfId="25849"/>
    <cellStyle name="Обычный 2 3 3 3 3 7" xfId="17401"/>
    <cellStyle name="Обычный 2 3 3 3 3 8" xfId="34298"/>
    <cellStyle name="Обычный 2 3 3 3 4" xfId="855"/>
    <cellStyle name="Обычный 2 3 3 3 4 2" xfId="2264"/>
    <cellStyle name="Обычный 2 3 3 3 4 2 2" xfId="6488"/>
    <cellStyle name="Обычный 2 3 3 3 4 2 2 2" xfId="14936"/>
    <cellStyle name="Обычный 2 3 3 3 4 2 2 2 2" xfId="31833"/>
    <cellStyle name="Обычный 2 3 3 3 4 2 2 3" xfId="23385"/>
    <cellStyle name="Обычный 2 3 3 3 4 2 3" xfId="10712"/>
    <cellStyle name="Обычный 2 3 3 3 4 2 3 2" xfId="27609"/>
    <cellStyle name="Обычный 2 3 3 3 4 2 4" xfId="19161"/>
    <cellStyle name="Обычный 2 3 3 3 4 3" xfId="3672"/>
    <cellStyle name="Обычный 2 3 3 3 4 3 2" xfId="7896"/>
    <cellStyle name="Обычный 2 3 3 3 4 3 2 2" xfId="16344"/>
    <cellStyle name="Обычный 2 3 3 3 4 3 2 2 2" xfId="33241"/>
    <cellStyle name="Обычный 2 3 3 3 4 3 2 3" xfId="24793"/>
    <cellStyle name="Обычный 2 3 3 3 4 3 3" xfId="12120"/>
    <cellStyle name="Обычный 2 3 3 3 4 3 3 2" xfId="29017"/>
    <cellStyle name="Обычный 2 3 3 3 4 3 4" xfId="20569"/>
    <cellStyle name="Обычный 2 3 3 3 4 4" xfId="5080"/>
    <cellStyle name="Обычный 2 3 3 3 4 4 2" xfId="13528"/>
    <cellStyle name="Обычный 2 3 3 3 4 4 2 2" xfId="30425"/>
    <cellStyle name="Обычный 2 3 3 3 4 4 3" xfId="21977"/>
    <cellStyle name="Обычный 2 3 3 3 4 5" xfId="9304"/>
    <cellStyle name="Обычный 2 3 3 3 4 5 2" xfId="26201"/>
    <cellStyle name="Обычный 2 3 3 3 4 6" xfId="17753"/>
    <cellStyle name="Обычный 2 3 3 3 5" xfId="1560"/>
    <cellStyle name="Обычный 2 3 3 3 5 2" xfId="5784"/>
    <cellStyle name="Обычный 2 3 3 3 5 2 2" xfId="14232"/>
    <cellStyle name="Обычный 2 3 3 3 5 2 2 2" xfId="31129"/>
    <cellStyle name="Обычный 2 3 3 3 5 2 3" xfId="22681"/>
    <cellStyle name="Обычный 2 3 3 3 5 3" xfId="10008"/>
    <cellStyle name="Обычный 2 3 3 3 5 3 2" xfId="26905"/>
    <cellStyle name="Обычный 2 3 3 3 5 4" xfId="18457"/>
    <cellStyle name="Обычный 2 3 3 3 6" xfId="2968"/>
    <cellStyle name="Обычный 2 3 3 3 6 2" xfId="7192"/>
    <cellStyle name="Обычный 2 3 3 3 6 2 2" xfId="15640"/>
    <cellStyle name="Обычный 2 3 3 3 6 2 2 2" xfId="32537"/>
    <cellStyle name="Обычный 2 3 3 3 6 2 3" xfId="24089"/>
    <cellStyle name="Обычный 2 3 3 3 6 3" xfId="11416"/>
    <cellStyle name="Обычный 2 3 3 3 6 3 2" xfId="28313"/>
    <cellStyle name="Обычный 2 3 3 3 6 4" xfId="19865"/>
    <cellStyle name="Обычный 2 3 3 3 7" xfId="4376"/>
    <cellStyle name="Обычный 2 3 3 3 7 2" xfId="12824"/>
    <cellStyle name="Обычный 2 3 3 3 7 2 2" xfId="29721"/>
    <cellStyle name="Обычный 2 3 3 3 7 3" xfId="21273"/>
    <cellStyle name="Обычный 2 3 3 3 8" xfId="8600"/>
    <cellStyle name="Обычный 2 3 3 3 8 2" xfId="25497"/>
    <cellStyle name="Обычный 2 3 3 3 9" xfId="17049"/>
    <cellStyle name="Обычный 2 3 3 4" xfId="64"/>
    <cellStyle name="Обычный 2 3 3 4 2" xfId="478"/>
    <cellStyle name="Обычный 2 3 3 4 2 2" xfId="1209"/>
    <cellStyle name="Обычный 2 3 3 4 2 2 2" xfId="2618"/>
    <cellStyle name="Обычный 2 3 3 4 2 2 2 2" xfId="6842"/>
    <cellStyle name="Обычный 2 3 3 4 2 2 2 2 2" xfId="15290"/>
    <cellStyle name="Обычный 2 3 3 4 2 2 2 2 2 2" xfId="32187"/>
    <cellStyle name="Обычный 2 3 3 4 2 2 2 2 3" xfId="23739"/>
    <cellStyle name="Обычный 2 3 3 4 2 2 2 3" xfId="11066"/>
    <cellStyle name="Обычный 2 3 3 4 2 2 2 3 2" xfId="27963"/>
    <cellStyle name="Обычный 2 3 3 4 2 2 2 4" xfId="19515"/>
    <cellStyle name="Обычный 2 3 3 4 2 2 3" xfId="4026"/>
    <cellStyle name="Обычный 2 3 3 4 2 2 3 2" xfId="8250"/>
    <cellStyle name="Обычный 2 3 3 4 2 2 3 2 2" xfId="16698"/>
    <cellStyle name="Обычный 2 3 3 4 2 2 3 2 2 2" xfId="33595"/>
    <cellStyle name="Обычный 2 3 3 4 2 2 3 2 3" xfId="25147"/>
    <cellStyle name="Обычный 2 3 3 4 2 2 3 3" xfId="12474"/>
    <cellStyle name="Обычный 2 3 3 4 2 2 3 3 2" xfId="29371"/>
    <cellStyle name="Обычный 2 3 3 4 2 2 3 4" xfId="20923"/>
    <cellStyle name="Обычный 2 3 3 4 2 2 4" xfId="5434"/>
    <cellStyle name="Обычный 2 3 3 4 2 2 4 2" xfId="13882"/>
    <cellStyle name="Обычный 2 3 3 4 2 2 4 2 2" xfId="30779"/>
    <cellStyle name="Обычный 2 3 3 4 2 2 4 3" xfId="22331"/>
    <cellStyle name="Обычный 2 3 3 4 2 2 5" xfId="9658"/>
    <cellStyle name="Обычный 2 3 3 4 2 2 5 2" xfId="26555"/>
    <cellStyle name="Обычный 2 3 3 4 2 2 6" xfId="18107"/>
    <cellStyle name="Обычный 2 3 3 4 2 3" xfId="1914"/>
    <cellStyle name="Обычный 2 3 3 4 2 3 2" xfId="6138"/>
    <cellStyle name="Обычный 2 3 3 4 2 3 2 2" xfId="14586"/>
    <cellStyle name="Обычный 2 3 3 4 2 3 2 2 2" xfId="31483"/>
    <cellStyle name="Обычный 2 3 3 4 2 3 2 3" xfId="23035"/>
    <cellStyle name="Обычный 2 3 3 4 2 3 3" xfId="10362"/>
    <cellStyle name="Обычный 2 3 3 4 2 3 3 2" xfId="27259"/>
    <cellStyle name="Обычный 2 3 3 4 2 3 4" xfId="18811"/>
    <cellStyle name="Обычный 2 3 3 4 2 4" xfId="3322"/>
    <cellStyle name="Обычный 2 3 3 4 2 4 2" xfId="7546"/>
    <cellStyle name="Обычный 2 3 3 4 2 4 2 2" xfId="15994"/>
    <cellStyle name="Обычный 2 3 3 4 2 4 2 2 2" xfId="32891"/>
    <cellStyle name="Обычный 2 3 3 4 2 4 2 3" xfId="24443"/>
    <cellStyle name="Обычный 2 3 3 4 2 4 3" xfId="11770"/>
    <cellStyle name="Обычный 2 3 3 4 2 4 3 2" xfId="28667"/>
    <cellStyle name="Обычный 2 3 3 4 2 4 4" xfId="20219"/>
    <cellStyle name="Обычный 2 3 3 4 2 5" xfId="4730"/>
    <cellStyle name="Обычный 2 3 3 4 2 5 2" xfId="13178"/>
    <cellStyle name="Обычный 2 3 3 4 2 5 2 2" xfId="30075"/>
    <cellStyle name="Обычный 2 3 3 4 2 5 3" xfId="21627"/>
    <cellStyle name="Обычный 2 3 3 4 2 6" xfId="8954"/>
    <cellStyle name="Обычный 2 3 3 4 2 6 2" xfId="25851"/>
    <cellStyle name="Обычный 2 3 3 4 2 7" xfId="17403"/>
    <cellStyle name="Обычный 2 3 3 4 2 8" xfId="34300"/>
    <cellStyle name="Обычный 2 3 3 4 3" xfId="857"/>
    <cellStyle name="Обычный 2 3 3 4 3 2" xfId="2266"/>
    <cellStyle name="Обычный 2 3 3 4 3 2 2" xfId="6490"/>
    <cellStyle name="Обычный 2 3 3 4 3 2 2 2" xfId="14938"/>
    <cellStyle name="Обычный 2 3 3 4 3 2 2 2 2" xfId="31835"/>
    <cellStyle name="Обычный 2 3 3 4 3 2 2 3" xfId="23387"/>
    <cellStyle name="Обычный 2 3 3 4 3 2 3" xfId="10714"/>
    <cellStyle name="Обычный 2 3 3 4 3 2 3 2" xfId="27611"/>
    <cellStyle name="Обычный 2 3 3 4 3 2 4" xfId="19163"/>
    <cellStyle name="Обычный 2 3 3 4 3 3" xfId="3674"/>
    <cellStyle name="Обычный 2 3 3 4 3 3 2" xfId="7898"/>
    <cellStyle name="Обычный 2 3 3 4 3 3 2 2" xfId="16346"/>
    <cellStyle name="Обычный 2 3 3 4 3 3 2 2 2" xfId="33243"/>
    <cellStyle name="Обычный 2 3 3 4 3 3 2 3" xfId="24795"/>
    <cellStyle name="Обычный 2 3 3 4 3 3 3" xfId="12122"/>
    <cellStyle name="Обычный 2 3 3 4 3 3 3 2" xfId="29019"/>
    <cellStyle name="Обычный 2 3 3 4 3 3 4" xfId="20571"/>
    <cellStyle name="Обычный 2 3 3 4 3 4" xfId="5082"/>
    <cellStyle name="Обычный 2 3 3 4 3 4 2" xfId="13530"/>
    <cellStyle name="Обычный 2 3 3 4 3 4 2 2" xfId="30427"/>
    <cellStyle name="Обычный 2 3 3 4 3 4 3" xfId="21979"/>
    <cellStyle name="Обычный 2 3 3 4 3 5" xfId="9306"/>
    <cellStyle name="Обычный 2 3 3 4 3 5 2" xfId="26203"/>
    <cellStyle name="Обычный 2 3 3 4 3 6" xfId="17755"/>
    <cellStyle name="Обычный 2 3 3 4 4" xfId="1562"/>
    <cellStyle name="Обычный 2 3 3 4 4 2" xfId="5786"/>
    <cellStyle name="Обычный 2 3 3 4 4 2 2" xfId="14234"/>
    <cellStyle name="Обычный 2 3 3 4 4 2 2 2" xfId="31131"/>
    <cellStyle name="Обычный 2 3 3 4 4 2 3" xfId="22683"/>
    <cellStyle name="Обычный 2 3 3 4 4 3" xfId="10010"/>
    <cellStyle name="Обычный 2 3 3 4 4 3 2" xfId="26907"/>
    <cellStyle name="Обычный 2 3 3 4 4 4" xfId="18459"/>
    <cellStyle name="Обычный 2 3 3 4 5" xfId="2970"/>
    <cellStyle name="Обычный 2 3 3 4 5 2" xfId="7194"/>
    <cellStyle name="Обычный 2 3 3 4 5 2 2" xfId="15642"/>
    <cellStyle name="Обычный 2 3 3 4 5 2 2 2" xfId="32539"/>
    <cellStyle name="Обычный 2 3 3 4 5 2 3" xfId="24091"/>
    <cellStyle name="Обычный 2 3 3 4 5 3" xfId="11418"/>
    <cellStyle name="Обычный 2 3 3 4 5 3 2" xfId="28315"/>
    <cellStyle name="Обычный 2 3 3 4 5 4" xfId="19867"/>
    <cellStyle name="Обычный 2 3 3 4 6" xfId="4378"/>
    <cellStyle name="Обычный 2 3 3 4 6 2" xfId="12826"/>
    <cellStyle name="Обычный 2 3 3 4 6 2 2" xfId="29723"/>
    <cellStyle name="Обычный 2 3 3 4 6 3" xfId="21275"/>
    <cellStyle name="Обычный 2 3 3 4 7" xfId="8602"/>
    <cellStyle name="Обычный 2 3 3 4 7 2" xfId="25499"/>
    <cellStyle name="Обычный 2 3 3 4 8" xfId="17051"/>
    <cellStyle name="Обычный 2 3 3 4 9" xfId="33948"/>
    <cellStyle name="Обычный 2 3 3 5" xfId="471"/>
    <cellStyle name="Обычный 2 3 3 5 2" xfId="1202"/>
    <cellStyle name="Обычный 2 3 3 5 2 2" xfId="2611"/>
    <cellStyle name="Обычный 2 3 3 5 2 2 2" xfId="6835"/>
    <cellStyle name="Обычный 2 3 3 5 2 2 2 2" xfId="15283"/>
    <cellStyle name="Обычный 2 3 3 5 2 2 2 2 2" xfId="32180"/>
    <cellStyle name="Обычный 2 3 3 5 2 2 2 3" xfId="23732"/>
    <cellStyle name="Обычный 2 3 3 5 2 2 3" xfId="11059"/>
    <cellStyle name="Обычный 2 3 3 5 2 2 3 2" xfId="27956"/>
    <cellStyle name="Обычный 2 3 3 5 2 2 4" xfId="19508"/>
    <cellStyle name="Обычный 2 3 3 5 2 3" xfId="4019"/>
    <cellStyle name="Обычный 2 3 3 5 2 3 2" xfId="8243"/>
    <cellStyle name="Обычный 2 3 3 5 2 3 2 2" xfId="16691"/>
    <cellStyle name="Обычный 2 3 3 5 2 3 2 2 2" xfId="33588"/>
    <cellStyle name="Обычный 2 3 3 5 2 3 2 3" xfId="25140"/>
    <cellStyle name="Обычный 2 3 3 5 2 3 3" xfId="12467"/>
    <cellStyle name="Обычный 2 3 3 5 2 3 3 2" xfId="29364"/>
    <cellStyle name="Обычный 2 3 3 5 2 3 4" xfId="20916"/>
    <cellStyle name="Обычный 2 3 3 5 2 4" xfId="5427"/>
    <cellStyle name="Обычный 2 3 3 5 2 4 2" xfId="13875"/>
    <cellStyle name="Обычный 2 3 3 5 2 4 2 2" xfId="30772"/>
    <cellStyle name="Обычный 2 3 3 5 2 4 3" xfId="22324"/>
    <cellStyle name="Обычный 2 3 3 5 2 5" xfId="9651"/>
    <cellStyle name="Обычный 2 3 3 5 2 5 2" xfId="26548"/>
    <cellStyle name="Обычный 2 3 3 5 2 6" xfId="18100"/>
    <cellStyle name="Обычный 2 3 3 5 3" xfId="1907"/>
    <cellStyle name="Обычный 2 3 3 5 3 2" xfId="6131"/>
    <cellStyle name="Обычный 2 3 3 5 3 2 2" xfId="14579"/>
    <cellStyle name="Обычный 2 3 3 5 3 2 2 2" xfId="31476"/>
    <cellStyle name="Обычный 2 3 3 5 3 2 3" xfId="23028"/>
    <cellStyle name="Обычный 2 3 3 5 3 3" xfId="10355"/>
    <cellStyle name="Обычный 2 3 3 5 3 3 2" xfId="27252"/>
    <cellStyle name="Обычный 2 3 3 5 3 4" xfId="18804"/>
    <cellStyle name="Обычный 2 3 3 5 4" xfId="3315"/>
    <cellStyle name="Обычный 2 3 3 5 4 2" xfId="7539"/>
    <cellStyle name="Обычный 2 3 3 5 4 2 2" xfId="15987"/>
    <cellStyle name="Обычный 2 3 3 5 4 2 2 2" xfId="32884"/>
    <cellStyle name="Обычный 2 3 3 5 4 2 3" xfId="24436"/>
    <cellStyle name="Обычный 2 3 3 5 4 3" xfId="11763"/>
    <cellStyle name="Обычный 2 3 3 5 4 3 2" xfId="28660"/>
    <cellStyle name="Обычный 2 3 3 5 4 4" xfId="20212"/>
    <cellStyle name="Обычный 2 3 3 5 5" xfId="4723"/>
    <cellStyle name="Обычный 2 3 3 5 5 2" xfId="13171"/>
    <cellStyle name="Обычный 2 3 3 5 5 2 2" xfId="30068"/>
    <cellStyle name="Обычный 2 3 3 5 5 3" xfId="21620"/>
    <cellStyle name="Обычный 2 3 3 5 6" xfId="8947"/>
    <cellStyle name="Обычный 2 3 3 5 6 2" xfId="25844"/>
    <cellStyle name="Обычный 2 3 3 5 7" xfId="17396"/>
    <cellStyle name="Обычный 2 3 3 5 8" xfId="34293"/>
    <cellStyle name="Обычный 2 3 3 6" xfId="850"/>
    <cellStyle name="Обычный 2 3 3 6 2" xfId="2259"/>
    <cellStyle name="Обычный 2 3 3 6 2 2" xfId="6483"/>
    <cellStyle name="Обычный 2 3 3 6 2 2 2" xfId="14931"/>
    <cellStyle name="Обычный 2 3 3 6 2 2 2 2" xfId="31828"/>
    <cellStyle name="Обычный 2 3 3 6 2 2 3" xfId="23380"/>
    <cellStyle name="Обычный 2 3 3 6 2 3" xfId="10707"/>
    <cellStyle name="Обычный 2 3 3 6 2 3 2" xfId="27604"/>
    <cellStyle name="Обычный 2 3 3 6 2 4" xfId="19156"/>
    <cellStyle name="Обычный 2 3 3 6 3" xfId="3667"/>
    <cellStyle name="Обычный 2 3 3 6 3 2" xfId="7891"/>
    <cellStyle name="Обычный 2 3 3 6 3 2 2" xfId="16339"/>
    <cellStyle name="Обычный 2 3 3 6 3 2 2 2" xfId="33236"/>
    <cellStyle name="Обычный 2 3 3 6 3 2 3" xfId="24788"/>
    <cellStyle name="Обычный 2 3 3 6 3 3" xfId="12115"/>
    <cellStyle name="Обычный 2 3 3 6 3 3 2" xfId="29012"/>
    <cellStyle name="Обычный 2 3 3 6 3 4" xfId="20564"/>
    <cellStyle name="Обычный 2 3 3 6 4" xfId="5075"/>
    <cellStyle name="Обычный 2 3 3 6 4 2" xfId="13523"/>
    <cellStyle name="Обычный 2 3 3 6 4 2 2" xfId="30420"/>
    <cellStyle name="Обычный 2 3 3 6 4 3" xfId="21972"/>
    <cellStyle name="Обычный 2 3 3 6 5" xfId="9299"/>
    <cellStyle name="Обычный 2 3 3 6 5 2" xfId="26196"/>
    <cellStyle name="Обычный 2 3 3 6 6" xfId="17748"/>
    <cellStyle name="Обычный 2 3 3 7" xfId="1555"/>
    <cellStyle name="Обычный 2 3 3 7 2" xfId="5779"/>
    <cellStyle name="Обычный 2 3 3 7 2 2" xfId="14227"/>
    <cellStyle name="Обычный 2 3 3 7 2 2 2" xfId="31124"/>
    <cellStyle name="Обычный 2 3 3 7 2 3" xfId="22676"/>
    <cellStyle name="Обычный 2 3 3 7 3" xfId="10003"/>
    <cellStyle name="Обычный 2 3 3 7 3 2" xfId="26900"/>
    <cellStyle name="Обычный 2 3 3 7 4" xfId="18452"/>
    <cellStyle name="Обычный 2 3 3 8" xfId="2963"/>
    <cellStyle name="Обычный 2 3 3 8 2" xfId="7187"/>
    <cellStyle name="Обычный 2 3 3 8 2 2" xfId="15635"/>
    <cellStyle name="Обычный 2 3 3 8 2 2 2" xfId="32532"/>
    <cellStyle name="Обычный 2 3 3 8 2 3" xfId="24084"/>
    <cellStyle name="Обычный 2 3 3 8 3" xfId="11411"/>
    <cellStyle name="Обычный 2 3 3 8 3 2" xfId="28308"/>
    <cellStyle name="Обычный 2 3 3 8 4" xfId="19860"/>
    <cellStyle name="Обычный 2 3 3 9" xfId="4371"/>
    <cellStyle name="Обычный 2 3 3 9 2" xfId="12819"/>
    <cellStyle name="Обычный 2 3 3 9 2 2" xfId="29716"/>
    <cellStyle name="Обычный 2 3 3 9 3" xfId="21268"/>
    <cellStyle name="Обычный 2 3 4" xfId="65"/>
    <cellStyle name="Обычный 2 3 4 10" xfId="17052"/>
    <cellStyle name="Обычный 2 3 4 11" xfId="33949"/>
    <cellStyle name="Обычный 2 3 4 2" xfId="66"/>
    <cellStyle name="Обычный 2 3 4 2 10" xfId="33950"/>
    <cellStyle name="Обычный 2 3 4 2 2" xfId="67"/>
    <cellStyle name="Обычный 2 3 4 2 2 2" xfId="481"/>
    <cellStyle name="Обычный 2 3 4 2 2 2 2" xfId="1212"/>
    <cellStyle name="Обычный 2 3 4 2 2 2 2 2" xfId="2621"/>
    <cellStyle name="Обычный 2 3 4 2 2 2 2 2 2" xfId="6845"/>
    <cellStyle name="Обычный 2 3 4 2 2 2 2 2 2 2" xfId="15293"/>
    <cellStyle name="Обычный 2 3 4 2 2 2 2 2 2 2 2" xfId="32190"/>
    <cellStyle name="Обычный 2 3 4 2 2 2 2 2 2 3" xfId="23742"/>
    <cellStyle name="Обычный 2 3 4 2 2 2 2 2 3" xfId="11069"/>
    <cellStyle name="Обычный 2 3 4 2 2 2 2 2 3 2" xfId="27966"/>
    <cellStyle name="Обычный 2 3 4 2 2 2 2 2 4" xfId="19518"/>
    <cellStyle name="Обычный 2 3 4 2 2 2 2 3" xfId="4029"/>
    <cellStyle name="Обычный 2 3 4 2 2 2 2 3 2" xfId="8253"/>
    <cellStyle name="Обычный 2 3 4 2 2 2 2 3 2 2" xfId="16701"/>
    <cellStyle name="Обычный 2 3 4 2 2 2 2 3 2 2 2" xfId="33598"/>
    <cellStyle name="Обычный 2 3 4 2 2 2 2 3 2 3" xfId="25150"/>
    <cellStyle name="Обычный 2 3 4 2 2 2 2 3 3" xfId="12477"/>
    <cellStyle name="Обычный 2 3 4 2 2 2 2 3 3 2" xfId="29374"/>
    <cellStyle name="Обычный 2 3 4 2 2 2 2 3 4" xfId="20926"/>
    <cellStyle name="Обычный 2 3 4 2 2 2 2 4" xfId="5437"/>
    <cellStyle name="Обычный 2 3 4 2 2 2 2 4 2" xfId="13885"/>
    <cellStyle name="Обычный 2 3 4 2 2 2 2 4 2 2" xfId="30782"/>
    <cellStyle name="Обычный 2 3 4 2 2 2 2 4 3" xfId="22334"/>
    <cellStyle name="Обычный 2 3 4 2 2 2 2 5" xfId="9661"/>
    <cellStyle name="Обычный 2 3 4 2 2 2 2 5 2" xfId="26558"/>
    <cellStyle name="Обычный 2 3 4 2 2 2 2 6" xfId="18110"/>
    <cellStyle name="Обычный 2 3 4 2 2 2 3" xfId="1917"/>
    <cellStyle name="Обычный 2 3 4 2 2 2 3 2" xfId="6141"/>
    <cellStyle name="Обычный 2 3 4 2 2 2 3 2 2" xfId="14589"/>
    <cellStyle name="Обычный 2 3 4 2 2 2 3 2 2 2" xfId="31486"/>
    <cellStyle name="Обычный 2 3 4 2 2 2 3 2 3" xfId="23038"/>
    <cellStyle name="Обычный 2 3 4 2 2 2 3 3" xfId="10365"/>
    <cellStyle name="Обычный 2 3 4 2 2 2 3 3 2" xfId="27262"/>
    <cellStyle name="Обычный 2 3 4 2 2 2 3 4" xfId="18814"/>
    <cellStyle name="Обычный 2 3 4 2 2 2 4" xfId="3325"/>
    <cellStyle name="Обычный 2 3 4 2 2 2 4 2" xfId="7549"/>
    <cellStyle name="Обычный 2 3 4 2 2 2 4 2 2" xfId="15997"/>
    <cellStyle name="Обычный 2 3 4 2 2 2 4 2 2 2" xfId="32894"/>
    <cellStyle name="Обычный 2 3 4 2 2 2 4 2 3" xfId="24446"/>
    <cellStyle name="Обычный 2 3 4 2 2 2 4 3" xfId="11773"/>
    <cellStyle name="Обычный 2 3 4 2 2 2 4 3 2" xfId="28670"/>
    <cellStyle name="Обычный 2 3 4 2 2 2 4 4" xfId="20222"/>
    <cellStyle name="Обычный 2 3 4 2 2 2 5" xfId="4733"/>
    <cellStyle name="Обычный 2 3 4 2 2 2 5 2" xfId="13181"/>
    <cellStyle name="Обычный 2 3 4 2 2 2 5 2 2" xfId="30078"/>
    <cellStyle name="Обычный 2 3 4 2 2 2 5 3" xfId="21630"/>
    <cellStyle name="Обычный 2 3 4 2 2 2 6" xfId="8957"/>
    <cellStyle name="Обычный 2 3 4 2 2 2 6 2" xfId="25854"/>
    <cellStyle name="Обычный 2 3 4 2 2 2 7" xfId="17406"/>
    <cellStyle name="Обычный 2 3 4 2 2 2 8" xfId="34303"/>
    <cellStyle name="Обычный 2 3 4 2 2 3" xfId="860"/>
    <cellStyle name="Обычный 2 3 4 2 2 3 2" xfId="2269"/>
    <cellStyle name="Обычный 2 3 4 2 2 3 2 2" xfId="6493"/>
    <cellStyle name="Обычный 2 3 4 2 2 3 2 2 2" xfId="14941"/>
    <cellStyle name="Обычный 2 3 4 2 2 3 2 2 2 2" xfId="31838"/>
    <cellStyle name="Обычный 2 3 4 2 2 3 2 2 3" xfId="23390"/>
    <cellStyle name="Обычный 2 3 4 2 2 3 2 3" xfId="10717"/>
    <cellStyle name="Обычный 2 3 4 2 2 3 2 3 2" xfId="27614"/>
    <cellStyle name="Обычный 2 3 4 2 2 3 2 4" xfId="19166"/>
    <cellStyle name="Обычный 2 3 4 2 2 3 3" xfId="3677"/>
    <cellStyle name="Обычный 2 3 4 2 2 3 3 2" xfId="7901"/>
    <cellStyle name="Обычный 2 3 4 2 2 3 3 2 2" xfId="16349"/>
    <cellStyle name="Обычный 2 3 4 2 2 3 3 2 2 2" xfId="33246"/>
    <cellStyle name="Обычный 2 3 4 2 2 3 3 2 3" xfId="24798"/>
    <cellStyle name="Обычный 2 3 4 2 2 3 3 3" xfId="12125"/>
    <cellStyle name="Обычный 2 3 4 2 2 3 3 3 2" xfId="29022"/>
    <cellStyle name="Обычный 2 3 4 2 2 3 3 4" xfId="20574"/>
    <cellStyle name="Обычный 2 3 4 2 2 3 4" xfId="5085"/>
    <cellStyle name="Обычный 2 3 4 2 2 3 4 2" xfId="13533"/>
    <cellStyle name="Обычный 2 3 4 2 2 3 4 2 2" xfId="30430"/>
    <cellStyle name="Обычный 2 3 4 2 2 3 4 3" xfId="21982"/>
    <cellStyle name="Обычный 2 3 4 2 2 3 5" xfId="9309"/>
    <cellStyle name="Обычный 2 3 4 2 2 3 5 2" xfId="26206"/>
    <cellStyle name="Обычный 2 3 4 2 2 3 6" xfId="17758"/>
    <cellStyle name="Обычный 2 3 4 2 2 4" xfId="1565"/>
    <cellStyle name="Обычный 2 3 4 2 2 4 2" xfId="5789"/>
    <cellStyle name="Обычный 2 3 4 2 2 4 2 2" xfId="14237"/>
    <cellStyle name="Обычный 2 3 4 2 2 4 2 2 2" xfId="31134"/>
    <cellStyle name="Обычный 2 3 4 2 2 4 2 3" xfId="22686"/>
    <cellStyle name="Обычный 2 3 4 2 2 4 3" xfId="10013"/>
    <cellStyle name="Обычный 2 3 4 2 2 4 3 2" xfId="26910"/>
    <cellStyle name="Обычный 2 3 4 2 2 4 4" xfId="18462"/>
    <cellStyle name="Обычный 2 3 4 2 2 5" xfId="2973"/>
    <cellStyle name="Обычный 2 3 4 2 2 5 2" xfId="7197"/>
    <cellStyle name="Обычный 2 3 4 2 2 5 2 2" xfId="15645"/>
    <cellStyle name="Обычный 2 3 4 2 2 5 2 2 2" xfId="32542"/>
    <cellStyle name="Обычный 2 3 4 2 2 5 2 3" xfId="24094"/>
    <cellStyle name="Обычный 2 3 4 2 2 5 3" xfId="11421"/>
    <cellStyle name="Обычный 2 3 4 2 2 5 3 2" xfId="28318"/>
    <cellStyle name="Обычный 2 3 4 2 2 5 4" xfId="19870"/>
    <cellStyle name="Обычный 2 3 4 2 2 6" xfId="4381"/>
    <cellStyle name="Обычный 2 3 4 2 2 6 2" xfId="12829"/>
    <cellStyle name="Обычный 2 3 4 2 2 6 2 2" xfId="29726"/>
    <cellStyle name="Обычный 2 3 4 2 2 6 3" xfId="21278"/>
    <cellStyle name="Обычный 2 3 4 2 2 7" xfId="8605"/>
    <cellStyle name="Обычный 2 3 4 2 2 7 2" xfId="25502"/>
    <cellStyle name="Обычный 2 3 4 2 2 8" xfId="17054"/>
    <cellStyle name="Обычный 2 3 4 2 2 9" xfId="33951"/>
    <cellStyle name="Обычный 2 3 4 2 3" xfId="480"/>
    <cellStyle name="Обычный 2 3 4 2 3 2" xfId="1211"/>
    <cellStyle name="Обычный 2 3 4 2 3 2 2" xfId="2620"/>
    <cellStyle name="Обычный 2 3 4 2 3 2 2 2" xfId="6844"/>
    <cellStyle name="Обычный 2 3 4 2 3 2 2 2 2" xfId="15292"/>
    <cellStyle name="Обычный 2 3 4 2 3 2 2 2 2 2" xfId="32189"/>
    <cellStyle name="Обычный 2 3 4 2 3 2 2 2 3" xfId="23741"/>
    <cellStyle name="Обычный 2 3 4 2 3 2 2 3" xfId="11068"/>
    <cellStyle name="Обычный 2 3 4 2 3 2 2 3 2" xfId="27965"/>
    <cellStyle name="Обычный 2 3 4 2 3 2 2 4" xfId="19517"/>
    <cellStyle name="Обычный 2 3 4 2 3 2 3" xfId="4028"/>
    <cellStyle name="Обычный 2 3 4 2 3 2 3 2" xfId="8252"/>
    <cellStyle name="Обычный 2 3 4 2 3 2 3 2 2" xfId="16700"/>
    <cellStyle name="Обычный 2 3 4 2 3 2 3 2 2 2" xfId="33597"/>
    <cellStyle name="Обычный 2 3 4 2 3 2 3 2 3" xfId="25149"/>
    <cellStyle name="Обычный 2 3 4 2 3 2 3 3" xfId="12476"/>
    <cellStyle name="Обычный 2 3 4 2 3 2 3 3 2" xfId="29373"/>
    <cellStyle name="Обычный 2 3 4 2 3 2 3 4" xfId="20925"/>
    <cellStyle name="Обычный 2 3 4 2 3 2 4" xfId="5436"/>
    <cellStyle name="Обычный 2 3 4 2 3 2 4 2" xfId="13884"/>
    <cellStyle name="Обычный 2 3 4 2 3 2 4 2 2" xfId="30781"/>
    <cellStyle name="Обычный 2 3 4 2 3 2 4 3" xfId="22333"/>
    <cellStyle name="Обычный 2 3 4 2 3 2 5" xfId="9660"/>
    <cellStyle name="Обычный 2 3 4 2 3 2 5 2" xfId="26557"/>
    <cellStyle name="Обычный 2 3 4 2 3 2 6" xfId="18109"/>
    <cellStyle name="Обычный 2 3 4 2 3 3" xfId="1916"/>
    <cellStyle name="Обычный 2 3 4 2 3 3 2" xfId="6140"/>
    <cellStyle name="Обычный 2 3 4 2 3 3 2 2" xfId="14588"/>
    <cellStyle name="Обычный 2 3 4 2 3 3 2 2 2" xfId="31485"/>
    <cellStyle name="Обычный 2 3 4 2 3 3 2 3" xfId="23037"/>
    <cellStyle name="Обычный 2 3 4 2 3 3 3" xfId="10364"/>
    <cellStyle name="Обычный 2 3 4 2 3 3 3 2" xfId="27261"/>
    <cellStyle name="Обычный 2 3 4 2 3 3 4" xfId="18813"/>
    <cellStyle name="Обычный 2 3 4 2 3 4" xfId="3324"/>
    <cellStyle name="Обычный 2 3 4 2 3 4 2" xfId="7548"/>
    <cellStyle name="Обычный 2 3 4 2 3 4 2 2" xfId="15996"/>
    <cellStyle name="Обычный 2 3 4 2 3 4 2 2 2" xfId="32893"/>
    <cellStyle name="Обычный 2 3 4 2 3 4 2 3" xfId="24445"/>
    <cellStyle name="Обычный 2 3 4 2 3 4 3" xfId="11772"/>
    <cellStyle name="Обычный 2 3 4 2 3 4 3 2" xfId="28669"/>
    <cellStyle name="Обычный 2 3 4 2 3 4 4" xfId="20221"/>
    <cellStyle name="Обычный 2 3 4 2 3 5" xfId="4732"/>
    <cellStyle name="Обычный 2 3 4 2 3 5 2" xfId="13180"/>
    <cellStyle name="Обычный 2 3 4 2 3 5 2 2" xfId="30077"/>
    <cellStyle name="Обычный 2 3 4 2 3 5 3" xfId="21629"/>
    <cellStyle name="Обычный 2 3 4 2 3 6" xfId="8956"/>
    <cellStyle name="Обычный 2 3 4 2 3 6 2" xfId="25853"/>
    <cellStyle name="Обычный 2 3 4 2 3 7" xfId="17405"/>
    <cellStyle name="Обычный 2 3 4 2 3 8" xfId="34302"/>
    <cellStyle name="Обычный 2 3 4 2 4" xfId="859"/>
    <cellStyle name="Обычный 2 3 4 2 4 2" xfId="2268"/>
    <cellStyle name="Обычный 2 3 4 2 4 2 2" xfId="6492"/>
    <cellStyle name="Обычный 2 3 4 2 4 2 2 2" xfId="14940"/>
    <cellStyle name="Обычный 2 3 4 2 4 2 2 2 2" xfId="31837"/>
    <cellStyle name="Обычный 2 3 4 2 4 2 2 3" xfId="23389"/>
    <cellStyle name="Обычный 2 3 4 2 4 2 3" xfId="10716"/>
    <cellStyle name="Обычный 2 3 4 2 4 2 3 2" xfId="27613"/>
    <cellStyle name="Обычный 2 3 4 2 4 2 4" xfId="19165"/>
    <cellStyle name="Обычный 2 3 4 2 4 3" xfId="3676"/>
    <cellStyle name="Обычный 2 3 4 2 4 3 2" xfId="7900"/>
    <cellStyle name="Обычный 2 3 4 2 4 3 2 2" xfId="16348"/>
    <cellStyle name="Обычный 2 3 4 2 4 3 2 2 2" xfId="33245"/>
    <cellStyle name="Обычный 2 3 4 2 4 3 2 3" xfId="24797"/>
    <cellStyle name="Обычный 2 3 4 2 4 3 3" xfId="12124"/>
    <cellStyle name="Обычный 2 3 4 2 4 3 3 2" xfId="29021"/>
    <cellStyle name="Обычный 2 3 4 2 4 3 4" xfId="20573"/>
    <cellStyle name="Обычный 2 3 4 2 4 4" xfId="5084"/>
    <cellStyle name="Обычный 2 3 4 2 4 4 2" xfId="13532"/>
    <cellStyle name="Обычный 2 3 4 2 4 4 2 2" xfId="30429"/>
    <cellStyle name="Обычный 2 3 4 2 4 4 3" xfId="21981"/>
    <cellStyle name="Обычный 2 3 4 2 4 5" xfId="9308"/>
    <cellStyle name="Обычный 2 3 4 2 4 5 2" xfId="26205"/>
    <cellStyle name="Обычный 2 3 4 2 4 6" xfId="17757"/>
    <cellStyle name="Обычный 2 3 4 2 5" xfId="1564"/>
    <cellStyle name="Обычный 2 3 4 2 5 2" xfId="5788"/>
    <cellStyle name="Обычный 2 3 4 2 5 2 2" xfId="14236"/>
    <cellStyle name="Обычный 2 3 4 2 5 2 2 2" xfId="31133"/>
    <cellStyle name="Обычный 2 3 4 2 5 2 3" xfId="22685"/>
    <cellStyle name="Обычный 2 3 4 2 5 3" xfId="10012"/>
    <cellStyle name="Обычный 2 3 4 2 5 3 2" xfId="26909"/>
    <cellStyle name="Обычный 2 3 4 2 5 4" xfId="18461"/>
    <cellStyle name="Обычный 2 3 4 2 6" xfId="2972"/>
    <cellStyle name="Обычный 2 3 4 2 6 2" xfId="7196"/>
    <cellStyle name="Обычный 2 3 4 2 6 2 2" xfId="15644"/>
    <cellStyle name="Обычный 2 3 4 2 6 2 2 2" xfId="32541"/>
    <cellStyle name="Обычный 2 3 4 2 6 2 3" xfId="24093"/>
    <cellStyle name="Обычный 2 3 4 2 6 3" xfId="11420"/>
    <cellStyle name="Обычный 2 3 4 2 6 3 2" xfId="28317"/>
    <cellStyle name="Обычный 2 3 4 2 6 4" xfId="19869"/>
    <cellStyle name="Обычный 2 3 4 2 7" xfId="4380"/>
    <cellStyle name="Обычный 2 3 4 2 7 2" xfId="12828"/>
    <cellStyle name="Обычный 2 3 4 2 7 2 2" xfId="29725"/>
    <cellStyle name="Обычный 2 3 4 2 7 3" xfId="21277"/>
    <cellStyle name="Обычный 2 3 4 2 8" xfId="8604"/>
    <cellStyle name="Обычный 2 3 4 2 8 2" xfId="25501"/>
    <cellStyle name="Обычный 2 3 4 2 9" xfId="17053"/>
    <cellStyle name="Обычный 2 3 4 3" xfId="68"/>
    <cellStyle name="Обычный 2 3 4 3 2" xfId="482"/>
    <cellStyle name="Обычный 2 3 4 3 2 2" xfId="1213"/>
    <cellStyle name="Обычный 2 3 4 3 2 2 2" xfId="2622"/>
    <cellStyle name="Обычный 2 3 4 3 2 2 2 2" xfId="6846"/>
    <cellStyle name="Обычный 2 3 4 3 2 2 2 2 2" xfId="15294"/>
    <cellStyle name="Обычный 2 3 4 3 2 2 2 2 2 2" xfId="32191"/>
    <cellStyle name="Обычный 2 3 4 3 2 2 2 2 3" xfId="23743"/>
    <cellStyle name="Обычный 2 3 4 3 2 2 2 3" xfId="11070"/>
    <cellStyle name="Обычный 2 3 4 3 2 2 2 3 2" xfId="27967"/>
    <cellStyle name="Обычный 2 3 4 3 2 2 2 4" xfId="19519"/>
    <cellStyle name="Обычный 2 3 4 3 2 2 3" xfId="4030"/>
    <cellStyle name="Обычный 2 3 4 3 2 2 3 2" xfId="8254"/>
    <cellStyle name="Обычный 2 3 4 3 2 2 3 2 2" xfId="16702"/>
    <cellStyle name="Обычный 2 3 4 3 2 2 3 2 2 2" xfId="33599"/>
    <cellStyle name="Обычный 2 3 4 3 2 2 3 2 3" xfId="25151"/>
    <cellStyle name="Обычный 2 3 4 3 2 2 3 3" xfId="12478"/>
    <cellStyle name="Обычный 2 3 4 3 2 2 3 3 2" xfId="29375"/>
    <cellStyle name="Обычный 2 3 4 3 2 2 3 4" xfId="20927"/>
    <cellStyle name="Обычный 2 3 4 3 2 2 4" xfId="5438"/>
    <cellStyle name="Обычный 2 3 4 3 2 2 4 2" xfId="13886"/>
    <cellStyle name="Обычный 2 3 4 3 2 2 4 2 2" xfId="30783"/>
    <cellStyle name="Обычный 2 3 4 3 2 2 4 3" xfId="22335"/>
    <cellStyle name="Обычный 2 3 4 3 2 2 5" xfId="9662"/>
    <cellStyle name="Обычный 2 3 4 3 2 2 5 2" xfId="26559"/>
    <cellStyle name="Обычный 2 3 4 3 2 2 6" xfId="18111"/>
    <cellStyle name="Обычный 2 3 4 3 2 3" xfId="1918"/>
    <cellStyle name="Обычный 2 3 4 3 2 3 2" xfId="6142"/>
    <cellStyle name="Обычный 2 3 4 3 2 3 2 2" xfId="14590"/>
    <cellStyle name="Обычный 2 3 4 3 2 3 2 2 2" xfId="31487"/>
    <cellStyle name="Обычный 2 3 4 3 2 3 2 3" xfId="23039"/>
    <cellStyle name="Обычный 2 3 4 3 2 3 3" xfId="10366"/>
    <cellStyle name="Обычный 2 3 4 3 2 3 3 2" xfId="27263"/>
    <cellStyle name="Обычный 2 3 4 3 2 3 4" xfId="18815"/>
    <cellStyle name="Обычный 2 3 4 3 2 4" xfId="3326"/>
    <cellStyle name="Обычный 2 3 4 3 2 4 2" xfId="7550"/>
    <cellStyle name="Обычный 2 3 4 3 2 4 2 2" xfId="15998"/>
    <cellStyle name="Обычный 2 3 4 3 2 4 2 2 2" xfId="32895"/>
    <cellStyle name="Обычный 2 3 4 3 2 4 2 3" xfId="24447"/>
    <cellStyle name="Обычный 2 3 4 3 2 4 3" xfId="11774"/>
    <cellStyle name="Обычный 2 3 4 3 2 4 3 2" xfId="28671"/>
    <cellStyle name="Обычный 2 3 4 3 2 4 4" xfId="20223"/>
    <cellStyle name="Обычный 2 3 4 3 2 5" xfId="4734"/>
    <cellStyle name="Обычный 2 3 4 3 2 5 2" xfId="13182"/>
    <cellStyle name="Обычный 2 3 4 3 2 5 2 2" xfId="30079"/>
    <cellStyle name="Обычный 2 3 4 3 2 5 3" xfId="21631"/>
    <cellStyle name="Обычный 2 3 4 3 2 6" xfId="8958"/>
    <cellStyle name="Обычный 2 3 4 3 2 6 2" xfId="25855"/>
    <cellStyle name="Обычный 2 3 4 3 2 7" xfId="17407"/>
    <cellStyle name="Обычный 2 3 4 3 2 8" xfId="34304"/>
    <cellStyle name="Обычный 2 3 4 3 3" xfId="861"/>
    <cellStyle name="Обычный 2 3 4 3 3 2" xfId="2270"/>
    <cellStyle name="Обычный 2 3 4 3 3 2 2" xfId="6494"/>
    <cellStyle name="Обычный 2 3 4 3 3 2 2 2" xfId="14942"/>
    <cellStyle name="Обычный 2 3 4 3 3 2 2 2 2" xfId="31839"/>
    <cellStyle name="Обычный 2 3 4 3 3 2 2 3" xfId="23391"/>
    <cellStyle name="Обычный 2 3 4 3 3 2 3" xfId="10718"/>
    <cellStyle name="Обычный 2 3 4 3 3 2 3 2" xfId="27615"/>
    <cellStyle name="Обычный 2 3 4 3 3 2 4" xfId="19167"/>
    <cellStyle name="Обычный 2 3 4 3 3 3" xfId="3678"/>
    <cellStyle name="Обычный 2 3 4 3 3 3 2" xfId="7902"/>
    <cellStyle name="Обычный 2 3 4 3 3 3 2 2" xfId="16350"/>
    <cellStyle name="Обычный 2 3 4 3 3 3 2 2 2" xfId="33247"/>
    <cellStyle name="Обычный 2 3 4 3 3 3 2 3" xfId="24799"/>
    <cellStyle name="Обычный 2 3 4 3 3 3 3" xfId="12126"/>
    <cellStyle name="Обычный 2 3 4 3 3 3 3 2" xfId="29023"/>
    <cellStyle name="Обычный 2 3 4 3 3 3 4" xfId="20575"/>
    <cellStyle name="Обычный 2 3 4 3 3 4" xfId="5086"/>
    <cellStyle name="Обычный 2 3 4 3 3 4 2" xfId="13534"/>
    <cellStyle name="Обычный 2 3 4 3 3 4 2 2" xfId="30431"/>
    <cellStyle name="Обычный 2 3 4 3 3 4 3" xfId="21983"/>
    <cellStyle name="Обычный 2 3 4 3 3 5" xfId="9310"/>
    <cellStyle name="Обычный 2 3 4 3 3 5 2" xfId="26207"/>
    <cellStyle name="Обычный 2 3 4 3 3 6" xfId="17759"/>
    <cellStyle name="Обычный 2 3 4 3 4" xfId="1566"/>
    <cellStyle name="Обычный 2 3 4 3 4 2" xfId="5790"/>
    <cellStyle name="Обычный 2 3 4 3 4 2 2" xfId="14238"/>
    <cellStyle name="Обычный 2 3 4 3 4 2 2 2" xfId="31135"/>
    <cellStyle name="Обычный 2 3 4 3 4 2 3" xfId="22687"/>
    <cellStyle name="Обычный 2 3 4 3 4 3" xfId="10014"/>
    <cellStyle name="Обычный 2 3 4 3 4 3 2" xfId="26911"/>
    <cellStyle name="Обычный 2 3 4 3 4 4" xfId="18463"/>
    <cellStyle name="Обычный 2 3 4 3 5" xfId="2974"/>
    <cellStyle name="Обычный 2 3 4 3 5 2" xfId="7198"/>
    <cellStyle name="Обычный 2 3 4 3 5 2 2" xfId="15646"/>
    <cellStyle name="Обычный 2 3 4 3 5 2 2 2" xfId="32543"/>
    <cellStyle name="Обычный 2 3 4 3 5 2 3" xfId="24095"/>
    <cellStyle name="Обычный 2 3 4 3 5 3" xfId="11422"/>
    <cellStyle name="Обычный 2 3 4 3 5 3 2" xfId="28319"/>
    <cellStyle name="Обычный 2 3 4 3 5 4" xfId="19871"/>
    <cellStyle name="Обычный 2 3 4 3 6" xfId="4382"/>
    <cellStyle name="Обычный 2 3 4 3 6 2" xfId="12830"/>
    <cellStyle name="Обычный 2 3 4 3 6 2 2" xfId="29727"/>
    <cellStyle name="Обычный 2 3 4 3 6 3" xfId="21279"/>
    <cellStyle name="Обычный 2 3 4 3 7" xfId="8606"/>
    <cellStyle name="Обычный 2 3 4 3 7 2" xfId="25503"/>
    <cellStyle name="Обычный 2 3 4 3 8" xfId="17055"/>
    <cellStyle name="Обычный 2 3 4 3 9" xfId="33952"/>
    <cellStyle name="Обычный 2 3 4 4" xfId="479"/>
    <cellStyle name="Обычный 2 3 4 4 2" xfId="1210"/>
    <cellStyle name="Обычный 2 3 4 4 2 2" xfId="2619"/>
    <cellStyle name="Обычный 2 3 4 4 2 2 2" xfId="6843"/>
    <cellStyle name="Обычный 2 3 4 4 2 2 2 2" xfId="15291"/>
    <cellStyle name="Обычный 2 3 4 4 2 2 2 2 2" xfId="32188"/>
    <cellStyle name="Обычный 2 3 4 4 2 2 2 3" xfId="23740"/>
    <cellStyle name="Обычный 2 3 4 4 2 2 3" xfId="11067"/>
    <cellStyle name="Обычный 2 3 4 4 2 2 3 2" xfId="27964"/>
    <cellStyle name="Обычный 2 3 4 4 2 2 4" xfId="19516"/>
    <cellStyle name="Обычный 2 3 4 4 2 3" xfId="4027"/>
    <cellStyle name="Обычный 2 3 4 4 2 3 2" xfId="8251"/>
    <cellStyle name="Обычный 2 3 4 4 2 3 2 2" xfId="16699"/>
    <cellStyle name="Обычный 2 3 4 4 2 3 2 2 2" xfId="33596"/>
    <cellStyle name="Обычный 2 3 4 4 2 3 2 3" xfId="25148"/>
    <cellStyle name="Обычный 2 3 4 4 2 3 3" xfId="12475"/>
    <cellStyle name="Обычный 2 3 4 4 2 3 3 2" xfId="29372"/>
    <cellStyle name="Обычный 2 3 4 4 2 3 4" xfId="20924"/>
    <cellStyle name="Обычный 2 3 4 4 2 4" xfId="5435"/>
    <cellStyle name="Обычный 2 3 4 4 2 4 2" xfId="13883"/>
    <cellStyle name="Обычный 2 3 4 4 2 4 2 2" xfId="30780"/>
    <cellStyle name="Обычный 2 3 4 4 2 4 3" xfId="22332"/>
    <cellStyle name="Обычный 2 3 4 4 2 5" xfId="9659"/>
    <cellStyle name="Обычный 2 3 4 4 2 5 2" xfId="26556"/>
    <cellStyle name="Обычный 2 3 4 4 2 6" xfId="18108"/>
    <cellStyle name="Обычный 2 3 4 4 3" xfId="1915"/>
    <cellStyle name="Обычный 2 3 4 4 3 2" xfId="6139"/>
    <cellStyle name="Обычный 2 3 4 4 3 2 2" xfId="14587"/>
    <cellStyle name="Обычный 2 3 4 4 3 2 2 2" xfId="31484"/>
    <cellStyle name="Обычный 2 3 4 4 3 2 3" xfId="23036"/>
    <cellStyle name="Обычный 2 3 4 4 3 3" xfId="10363"/>
    <cellStyle name="Обычный 2 3 4 4 3 3 2" xfId="27260"/>
    <cellStyle name="Обычный 2 3 4 4 3 4" xfId="18812"/>
    <cellStyle name="Обычный 2 3 4 4 4" xfId="3323"/>
    <cellStyle name="Обычный 2 3 4 4 4 2" xfId="7547"/>
    <cellStyle name="Обычный 2 3 4 4 4 2 2" xfId="15995"/>
    <cellStyle name="Обычный 2 3 4 4 4 2 2 2" xfId="32892"/>
    <cellStyle name="Обычный 2 3 4 4 4 2 3" xfId="24444"/>
    <cellStyle name="Обычный 2 3 4 4 4 3" xfId="11771"/>
    <cellStyle name="Обычный 2 3 4 4 4 3 2" xfId="28668"/>
    <cellStyle name="Обычный 2 3 4 4 4 4" xfId="20220"/>
    <cellStyle name="Обычный 2 3 4 4 5" xfId="4731"/>
    <cellStyle name="Обычный 2 3 4 4 5 2" xfId="13179"/>
    <cellStyle name="Обычный 2 3 4 4 5 2 2" xfId="30076"/>
    <cellStyle name="Обычный 2 3 4 4 5 3" xfId="21628"/>
    <cellStyle name="Обычный 2 3 4 4 6" xfId="8955"/>
    <cellStyle name="Обычный 2 3 4 4 6 2" xfId="25852"/>
    <cellStyle name="Обычный 2 3 4 4 7" xfId="17404"/>
    <cellStyle name="Обычный 2 3 4 4 8" xfId="34301"/>
    <cellStyle name="Обычный 2 3 4 5" xfId="858"/>
    <cellStyle name="Обычный 2 3 4 5 2" xfId="2267"/>
    <cellStyle name="Обычный 2 3 4 5 2 2" xfId="6491"/>
    <cellStyle name="Обычный 2 3 4 5 2 2 2" xfId="14939"/>
    <cellStyle name="Обычный 2 3 4 5 2 2 2 2" xfId="31836"/>
    <cellStyle name="Обычный 2 3 4 5 2 2 3" xfId="23388"/>
    <cellStyle name="Обычный 2 3 4 5 2 3" xfId="10715"/>
    <cellStyle name="Обычный 2 3 4 5 2 3 2" xfId="27612"/>
    <cellStyle name="Обычный 2 3 4 5 2 4" xfId="19164"/>
    <cellStyle name="Обычный 2 3 4 5 3" xfId="3675"/>
    <cellStyle name="Обычный 2 3 4 5 3 2" xfId="7899"/>
    <cellStyle name="Обычный 2 3 4 5 3 2 2" xfId="16347"/>
    <cellStyle name="Обычный 2 3 4 5 3 2 2 2" xfId="33244"/>
    <cellStyle name="Обычный 2 3 4 5 3 2 3" xfId="24796"/>
    <cellStyle name="Обычный 2 3 4 5 3 3" xfId="12123"/>
    <cellStyle name="Обычный 2 3 4 5 3 3 2" xfId="29020"/>
    <cellStyle name="Обычный 2 3 4 5 3 4" xfId="20572"/>
    <cellStyle name="Обычный 2 3 4 5 4" xfId="5083"/>
    <cellStyle name="Обычный 2 3 4 5 4 2" xfId="13531"/>
    <cellStyle name="Обычный 2 3 4 5 4 2 2" xfId="30428"/>
    <cellStyle name="Обычный 2 3 4 5 4 3" xfId="21980"/>
    <cellStyle name="Обычный 2 3 4 5 5" xfId="9307"/>
    <cellStyle name="Обычный 2 3 4 5 5 2" xfId="26204"/>
    <cellStyle name="Обычный 2 3 4 5 6" xfId="17756"/>
    <cellStyle name="Обычный 2 3 4 6" xfId="1563"/>
    <cellStyle name="Обычный 2 3 4 6 2" xfId="5787"/>
    <cellStyle name="Обычный 2 3 4 6 2 2" xfId="14235"/>
    <cellStyle name="Обычный 2 3 4 6 2 2 2" xfId="31132"/>
    <cellStyle name="Обычный 2 3 4 6 2 3" xfId="22684"/>
    <cellStyle name="Обычный 2 3 4 6 3" xfId="10011"/>
    <cellStyle name="Обычный 2 3 4 6 3 2" xfId="26908"/>
    <cellStyle name="Обычный 2 3 4 6 4" xfId="18460"/>
    <cellStyle name="Обычный 2 3 4 7" xfId="2971"/>
    <cellStyle name="Обычный 2 3 4 7 2" xfId="7195"/>
    <cellStyle name="Обычный 2 3 4 7 2 2" xfId="15643"/>
    <cellStyle name="Обычный 2 3 4 7 2 2 2" xfId="32540"/>
    <cellStyle name="Обычный 2 3 4 7 2 3" xfId="24092"/>
    <cellStyle name="Обычный 2 3 4 7 3" xfId="11419"/>
    <cellStyle name="Обычный 2 3 4 7 3 2" xfId="28316"/>
    <cellStyle name="Обычный 2 3 4 7 4" xfId="19868"/>
    <cellStyle name="Обычный 2 3 4 8" xfId="4379"/>
    <cellStyle name="Обычный 2 3 4 8 2" xfId="12827"/>
    <cellStyle name="Обычный 2 3 4 8 2 2" xfId="29724"/>
    <cellStyle name="Обычный 2 3 4 8 3" xfId="21276"/>
    <cellStyle name="Обычный 2 3 4 9" xfId="8603"/>
    <cellStyle name="Обычный 2 3 4 9 2" xfId="25500"/>
    <cellStyle name="Обычный 2 3 5" xfId="69"/>
    <cellStyle name="Обычный 2 3 5 10" xfId="33953"/>
    <cellStyle name="Обычный 2 3 5 2" xfId="70"/>
    <cellStyle name="Обычный 2 3 5 2 2" xfId="484"/>
    <cellStyle name="Обычный 2 3 5 2 2 2" xfId="1215"/>
    <cellStyle name="Обычный 2 3 5 2 2 2 2" xfId="2624"/>
    <cellStyle name="Обычный 2 3 5 2 2 2 2 2" xfId="6848"/>
    <cellStyle name="Обычный 2 3 5 2 2 2 2 2 2" xfId="15296"/>
    <cellStyle name="Обычный 2 3 5 2 2 2 2 2 2 2" xfId="32193"/>
    <cellStyle name="Обычный 2 3 5 2 2 2 2 2 3" xfId="23745"/>
    <cellStyle name="Обычный 2 3 5 2 2 2 2 3" xfId="11072"/>
    <cellStyle name="Обычный 2 3 5 2 2 2 2 3 2" xfId="27969"/>
    <cellStyle name="Обычный 2 3 5 2 2 2 2 4" xfId="19521"/>
    <cellStyle name="Обычный 2 3 5 2 2 2 3" xfId="4032"/>
    <cellStyle name="Обычный 2 3 5 2 2 2 3 2" xfId="8256"/>
    <cellStyle name="Обычный 2 3 5 2 2 2 3 2 2" xfId="16704"/>
    <cellStyle name="Обычный 2 3 5 2 2 2 3 2 2 2" xfId="33601"/>
    <cellStyle name="Обычный 2 3 5 2 2 2 3 2 3" xfId="25153"/>
    <cellStyle name="Обычный 2 3 5 2 2 2 3 3" xfId="12480"/>
    <cellStyle name="Обычный 2 3 5 2 2 2 3 3 2" xfId="29377"/>
    <cellStyle name="Обычный 2 3 5 2 2 2 3 4" xfId="20929"/>
    <cellStyle name="Обычный 2 3 5 2 2 2 4" xfId="5440"/>
    <cellStyle name="Обычный 2 3 5 2 2 2 4 2" xfId="13888"/>
    <cellStyle name="Обычный 2 3 5 2 2 2 4 2 2" xfId="30785"/>
    <cellStyle name="Обычный 2 3 5 2 2 2 4 3" xfId="22337"/>
    <cellStyle name="Обычный 2 3 5 2 2 2 5" xfId="9664"/>
    <cellStyle name="Обычный 2 3 5 2 2 2 5 2" xfId="26561"/>
    <cellStyle name="Обычный 2 3 5 2 2 2 6" xfId="18113"/>
    <cellStyle name="Обычный 2 3 5 2 2 3" xfId="1920"/>
    <cellStyle name="Обычный 2 3 5 2 2 3 2" xfId="6144"/>
    <cellStyle name="Обычный 2 3 5 2 2 3 2 2" xfId="14592"/>
    <cellStyle name="Обычный 2 3 5 2 2 3 2 2 2" xfId="31489"/>
    <cellStyle name="Обычный 2 3 5 2 2 3 2 3" xfId="23041"/>
    <cellStyle name="Обычный 2 3 5 2 2 3 3" xfId="10368"/>
    <cellStyle name="Обычный 2 3 5 2 2 3 3 2" xfId="27265"/>
    <cellStyle name="Обычный 2 3 5 2 2 3 4" xfId="18817"/>
    <cellStyle name="Обычный 2 3 5 2 2 4" xfId="3328"/>
    <cellStyle name="Обычный 2 3 5 2 2 4 2" xfId="7552"/>
    <cellStyle name="Обычный 2 3 5 2 2 4 2 2" xfId="16000"/>
    <cellStyle name="Обычный 2 3 5 2 2 4 2 2 2" xfId="32897"/>
    <cellStyle name="Обычный 2 3 5 2 2 4 2 3" xfId="24449"/>
    <cellStyle name="Обычный 2 3 5 2 2 4 3" xfId="11776"/>
    <cellStyle name="Обычный 2 3 5 2 2 4 3 2" xfId="28673"/>
    <cellStyle name="Обычный 2 3 5 2 2 4 4" xfId="20225"/>
    <cellStyle name="Обычный 2 3 5 2 2 5" xfId="4736"/>
    <cellStyle name="Обычный 2 3 5 2 2 5 2" xfId="13184"/>
    <cellStyle name="Обычный 2 3 5 2 2 5 2 2" xfId="30081"/>
    <cellStyle name="Обычный 2 3 5 2 2 5 3" xfId="21633"/>
    <cellStyle name="Обычный 2 3 5 2 2 6" xfId="8960"/>
    <cellStyle name="Обычный 2 3 5 2 2 6 2" xfId="25857"/>
    <cellStyle name="Обычный 2 3 5 2 2 7" xfId="17409"/>
    <cellStyle name="Обычный 2 3 5 2 2 8" xfId="34306"/>
    <cellStyle name="Обычный 2 3 5 2 3" xfId="863"/>
    <cellStyle name="Обычный 2 3 5 2 3 2" xfId="2272"/>
    <cellStyle name="Обычный 2 3 5 2 3 2 2" xfId="6496"/>
    <cellStyle name="Обычный 2 3 5 2 3 2 2 2" xfId="14944"/>
    <cellStyle name="Обычный 2 3 5 2 3 2 2 2 2" xfId="31841"/>
    <cellStyle name="Обычный 2 3 5 2 3 2 2 3" xfId="23393"/>
    <cellStyle name="Обычный 2 3 5 2 3 2 3" xfId="10720"/>
    <cellStyle name="Обычный 2 3 5 2 3 2 3 2" xfId="27617"/>
    <cellStyle name="Обычный 2 3 5 2 3 2 4" xfId="19169"/>
    <cellStyle name="Обычный 2 3 5 2 3 3" xfId="3680"/>
    <cellStyle name="Обычный 2 3 5 2 3 3 2" xfId="7904"/>
    <cellStyle name="Обычный 2 3 5 2 3 3 2 2" xfId="16352"/>
    <cellStyle name="Обычный 2 3 5 2 3 3 2 2 2" xfId="33249"/>
    <cellStyle name="Обычный 2 3 5 2 3 3 2 3" xfId="24801"/>
    <cellStyle name="Обычный 2 3 5 2 3 3 3" xfId="12128"/>
    <cellStyle name="Обычный 2 3 5 2 3 3 3 2" xfId="29025"/>
    <cellStyle name="Обычный 2 3 5 2 3 3 4" xfId="20577"/>
    <cellStyle name="Обычный 2 3 5 2 3 4" xfId="5088"/>
    <cellStyle name="Обычный 2 3 5 2 3 4 2" xfId="13536"/>
    <cellStyle name="Обычный 2 3 5 2 3 4 2 2" xfId="30433"/>
    <cellStyle name="Обычный 2 3 5 2 3 4 3" xfId="21985"/>
    <cellStyle name="Обычный 2 3 5 2 3 5" xfId="9312"/>
    <cellStyle name="Обычный 2 3 5 2 3 5 2" xfId="26209"/>
    <cellStyle name="Обычный 2 3 5 2 3 6" xfId="17761"/>
    <cellStyle name="Обычный 2 3 5 2 4" xfId="1568"/>
    <cellStyle name="Обычный 2 3 5 2 4 2" xfId="5792"/>
    <cellStyle name="Обычный 2 3 5 2 4 2 2" xfId="14240"/>
    <cellStyle name="Обычный 2 3 5 2 4 2 2 2" xfId="31137"/>
    <cellStyle name="Обычный 2 3 5 2 4 2 3" xfId="22689"/>
    <cellStyle name="Обычный 2 3 5 2 4 3" xfId="10016"/>
    <cellStyle name="Обычный 2 3 5 2 4 3 2" xfId="26913"/>
    <cellStyle name="Обычный 2 3 5 2 4 4" xfId="18465"/>
    <cellStyle name="Обычный 2 3 5 2 5" xfId="2976"/>
    <cellStyle name="Обычный 2 3 5 2 5 2" xfId="7200"/>
    <cellStyle name="Обычный 2 3 5 2 5 2 2" xfId="15648"/>
    <cellStyle name="Обычный 2 3 5 2 5 2 2 2" xfId="32545"/>
    <cellStyle name="Обычный 2 3 5 2 5 2 3" xfId="24097"/>
    <cellStyle name="Обычный 2 3 5 2 5 3" xfId="11424"/>
    <cellStyle name="Обычный 2 3 5 2 5 3 2" xfId="28321"/>
    <cellStyle name="Обычный 2 3 5 2 5 4" xfId="19873"/>
    <cellStyle name="Обычный 2 3 5 2 6" xfId="4384"/>
    <cellStyle name="Обычный 2 3 5 2 6 2" xfId="12832"/>
    <cellStyle name="Обычный 2 3 5 2 6 2 2" xfId="29729"/>
    <cellStyle name="Обычный 2 3 5 2 6 3" xfId="21281"/>
    <cellStyle name="Обычный 2 3 5 2 7" xfId="8608"/>
    <cellStyle name="Обычный 2 3 5 2 7 2" xfId="25505"/>
    <cellStyle name="Обычный 2 3 5 2 8" xfId="17057"/>
    <cellStyle name="Обычный 2 3 5 2 9" xfId="33954"/>
    <cellStyle name="Обычный 2 3 5 3" xfId="483"/>
    <cellStyle name="Обычный 2 3 5 3 2" xfId="1214"/>
    <cellStyle name="Обычный 2 3 5 3 2 2" xfId="2623"/>
    <cellStyle name="Обычный 2 3 5 3 2 2 2" xfId="6847"/>
    <cellStyle name="Обычный 2 3 5 3 2 2 2 2" xfId="15295"/>
    <cellStyle name="Обычный 2 3 5 3 2 2 2 2 2" xfId="32192"/>
    <cellStyle name="Обычный 2 3 5 3 2 2 2 3" xfId="23744"/>
    <cellStyle name="Обычный 2 3 5 3 2 2 3" xfId="11071"/>
    <cellStyle name="Обычный 2 3 5 3 2 2 3 2" xfId="27968"/>
    <cellStyle name="Обычный 2 3 5 3 2 2 4" xfId="19520"/>
    <cellStyle name="Обычный 2 3 5 3 2 3" xfId="4031"/>
    <cellStyle name="Обычный 2 3 5 3 2 3 2" xfId="8255"/>
    <cellStyle name="Обычный 2 3 5 3 2 3 2 2" xfId="16703"/>
    <cellStyle name="Обычный 2 3 5 3 2 3 2 2 2" xfId="33600"/>
    <cellStyle name="Обычный 2 3 5 3 2 3 2 3" xfId="25152"/>
    <cellStyle name="Обычный 2 3 5 3 2 3 3" xfId="12479"/>
    <cellStyle name="Обычный 2 3 5 3 2 3 3 2" xfId="29376"/>
    <cellStyle name="Обычный 2 3 5 3 2 3 4" xfId="20928"/>
    <cellStyle name="Обычный 2 3 5 3 2 4" xfId="5439"/>
    <cellStyle name="Обычный 2 3 5 3 2 4 2" xfId="13887"/>
    <cellStyle name="Обычный 2 3 5 3 2 4 2 2" xfId="30784"/>
    <cellStyle name="Обычный 2 3 5 3 2 4 3" xfId="22336"/>
    <cellStyle name="Обычный 2 3 5 3 2 5" xfId="9663"/>
    <cellStyle name="Обычный 2 3 5 3 2 5 2" xfId="26560"/>
    <cellStyle name="Обычный 2 3 5 3 2 6" xfId="18112"/>
    <cellStyle name="Обычный 2 3 5 3 3" xfId="1919"/>
    <cellStyle name="Обычный 2 3 5 3 3 2" xfId="6143"/>
    <cellStyle name="Обычный 2 3 5 3 3 2 2" xfId="14591"/>
    <cellStyle name="Обычный 2 3 5 3 3 2 2 2" xfId="31488"/>
    <cellStyle name="Обычный 2 3 5 3 3 2 3" xfId="23040"/>
    <cellStyle name="Обычный 2 3 5 3 3 3" xfId="10367"/>
    <cellStyle name="Обычный 2 3 5 3 3 3 2" xfId="27264"/>
    <cellStyle name="Обычный 2 3 5 3 3 4" xfId="18816"/>
    <cellStyle name="Обычный 2 3 5 3 4" xfId="3327"/>
    <cellStyle name="Обычный 2 3 5 3 4 2" xfId="7551"/>
    <cellStyle name="Обычный 2 3 5 3 4 2 2" xfId="15999"/>
    <cellStyle name="Обычный 2 3 5 3 4 2 2 2" xfId="32896"/>
    <cellStyle name="Обычный 2 3 5 3 4 2 3" xfId="24448"/>
    <cellStyle name="Обычный 2 3 5 3 4 3" xfId="11775"/>
    <cellStyle name="Обычный 2 3 5 3 4 3 2" xfId="28672"/>
    <cellStyle name="Обычный 2 3 5 3 4 4" xfId="20224"/>
    <cellStyle name="Обычный 2 3 5 3 5" xfId="4735"/>
    <cellStyle name="Обычный 2 3 5 3 5 2" xfId="13183"/>
    <cellStyle name="Обычный 2 3 5 3 5 2 2" xfId="30080"/>
    <cellStyle name="Обычный 2 3 5 3 5 3" xfId="21632"/>
    <cellStyle name="Обычный 2 3 5 3 6" xfId="8959"/>
    <cellStyle name="Обычный 2 3 5 3 6 2" xfId="25856"/>
    <cellStyle name="Обычный 2 3 5 3 7" xfId="17408"/>
    <cellStyle name="Обычный 2 3 5 3 8" xfId="34305"/>
    <cellStyle name="Обычный 2 3 5 4" xfId="862"/>
    <cellStyle name="Обычный 2 3 5 4 2" xfId="2271"/>
    <cellStyle name="Обычный 2 3 5 4 2 2" xfId="6495"/>
    <cellStyle name="Обычный 2 3 5 4 2 2 2" xfId="14943"/>
    <cellStyle name="Обычный 2 3 5 4 2 2 2 2" xfId="31840"/>
    <cellStyle name="Обычный 2 3 5 4 2 2 3" xfId="23392"/>
    <cellStyle name="Обычный 2 3 5 4 2 3" xfId="10719"/>
    <cellStyle name="Обычный 2 3 5 4 2 3 2" xfId="27616"/>
    <cellStyle name="Обычный 2 3 5 4 2 4" xfId="19168"/>
    <cellStyle name="Обычный 2 3 5 4 3" xfId="3679"/>
    <cellStyle name="Обычный 2 3 5 4 3 2" xfId="7903"/>
    <cellStyle name="Обычный 2 3 5 4 3 2 2" xfId="16351"/>
    <cellStyle name="Обычный 2 3 5 4 3 2 2 2" xfId="33248"/>
    <cellStyle name="Обычный 2 3 5 4 3 2 3" xfId="24800"/>
    <cellStyle name="Обычный 2 3 5 4 3 3" xfId="12127"/>
    <cellStyle name="Обычный 2 3 5 4 3 3 2" xfId="29024"/>
    <cellStyle name="Обычный 2 3 5 4 3 4" xfId="20576"/>
    <cellStyle name="Обычный 2 3 5 4 4" xfId="5087"/>
    <cellStyle name="Обычный 2 3 5 4 4 2" xfId="13535"/>
    <cellStyle name="Обычный 2 3 5 4 4 2 2" xfId="30432"/>
    <cellStyle name="Обычный 2 3 5 4 4 3" xfId="21984"/>
    <cellStyle name="Обычный 2 3 5 4 5" xfId="9311"/>
    <cellStyle name="Обычный 2 3 5 4 5 2" xfId="26208"/>
    <cellStyle name="Обычный 2 3 5 4 6" xfId="17760"/>
    <cellStyle name="Обычный 2 3 5 5" xfId="1567"/>
    <cellStyle name="Обычный 2 3 5 5 2" xfId="5791"/>
    <cellStyle name="Обычный 2 3 5 5 2 2" xfId="14239"/>
    <cellStyle name="Обычный 2 3 5 5 2 2 2" xfId="31136"/>
    <cellStyle name="Обычный 2 3 5 5 2 3" xfId="22688"/>
    <cellStyle name="Обычный 2 3 5 5 3" xfId="10015"/>
    <cellStyle name="Обычный 2 3 5 5 3 2" xfId="26912"/>
    <cellStyle name="Обычный 2 3 5 5 4" xfId="18464"/>
    <cellStyle name="Обычный 2 3 5 6" xfId="2975"/>
    <cellStyle name="Обычный 2 3 5 6 2" xfId="7199"/>
    <cellStyle name="Обычный 2 3 5 6 2 2" xfId="15647"/>
    <cellStyle name="Обычный 2 3 5 6 2 2 2" xfId="32544"/>
    <cellStyle name="Обычный 2 3 5 6 2 3" xfId="24096"/>
    <cellStyle name="Обычный 2 3 5 6 3" xfId="11423"/>
    <cellStyle name="Обычный 2 3 5 6 3 2" xfId="28320"/>
    <cellStyle name="Обычный 2 3 5 6 4" xfId="19872"/>
    <cellStyle name="Обычный 2 3 5 7" xfId="4383"/>
    <cellStyle name="Обычный 2 3 5 7 2" xfId="12831"/>
    <cellStyle name="Обычный 2 3 5 7 2 2" xfId="29728"/>
    <cellStyle name="Обычный 2 3 5 7 3" xfId="21280"/>
    <cellStyle name="Обычный 2 3 5 8" xfId="8607"/>
    <cellStyle name="Обычный 2 3 5 8 2" xfId="25504"/>
    <cellStyle name="Обычный 2 3 5 9" xfId="17056"/>
    <cellStyle name="Обычный 2 3 6" xfId="71"/>
    <cellStyle name="Обычный 2 3 6 2" xfId="485"/>
    <cellStyle name="Обычный 2 3 6 2 2" xfId="1216"/>
    <cellStyle name="Обычный 2 3 6 2 2 2" xfId="2625"/>
    <cellStyle name="Обычный 2 3 6 2 2 2 2" xfId="6849"/>
    <cellStyle name="Обычный 2 3 6 2 2 2 2 2" xfId="15297"/>
    <cellStyle name="Обычный 2 3 6 2 2 2 2 2 2" xfId="32194"/>
    <cellStyle name="Обычный 2 3 6 2 2 2 2 3" xfId="23746"/>
    <cellStyle name="Обычный 2 3 6 2 2 2 3" xfId="11073"/>
    <cellStyle name="Обычный 2 3 6 2 2 2 3 2" xfId="27970"/>
    <cellStyle name="Обычный 2 3 6 2 2 2 4" xfId="19522"/>
    <cellStyle name="Обычный 2 3 6 2 2 3" xfId="4033"/>
    <cellStyle name="Обычный 2 3 6 2 2 3 2" xfId="8257"/>
    <cellStyle name="Обычный 2 3 6 2 2 3 2 2" xfId="16705"/>
    <cellStyle name="Обычный 2 3 6 2 2 3 2 2 2" xfId="33602"/>
    <cellStyle name="Обычный 2 3 6 2 2 3 2 3" xfId="25154"/>
    <cellStyle name="Обычный 2 3 6 2 2 3 3" xfId="12481"/>
    <cellStyle name="Обычный 2 3 6 2 2 3 3 2" xfId="29378"/>
    <cellStyle name="Обычный 2 3 6 2 2 3 4" xfId="20930"/>
    <cellStyle name="Обычный 2 3 6 2 2 4" xfId="5441"/>
    <cellStyle name="Обычный 2 3 6 2 2 4 2" xfId="13889"/>
    <cellStyle name="Обычный 2 3 6 2 2 4 2 2" xfId="30786"/>
    <cellStyle name="Обычный 2 3 6 2 2 4 3" xfId="22338"/>
    <cellStyle name="Обычный 2 3 6 2 2 5" xfId="9665"/>
    <cellStyle name="Обычный 2 3 6 2 2 5 2" xfId="26562"/>
    <cellStyle name="Обычный 2 3 6 2 2 6" xfId="18114"/>
    <cellStyle name="Обычный 2 3 6 2 3" xfId="1921"/>
    <cellStyle name="Обычный 2 3 6 2 3 2" xfId="6145"/>
    <cellStyle name="Обычный 2 3 6 2 3 2 2" xfId="14593"/>
    <cellStyle name="Обычный 2 3 6 2 3 2 2 2" xfId="31490"/>
    <cellStyle name="Обычный 2 3 6 2 3 2 3" xfId="23042"/>
    <cellStyle name="Обычный 2 3 6 2 3 3" xfId="10369"/>
    <cellStyle name="Обычный 2 3 6 2 3 3 2" xfId="27266"/>
    <cellStyle name="Обычный 2 3 6 2 3 4" xfId="18818"/>
    <cellStyle name="Обычный 2 3 6 2 4" xfId="3329"/>
    <cellStyle name="Обычный 2 3 6 2 4 2" xfId="7553"/>
    <cellStyle name="Обычный 2 3 6 2 4 2 2" xfId="16001"/>
    <cellStyle name="Обычный 2 3 6 2 4 2 2 2" xfId="32898"/>
    <cellStyle name="Обычный 2 3 6 2 4 2 3" xfId="24450"/>
    <cellStyle name="Обычный 2 3 6 2 4 3" xfId="11777"/>
    <cellStyle name="Обычный 2 3 6 2 4 3 2" xfId="28674"/>
    <cellStyle name="Обычный 2 3 6 2 4 4" xfId="20226"/>
    <cellStyle name="Обычный 2 3 6 2 5" xfId="4737"/>
    <cellStyle name="Обычный 2 3 6 2 5 2" xfId="13185"/>
    <cellStyle name="Обычный 2 3 6 2 5 2 2" xfId="30082"/>
    <cellStyle name="Обычный 2 3 6 2 5 3" xfId="21634"/>
    <cellStyle name="Обычный 2 3 6 2 6" xfId="8961"/>
    <cellStyle name="Обычный 2 3 6 2 6 2" xfId="25858"/>
    <cellStyle name="Обычный 2 3 6 2 7" xfId="17410"/>
    <cellStyle name="Обычный 2 3 6 2 8" xfId="34307"/>
    <cellStyle name="Обычный 2 3 6 3" xfId="864"/>
    <cellStyle name="Обычный 2 3 6 3 2" xfId="2273"/>
    <cellStyle name="Обычный 2 3 6 3 2 2" xfId="6497"/>
    <cellStyle name="Обычный 2 3 6 3 2 2 2" xfId="14945"/>
    <cellStyle name="Обычный 2 3 6 3 2 2 2 2" xfId="31842"/>
    <cellStyle name="Обычный 2 3 6 3 2 2 3" xfId="23394"/>
    <cellStyle name="Обычный 2 3 6 3 2 3" xfId="10721"/>
    <cellStyle name="Обычный 2 3 6 3 2 3 2" xfId="27618"/>
    <cellStyle name="Обычный 2 3 6 3 2 4" xfId="19170"/>
    <cellStyle name="Обычный 2 3 6 3 3" xfId="3681"/>
    <cellStyle name="Обычный 2 3 6 3 3 2" xfId="7905"/>
    <cellStyle name="Обычный 2 3 6 3 3 2 2" xfId="16353"/>
    <cellStyle name="Обычный 2 3 6 3 3 2 2 2" xfId="33250"/>
    <cellStyle name="Обычный 2 3 6 3 3 2 3" xfId="24802"/>
    <cellStyle name="Обычный 2 3 6 3 3 3" xfId="12129"/>
    <cellStyle name="Обычный 2 3 6 3 3 3 2" xfId="29026"/>
    <cellStyle name="Обычный 2 3 6 3 3 4" xfId="20578"/>
    <cellStyle name="Обычный 2 3 6 3 4" xfId="5089"/>
    <cellStyle name="Обычный 2 3 6 3 4 2" xfId="13537"/>
    <cellStyle name="Обычный 2 3 6 3 4 2 2" xfId="30434"/>
    <cellStyle name="Обычный 2 3 6 3 4 3" xfId="21986"/>
    <cellStyle name="Обычный 2 3 6 3 5" xfId="9313"/>
    <cellStyle name="Обычный 2 3 6 3 5 2" xfId="26210"/>
    <cellStyle name="Обычный 2 3 6 3 6" xfId="17762"/>
    <cellStyle name="Обычный 2 3 6 4" xfId="1569"/>
    <cellStyle name="Обычный 2 3 6 4 2" xfId="5793"/>
    <cellStyle name="Обычный 2 3 6 4 2 2" xfId="14241"/>
    <cellStyle name="Обычный 2 3 6 4 2 2 2" xfId="31138"/>
    <cellStyle name="Обычный 2 3 6 4 2 3" xfId="22690"/>
    <cellStyle name="Обычный 2 3 6 4 3" xfId="10017"/>
    <cellStyle name="Обычный 2 3 6 4 3 2" xfId="26914"/>
    <cellStyle name="Обычный 2 3 6 4 4" xfId="18466"/>
    <cellStyle name="Обычный 2 3 6 5" xfId="2977"/>
    <cellStyle name="Обычный 2 3 6 5 2" xfId="7201"/>
    <cellStyle name="Обычный 2 3 6 5 2 2" xfId="15649"/>
    <cellStyle name="Обычный 2 3 6 5 2 2 2" xfId="32546"/>
    <cellStyle name="Обычный 2 3 6 5 2 3" xfId="24098"/>
    <cellStyle name="Обычный 2 3 6 5 3" xfId="11425"/>
    <cellStyle name="Обычный 2 3 6 5 3 2" xfId="28322"/>
    <cellStyle name="Обычный 2 3 6 5 4" xfId="19874"/>
    <cellStyle name="Обычный 2 3 6 6" xfId="4385"/>
    <cellStyle name="Обычный 2 3 6 6 2" xfId="12833"/>
    <cellStyle name="Обычный 2 3 6 6 2 2" xfId="29730"/>
    <cellStyle name="Обычный 2 3 6 6 3" xfId="21282"/>
    <cellStyle name="Обычный 2 3 6 7" xfId="8609"/>
    <cellStyle name="Обычный 2 3 6 7 2" xfId="25506"/>
    <cellStyle name="Обычный 2 3 6 8" xfId="17058"/>
    <cellStyle name="Обычный 2 3 6 9" xfId="33955"/>
    <cellStyle name="Обычный 2 3 7" xfId="454"/>
    <cellStyle name="Обычный 2 3 7 2" xfId="1185"/>
    <cellStyle name="Обычный 2 3 7 2 2" xfId="2594"/>
    <cellStyle name="Обычный 2 3 7 2 2 2" xfId="6818"/>
    <cellStyle name="Обычный 2 3 7 2 2 2 2" xfId="15266"/>
    <cellStyle name="Обычный 2 3 7 2 2 2 2 2" xfId="32163"/>
    <cellStyle name="Обычный 2 3 7 2 2 2 3" xfId="23715"/>
    <cellStyle name="Обычный 2 3 7 2 2 3" xfId="11042"/>
    <cellStyle name="Обычный 2 3 7 2 2 3 2" xfId="27939"/>
    <cellStyle name="Обычный 2 3 7 2 2 4" xfId="19491"/>
    <cellStyle name="Обычный 2 3 7 2 3" xfId="4002"/>
    <cellStyle name="Обычный 2 3 7 2 3 2" xfId="8226"/>
    <cellStyle name="Обычный 2 3 7 2 3 2 2" xfId="16674"/>
    <cellStyle name="Обычный 2 3 7 2 3 2 2 2" xfId="33571"/>
    <cellStyle name="Обычный 2 3 7 2 3 2 3" xfId="25123"/>
    <cellStyle name="Обычный 2 3 7 2 3 3" xfId="12450"/>
    <cellStyle name="Обычный 2 3 7 2 3 3 2" xfId="29347"/>
    <cellStyle name="Обычный 2 3 7 2 3 4" xfId="20899"/>
    <cellStyle name="Обычный 2 3 7 2 4" xfId="5410"/>
    <cellStyle name="Обычный 2 3 7 2 4 2" xfId="13858"/>
    <cellStyle name="Обычный 2 3 7 2 4 2 2" xfId="30755"/>
    <cellStyle name="Обычный 2 3 7 2 4 3" xfId="22307"/>
    <cellStyle name="Обычный 2 3 7 2 5" xfId="9634"/>
    <cellStyle name="Обычный 2 3 7 2 5 2" xfId="26531"/>
    <cellStyle name="Обычный 2 3 7 2 6" xfId="18083"/>
    <cellStyle name="Обычный 2 3 7 3" xfId="1890"/>
    <cellStyle name="Обычный 2 3 7 3 2" xfId="6114"/>
    <cellStyle name="Обычный 2 3 7 3 2 2" xfId="14562"/>
    <cellStyle name="Обычный 2 3 7 3 2 2 2" xfId="31459"/>
    <cellStyle name="Обычный 2 3 7 3 2 3" xfId="23011"/>
    <cellStyle name="Обычный 2 3 7 3 3" xfId="10338"/>
    <cellStyle name="Обычный 2 3 7 3 3 2" xfId="27235"/>
    <cellStyle name="Обычный 2 3 7 3 4" xfId="18787"/>
    <cellStyle name="Обычный 2 3 7 4" xfId="3298"/>
    <cellStyle name="Обычный 2 3 7 4 2" xfId="7522"/>
    <cellStyle name="Обычный 2 3 7 4 2 2" xfId="15970"/>
    <cellStyle name="Обычный 2 3 7 4 2 2 2" xfId="32867"/>
    <cellStyle name="Обычный 2 3 7 4 2 3" xfId="24419"/>
    <cellStyle name="Обычный 2 3 7 4 3" xfId="11746"/>
    <cellStyle name="Обычный 2 3 7 4 3 2" xfId="28643"/>
    <cellStyle name="Обычный 2 3 7 4 4" xfId="20195"/>
    <cellStyle name="Обычный 2 3 7 5" xfId="4706"/>
    <cellStyle name="Обычный 2 3 7 5 2" xfId="13154"/>
    <cellStyle name="Обычный 2 3 7 5 2 2" xfId="30051"/>
    <cellStyle name="Обычный 2 3 7 5 3" xfId="21603"/>
    <cellStyle name="Обычный 2 3 7 6" xfId="8930"/>
    <cellStyle name="Обычный 2 3 7 6 2" xfId="25827"/>
    <cellStyle name="Обычный 2 3 7 7" xfId="17379"/>
    <cellStyle name="Обычный 2 3 7 8" xfId="34276"/>
    <cellStyle name="Обычный 2 3 8" xfId="833"/>
    <cellStyle name="Обычный 2 3 8 2" xfId="2242"/>
    <cellStyle name="Обычный 2 3 8 2 2" xfId="6466"/>
    <cellStyle name="Обычный 2 3 8 2 2 2" xfId="14914"/>
    <cellStyle name="Обычный 2 3 8 2 2 2 2" xfId="31811"/>
    <cellStyle name="Обычный 2 3 8 2 2 3" xfId="23363"/>
    <cellStyle name="Обычный 2 3 8 2 3" xfId="10690"/>
    <cellStyle name="Обычный 2 3 8 2 3 2" xfId="27587"/>
    <cellStyle name="Обычный 2 3 8 2 4" xfId="19139"/>
    <cellStyle name="Обычный 2 3 8 3" xfId="3650"/>
    <cellStyle name="Обычный 2 3 8 3 2" xfId="7874"/>
    <cellStyle name="Обычный 2 3 8 3 2 2" xfId="16322"/>
    <cellStyle name="Обычный 2 3 8 3 2 2 2" xfId="33219"/>
    <cellStyle name="Обычный 2 3 8 3 2 3" xfId="24771"/>
    <cellStyle name="Обычный 2 3 8 3 3" xfId="12098"/>
    <cellStyle name="Обычный 2 3 8 3 3 2" xfId="28995"/>
    <cellStyle name="Обычный 2 3 8 3 4" xfId="20547"/>
    <cellStyle name="Обычный 2 3 8 4" xfId="5058"/>
    <cellStyle name="Обычный 2 3 8 4 2" xfId="13506"/>
    <cellStyle name="Обычный 2 3 8 4 2 2" xfId="30403"/>
    <cellStyle name="Обычный 2 3 8 4 3" xfId="21955"/>
    <cellStyle name="Обычный 2 3 8 5" xfId="9282"/>
    <cellStyle name="Обычный 2 3 8 5 2" xfId="26179"/>
    <cellStyle name="Обычный 2 3 8 6" xfId="17731"/>
    <cellStyle name="Обычный 2 3 9" xfId="1538"/>
    <cellStyle name="Обычный 2 3 9 2" xfId="5762"/>
    <cellStyle name="Обычный 2 3 9 2 2" xfId="14210"/>
    <cellStyle name="Обычный 2 3 9 2 2 2" xfId="31107"/>
    <cellStyle name="Обычный 2 3 9 2 3" xfId="22659"/>
    <cellStyle name="Обычный 2 3 9 3" xfId="9986"/>
    <cellStyle name="Обычный 2 3 9 3 2" xfId="26883"/>
    <cellStyle name="Обычный 2 3 9 4" xfId="18435"/>
    <cellStyle name="Обычный 2 3_Отчет за 2015 год" xfId="72"/>
    <cellStyle name="Обычный 2 4" xfId="73"/>
    <cellStyle name="Обычный 2 4 10" xfId="4386"/>
    <cellStyle name="Обычный 2 4 10 2" xfId="12834"/>
    <cellStyle name="Обычный 2 4 10 2 2" xfId="29731"/>
    <cellStyle name="Обычный 2 4 10 3" xfId="21283"/>
    <cellStyle name="Обычный 2 4 11" xfId="8610"/>
    <cellStyle name="Обычный 2 4 11 2" xfId="25507"/>
    <cellStyle name="Обычный 2 4 12" xfId="17059"/>
    <cellStyle name="Обычный 2 4 13" xfId="33956"/>
    <cellStyle name="Обычный 2 4 2" xfId="74"/>
    <cellStyle name="Обычный 2 4 2 10" xfId="8611"/>
    <cellStyle name="Обычный 2 4 2 10 2" xfId="25508"/>
    <cellStyle name="Обычный 2 4 2 11" xfId="17060"/>
    <cellStyle name="Обычный 2 4 2 12" xfId="33957"/>
    <cellStyle name="Обычный 2 4 2 2" xfId="75"/>
    <cellStyle name="Обычный 2 4 2 2 10" xfId="17061"/>
    <cellStyle name="Обычный 2 4 2 2 11" xfId="33958"/>
    <cellStyle name="Обычный 2 4 2 2 2" xfId="76"/>
    <cellStyle name="Обычный 2 4 2 2 2 10" xfId="33959"/>
    <cellStyle name="Обычный 2 4 2 2 2 2" xfId="77"/>
    <cellStyle name="Обычный 2 4 2 2 2 2 2" xfId="490"/>
    <cellStyle name="Обычный 2 4 2 2 2 2 2 2" xfId="1221"/>
    <cellStyle name="Обычный 2 4 2 2 2 2 2 2 2" xfId="2630"/>
    <cellStyle name="Обычный 2 4 2 2 2 2 2 2 2 2" xfId="6854"/>
    <cellStyle name="Обычный 2 4 2 2 2 2 2 2 2 2 2" xfId="15302"/>
    <cellStyle name="Обычный 2 4 2 2 2 2 2 2 2 2 2 2" xfId="32199"/>
    <cellStyle name="Обычный 2 4 2 2 2 2 2 2 2 2 3" xfId="23751"/>
    <cellStyle name="Обычный 2 4 2 2 2 2 2 2 2 3" xfId="11078"/>
    <cellStyle name="Обычный 2 4 2 2 2 2 2 2 2 3 2" xfId="27975"/>
    <cellStyle name="Обычный 2 4 2 2 2 2 2 2 2 4" xfId="19527"/>
    <cellStyle name="Обычный 2 4 2 2 2 2 2 2 3" xfId="4038"/>
    <cellStyle name="Обычный 2 4 2 2 2 2 2 2 3 2" xfId="8262"/>
    <cellStyle name="Обычный 2 4 2 2 2 2 2 2 3 2 2" xfId="16710"/>
    <cellStyle name="Обычный 2 4 2 2 2 2 2 2 3 2 2 2" xfId="33607"/>
    <cellStyle name="Обычный 2 4 2 2 2 2 2 2 3 2 3" xfId="25159"/>
    <cellStyle name="Обычный 2 4 2 2 2 2 2 2 3 3" xfId="12486"/>
    <cellStyle name="Обычный 2 4 2 2 2 2 2 2 3 3 2" xfId="29383"/>
    <cellStyle name="Обычный 2 4 2 2 2 2 2 2 3 4" xfId="20935"/>
    <cellStyle name="Обычный 2 4 2 2 2 2 2 2 4" xfId="5446"/>
    <cellStyle name="Обычный 2 4 2 2 2 2 2 2 4 2" xfId="13894"/>
    <cellStyle name="Обычный 2 4 2 2 2 2 2 2 4 2 2" xfId="30791"/>
    <cellStyle name="Обычный 2 4 2 2 2 2 2 2 4 3" xfId="22343"/>
    <cellStyle name="Обычный 2 4 2 2 2 2 2 2 5" xfId="9670"/>
    <cellStyle name="Обычный 2 4 2 2 2 2 2 2 5 2" xfId="26567"/>
    <cellStyle name="Обычный 2 4 2 2 2 2 2 2 6" xfId="18119"/>
    <cellStyle name="Обычный 2 4 2 2 2 2 2 3" xfId="1926"/>
    <cellStyle name="Обычный 2 4 2 2 2 2 2 3 2" xfId="6150"/>
    <cellStyle name="Обычный 2 4 2 2 2 2 2 3 2 2" xfId="14598"/>
    <cellStyle name="Обычный 2 4 2 2 2 2 2 3 2 2 2" xfId="31495"/>
    <cellStyle name="Обычный 2 4 2 2 2 2 2 3 2 3" xfId="23047"/>
    <cellStyle name="Обычный 2 4 2 2 2 2 2 3 3" xfId="10374"/>
    <cellStyle name="Обычный 2 4 2 2 2 2 2 3 3 2" xfId="27271"/>
    <cellStyle name="Обычный 2 4 2 2 2 2 2 3 4" xfId="18823"/>
    <cellStyle name="Обычный 2 4 2 2 2 2 2 4" xfId="3334"/>
    <cellStyle name="Обычный 2 4 2 2 2 2 2 4 2" xfId="7558"/>
    <cellStyle name="Обычный 2 4 2 2 2 2 2 4 2 2" xfId="16006"/>
    <cellStyle name="Обычный 2 4 2 2 2 2 2 4 2 2 2" xfId="32903"/>
    <cellStyle name="Обычный 2 4 2 2 2 2 2 4 2 3" xfId="24455"/>
    <cellStyle name="Обычный 2 4 2 2 2 2 2 4 3" xfId="11782"/>
    <cellStyle name="Обычный 2 4 2 2 2 2 2 4 3 2" xfId="28679"/>
    <cellStyle name="Обычный 2 4 2 2 2 2 2 4 4" xfId="20231"/>
    <cellStyle name="Обычный 2 4 2 2 2 2 2 5" xfId="4742"/>
    <cellStyle name="Обычный 2 4 2 2 2 2 2 5 2" xfId="13190"/>
    <cellStyle name="Обычный 2 4 2 2 2 2 2 5 2 2" xfId="30087"/>
    <cellStyle name="Обычный 2 4 2 2 2 2 2 5 3" xfId="21639"/>
    <cellStyle name="Обычный 2 4 2 2 2 2 2 6" xfId="8966"/>
    <cellStyle name="Обычный 2 4 2 2 2 2 2 6 2" xfId="25863"/>
    <cellStyle name="Обычный 2 4 2 2 2 2 2 7" xfId="17415"/>
    <cellStyle name="Обычный 2 4 2 2 2 2 2 8" xfId="34312"/>
    <cellStyle name="Обычный 2 4 2 2 2 2 3" xfId="869"/>
    <cellStyle name="Обычный 2 4 2 2 2 2 3 2" xfId="2278"/>
    <cellStyle name="Обычный 2 4 2 2 2 2 3 2 2" xfId="6502"/>
    <cellStyle name="Обычный 2 4 2 2 2 2 3 2 2 2" xfId="14950"/>
    <cellStyle name="Обычный 2 4 2 2 2 2 3 2 2 2 2" xfId="31847"/>
    <cellStyle name="Обычный 2 4 2 2 2 2 3 2 2 3" xfId="23399"/>
    <cellStyle name="Обычный 2 4 2 2 2 2 3 2 3" xfId="10726"/>
    <cellStyle name="Обычный 2 4 2 2 2 2 3 2 3 2" xfId="27623"/>
    <cellStyle name="Обычный 2 4 2 2 2 2 3 2 4" xfId="19175"/>
    <cellStyle name="Обычный 2 4 2 2 2 2 3 3" xfId="3686"/>
    <cellStyle name="Обычный 2 4 2 2 2 2 3 3 2" xfId="7910"/>
    <cellStyle name="Обычный 2 4 2 2 2 2 3 3 2 2" xfId="16358"/>
    <cellStyle name="Обычный 2 4 2 2 2 2 3 3 2 2 2" xfId="33255"/>
    <cellStyle name="Обычный 2 4 2 2 2 2 3 3 2 3" xfId="24807"/>
    <cellStyle name="Обычный 2 4 2 2 2 2 3 3 3" xfId="12134"/>
    <cellStyle name="Обычный 2 4 2 2 2 2 3 3 3 2" xfId="29031"/>
    <cellStyle name="Обычный 2 4 2 2 2 2 3 3 4" xfId="20583"/>
    <cellStyle name="Обычный 2 4 2 2 2 2 3 4" xfId="5094"/>
    <cellStyle name="Обычный 2 4 2 2 2 2 3 4 2" xfId="13542"/>
    <cellStyle name="Обычный 2 4 2 2 2 2 3 4 2 2" xfId="30439"/>
    <cellStyle name="Обычный 2 4 2 2 2 2 3 4 3" xfId="21991"/>
    <cellStyle name="Обычный 2 4 2 2 2 2 3 5" xfId="9318"/>
    <cellStyle name="Обычный 2 4 2 2 2 2 3 5 2" xfId="26215"/>
    <cellStyle name="Обычный 2 4 2 2 2 2 3 6" xfId="17767"/>
    <cellStyle name="Обычный 2 4 2 2 2 2 4" xfId="1574"/>
    <cellStyle name="Обычный 2 4 2 2 2 2 4 2" xfId="5798"/>
    <cellStyle name="Обычный 2 4 2 2 2 2 4 2 2" xfId="14246"/>
    <cellStyle name="Обычный 2 4 2 2 2 2 4 2 2 2" xfId="31143"/>
    <cellStyle name="Обычный 2 4 2 2 2 2 4 2 3" xfId="22695"/>
    <cellStyle name="Обычный 2 4 2 2 2 2 4 3" xfId="10022"/>
    <cellStyle name="Обычный 2 4 2 2 2 2 4 3 2" xfId="26919"/>
    <cellStyle name="Обычный 2 4 2 2 2 2 4 4" xfId="18471"/>
    <cellStyle name="Обычный 2 4 2 2 2 2 5" xfId="2982"/>
    <cellStyle name="Обычный 2 4 2 2 2 2 5 2" xfId="7206"/>
    <cellStyle name="Обычный 2 4 2 2 2 2 5 2 2" xfId="15654"/>
    <cellStyle name="Обычный 2 4 2 2 2 2 5 2 2 2" xfId="32551"/>
    <cellStyle name="Обычный 2 4 2 2 2 2 5 2 3" xfId="24103"/>
    <cellStyle name="Обычный 2 4 2 2 2 2 5 3" xfId="11430"/>
    <cellStyle name="Обычный 2 4 2 2 2 2 5 3 2" xfId="28327"/>
    <cellStyle name="Обычный 2 4 2 2 2 2 5 4" xfId="19879"/>
    <cellStyle name="Обычный 2 4 2 2 2 2 6" xfId="4390"/>
    <cellStyle name="Обычный 2 4 2 2 2 2 6 2" xfId="12838"/>
    <cellStyle name="Обычный 2 4 2 2 2 2 6 2 2" xfId="29735"/>
    <cellStyle name="Обычный 2 4 2 2 2 2 6 3" xfId="21287"/>
    <cellStyle name="Обычный 2 4 2 2 2 2 7" xfId="8614"/>
    <cellStyle name="Обычный 2 4 2 2 2 2 7 2" xfId="25511"/>
    <cellStyle name="Обычный 2 4 2 2 2 2 8" xfId="17063"/>
    <cellStyle name="Обычный 2 4 2 2 2 2 9" xfId="33960"/>
    <cellStyle name="Обычный 2 4 2 2 2 3" xfId="489"/>
    <cellStyle name="Обычный 2 4 2 2 2 3 2" xfId="1220"/>
    <cellStyle name="Обычный 2 4 2 2 2 3 2 2" xfId="2629"/>
    <cellStyle name="Обычный 2 4 2 2 2 3 2 2 2" xfId="6853"/>
    <cellStyle name="Обычный 2 4 2 2 2 3 2 2 2 2" xfId="15301"/>
    <cellStyle name="Обычный 2 4 2 2 2 3 2 2 2 2 2" xfId="32198"/>
    <cellStyle name="Обычный 2 4 2 2 2 3 2 2 2 3" xfId="23750"/>
    <cellStyle name="Обычный 2 4 2 2 2 3 2 2 3" xfId="11077"/>
    <cellStyle name="Обычный 2 4 2 2 2 3 2 2 3 2" xfId="27974"/>
    <cellStyle name="Обычный 2 4 2 2 2 3 2 2 4" xfId="19526"/>
    <cellStyle name="Обычный 2 4 2 2 2 3 2 3" xfId="4037"/>
    <cellStyle name="Обычный 2 4 2 2 2 3 2 3 2" xfId="8261"/>
    <cellStyle name="Обычный 2 4 2 2 2 3 2 3 2 2" xfId="16709"/>
    <cellStyle name="Обычный 2 4 2 2 2 3 2 3 2 2 2" xfId="33606"/>
    <cellStyle name="Обычный 2 4 2 2 2 3 2 3 2 3" xfId="25158"/>
    <cellStyle name="Обычный 2 4 2 2 2 3 2 3 3" xfId="12485"/>
    <cellStyle name="Обычный 2 4 2 2 2 3 2 3 3 2" xfId="29382"/>
    <cellStyle name="Обычный 2 4 2 2 2 3 2 3 4" xfId="20934"/>
    <cellStyle name="Обычный 2 4 2 2 2 3 2 4" xfId="5445"/>
    <cellStyle name="Обычный 2 4 2 2 2 3 2 4 2" xfId="13893"/>
    <cellStyle name="Обычный 2 4 2 2 2 3 2 4 2 2" xfId="30790"/>
    <cellStyle name="Обычный 2 4 2 2 2 3 2 4 3" xfId="22342"/>
    <cellStyle name="Обычный 2 4 2 2 2 3 2 5" xfId="9669"/>
    <cellStyle name="Обычный 2 4 2 2 2 3 2 5 2" xfId="26566"/>
    <cellStyle name="Обычный 2 4 2 2 2 3 2 6" xfId="18118"/>
    <cellStyle name="Обычный 2 4 2 2 2 3 3" xfId="1925"/>
    <cellStyle name="Обычный 2 4 2 2 2 3 3 2" xfId="6149"/>
    <cellStyle name="Обычный 2 4 2 2 2 3 3 2 2" xfId="14597"/>
    <cellStyle name="Обычный 2 4 2 2 2 3 3 2 2 2" xfId="31494"/>
    <cellStyle name="Обычный 2 4 2 2 2 3 3 2 3" xfId="23046"/>
    <cellStyle name="Обычный 2 4 2 2 2 3 3 3" xfId="10373"/>
    <cellStyle name="Обычный 2 4 2 2 2 3 3 3 2" xfId="27270"/>
    <cellStyle name="Обычный 2 4 2 2 2 3 3 4" xfId="18822"/>
    <cellStyle name="Обычный 2 4 2 2 2 3 4" xfId="3333"/>
    <cellStyle name="Обычный 2 4 2 2 2 3 4 2" xfId="7557"/>
    <cellStyle name="Обычный 2 4 2 2 2 3 4 2 2" xfId="16005"/>
    <cellStyle name="Обычный 2 4 2 2 2 3 4 2 2 2" xfId="32902"/>
    <cellStyle name="Обычный 2 4 2 2 2 3 4 2 3" xfId="24454"/>
    <cellStyle name="Обычный 2 4 2 2 2 3 4 3" xfId="11781"/>
    <cellStyle name="Обычный 2 4 2 2 2 3 4 3 2" xfId="28678"/>
    <cellStyle name="Обычный 2 4 2 2 2 3 4 4" xfId="20230"/>
    <cellStyle name="Обычный 2 4 2 2 2 3 5" xfId="4741"/>
    <cellStyle name="Обычный 2 4 2 2 2 3 5 2" xfId="13189"/>
    <cellStyle name="Обычный 2 4 2 2 2 3 5 2 2" xfId="30086"/>
    <cellStyle name="Обычный 2 4 2 2 2 3 5 3" xfId="21638"/>
    <cellStyle name="Обычный 2 4 2 2 2 3 6" xfId="8965"/>
    <cellStyle name="Обычный 2 4 2 2 2 3 6 2" xfId="25862"/>
    <cellStyle name="Обычный 2 4 2 2 2 3 7" xfId="17414"/>
    <cellStyle name="Обычный 2 4 2 2 2 3 8" xfId="34311"/>
    <cellStyle name="Обычный 2 4 2 2 2 4" xfId="868"/>
    <cellStyle name="Обычный 2 4 2 2 2 4 2" xfId="2277"/>
    <cellStyle name="Обычный 2 4 2 2 2 4 2 2" xfId="6501"/>
    <cellStyle name="Обычный 2 4 2 2 2 4 2 2 2" xfId="14949"/>
    <cellStyle name="Обычный 2 4 2 2 2 4 2 2 2 2" xfId="31846"/>
    <cellStyle name="Обычный 2 4 2 2 2 4 2 2 3" xfId="23398"/>
    <cellStyle name="Обычный 2 4 2 2 2 4 2 3" xfId="10725"/>
    <cellStyle name="Обычный 2 4 2 2 2 4 2 3 2" xfId="27622"/>
    <cellStyle name="Обычный 2 4 2 2 2 4 2 4" xfId="19174"/>
    <cellStyle name="Обычный 2 4 2 2 2 4 3" xfId="3685"/>
    <cellStyle name="Обычный 2 4 2 2 2 4 3 2" xfId="7909"/>
    <cellStyle name="Обычный 2 4 2 2 2 4 3 2 2" xfId="16357"/>
    <cellStyle name="Обычный 2 4 2 2 2 4 3 2 2 2" xfId="33254"/>
    <cellStyle name="Обычный 2 4 2 2 2 4 3 2 3" xfId="24806"/>
    <cellStyle name="Обычный 2 4 2 2 2 4 3 3" xfId="12133"/>
    <cellStyle name="Обычный 2 4 2 2 2 4 3 3 2" xfId="29030"/>
    <cellStyle name="Обычный 2 4 2 2 2 4 3 4" xfId="20582"/>
    <cellStyle name="Обычный 2 4 2 2 2 4 4" xfId="5093"/>
    <cellStyle name="Обычный 2 4 2 2 2 4 4 2" xfId="13541"/>
    <cellStyle name="Обычный 2 4 2 2 2 4 4 2 2" xfId="30438"/>
    <cellStyle name="Обычный 2 4 2 2 2 4 4 3" xfId="21990"/>
    <cellStyle name="Обычный 2 4 2 2 2 4 5" xfId="9317"/>
    <cellStyle name="Обычный 2 4 2 2 2 4 5 2" xfId="26214"/>
    <cellStyle name="Обычный 2 4 2 2 2 4 6" xfId="17766"/>
    <cellStyle name="Обычный 2 4 2 2 2 5" xfId="1573"/>
    <cellStyle name="Обычный 2 4 2 2 2 5 2" xfId="5797"/>
    <cellStyle name="Обычный 2 4 2 2 2 5 2 2" xfId="14245"/>
    <cellStyle name="Обычный 2 4 2 2 2 5 2 2 2" xfId="31142"/>
    <cellStyle name="Обычный 2 4 2 2 2 5 2 3" xfId="22694"/>
    <cellStyle name="Обычный 2 4 2 2 2 5 3" xfId="10021"/>
    <cellStyle name="Обычный 2 4 2 2 2 5 3 2" xfId="26918"/>
    <cellStyle name="Обычный 2 4 2 2 2 5 4" xfId="18470"/>
    <cellStyle name="Обычный 2 4 2 2 2 6" xfId="2981"/>
    <cellStyle name="Обычный 2 4 2 2 2 6 2" xfId="7205"/>
    <cellStyle name="Обычный 2 4 2 2 2 6 2 2" xfId="15653"/>
    <cellStyle name="Обычный 2 4 2 2 2 6 2 2 2" xfId="32550"/>
    <cellStyle name="Обычный 2 4 2 2 2 6 2 3" xfId="24102"/>
    <cellStyle name="Обычный 2 4 2 2 2 6 3" xfId="11429"/>
    <cellStyle name="Обычный 2 4 2 2 2 6 3 2" xfId="28326"/>
    <cellStyle name="Обычный 2 4 2 2 2 6 4" xfId="19878"/>
    <cellStyle name="Обычный 2 4 2 2 2 7" xfId="4389"/>
    <cellStyle name="Обычный 2 4 2 2 2 7 2" xfId="12837"/>
    <cellStyle name="Обычный 2 4 2 2 2 7 2 2" xfId="29734"/>
    <cellStyle name="Обычный 2 4 2 2 2 7 3" xfId="21286"/>
    <cellStyle name="Обычный 2 4 2 2 2 8" xfId="8613"/>
    <cellStyle name="Обычный 2 4 2 2 2 8 2" xfId="25510"/>
    <cellStyle name="Обычный 2 4 2 2 2 9" xfId="17062"/>
    <cellStyle name="Обычный 2 4 2 2 3" xfId="78"/>
    <cellStyle name="Обычный 2 4 2 2 3 2" xfId="491"/>
    <cellStyle name="Обычный 2 4 2 2 3 2 2" xfId="1222"/>
    <cellStyle name="Обычный 2 4 2 2 3 2 2 2" xfId="2631"/>
    <cellStyle name="Обычный 2 4 2 2 3 2 2 2 2" xfId="6855"/>
    <cellStyle name="Обычный 2 4 2 2 3 2 2 2 2 2" xfId="15303"/>
    <cellStyle name="Обычный 2 4 2 2 3 2 2 2 2 2 2" xfId="32200"/>
    <cellStyle name="Обычный 2 4 2 2 3 2 2 2 2 3" xfId="23752"/>
    <cellStyle name="Обычный 2 4 2 2 3 2 2 2 3" xfId="11079"/>
    <cellStyle name="Обычный 2 4 2 2 3 2 2 2 3 2" xfId="27976"/>
    <cellStyle name="Обычный 2 4 2 2 3 2 2 2 4" xfId="19528"/>
    <cellStyle name="Обычный 2 4 2 2 3 2 2 3" xfId="4039"/>
    <cellStyle name="Обычный 2 4 2 2 3 2 2 3 2" xfId="8263"/>
    <cellStyle name="Обычный 2 4 2 2 3 2 2 3 2 2" xfId="16711"/>
    <cellStyle name="Обычный 2 4 2 2 3 2 2 3 2 2 2" xfId="33608"/>
    <cellStyle name="Обычный 2 4 2 2 3 2 2 3 2 3" xfId="25160"/>
    <cellStyle name="Обычный 2 4 2 2 3 2 2 3 3" xfId="12487"/>
    <cellStyle name="Обычный 2 4 2 2 3 2 2 3 3 2" xfId="29384"/>
    <cellStyle name="Обычный 2 4 2 2 3 2 2 3 4" xfId="20936"/>
    <cellStyle name="Обычный 2 4 2 2 3 2 2 4" xfId="5447"/>
    <cellStyle name="Обычный 2 4 2 2 3 2 2 4 2" xfId="13895"/>
    <cellStyle name="Обычный 2 4 2 2 3 2 2 4 2 2" xfId="30792"/>
    <cellStyle name="Обычный 2 4 2 2 3 2 2 4 3" xfId="22344"/>
    <cellStyle name="Обычный 2 4 2 2 3 2 2 5" xfId="9671"/>
    <cellStyle name="Обычный 2 4 2 2 3 2 2 5 2" xfId="26568"/>
    <cellStyle name="Обычный 2 4 2 2 3 2 2 6" xfId="18120"/>
    <cellStyle name="Обычный 2 4 2 2 3 2 3" xfId="1927"/>
    <cellStyle name="Обычный 2 4 2 2 3 2 3 2" xfId="6151"/>
    <cellStyle name="Обычный 2 4 2 2 3 2 3 2 2" xfId="14599"/>
    <cellStyle name="Обычный 2 4 2 2 3 2 3 2 2 2" xfId="31496"/>
    <cellStyle name="Обычный 2 4 2 2 3 2 3 2 3" xfId="23048"/>
    <cellStyle name="Обычный 2 4 2 2 3 2 3 3" xfId="10375"/>
    <cellStyle name="Обычный 2 4 2 2 3 2 3 3 2" xfId="27272"/>
    <cellStyle name="Обычный 2 4 2 2 3 2 3 4" xfId="18824"/>
    <cellStyle name="Обычный 2 4 2 2 3 2 4" xfId="3335"/>
    <cellStyle name="Обычный 2 4 2 2 3 2 4 2" xfId="7559"/>
    <cellStyle name="Обычный 2 4 2 2 3 2 4 2 2" xfId="16007"/>
    <cellStyle name="Обычный 2 4 2 2 3 2 4 2 2 2" xfId="32904"/>
    <cellStyle name="Обычный 2 4 2 2 3 2 4 2 3" xfId="24456"/>
    <cellStyle name="Обычный 2 4 2 2 3 2 4 3" xfId="11783"/>
    <cellStyle name="Обычный 2 4 2 2 3 2 4 3 2" xfId="28680"/>
    <cellStyle name="Обычный 2 4 2 2 3 2 4 4" xfId="20232"/>
    <cellStyle name="Обычный 2 4 2 2 3 2 5" xfId="4743"/>
    <cellStyle name="Обычный 2 4 2 2 3 2 5 2" xfId="13191"/>
    <cellStyle name="Обычный 2 4 2 2 3 2 5 2 2" xfId="30088"/>
    <cellStyle name="Обычный 2 4 2 2 3 2 5 3" xfId="21640"/>
    <cellStyle name="Обычный 2 4 2 2 3 2 6" xfId="8967"/>
    <cellStyle name="Обычный 2 4 2 2 3 2 6 2" xfId="25864"/>
    <cellStyle name="Обычный 2 4 2 2 3 2 7" xfId="17416"/>
    <cellStyle name="Обычный 2 4 2 2 3 2 8" xfId="34313"/>
    <cellStyle name="Обычный 2 4 2 2 3 3" xfId="870"/>
    <cellStyle name="Обычный 2 4 2 2 3 3 2" xfId="2279"/>
    <cellStyle name="Обычный 2 4 2 2 3 3 2 2" xfId="6503"/>
    <cellStyle name="Обычный 2 4 2 2 3 3 2 2 2" xfId="14951"/>
    <cellStyle name="Обычный 2 4 2 2 3 3 2 2 2 2" xfId="31848"/>
    <cellStyle name="Обычный 2 4 2 2 3 3 2 2 3" xfId="23400"/>
    <cellStyle name="Обычный 2 4 2 2 3 3 2 3" xfId="10727"/>
    <cellStyle name="Обычный 2 4 2 2 3 3 2 3 2" xfId="27624"/>
    <cellStyle name="Обычный 2 4 2 2 3 3 2 4" xfId="19176"/>
    <cellStyle name="Обычный 2 4 2 2 3 3 3" xfId="3687"/>
    <cellStyle name="Обычный 2 4 2 2 3 3 3 2" xfId="7911"/>
    <cellStyle name="Обычный 2 4 2 2 3 3 3 2 2" xfId="16359"/>
    <cellStyle name="Обычный 2 4 2 2 3 3 3 2 2 2" xfId="33256"/>
    <cellStyle name="Обычный 2 4 2 2 3 3 3 2 3" xfId="24808"/>
    <cellStyle name="Обычный 2 4 2 2 3 3 3 3" xfId="12135"/>
    <cellStyle name="Обычный 2 4 2 2 3 3 3 3 2" xfId="29032"/>
    <cellStyle name="Обычный 2 4 2 2 3 3 3 4" xfId="20584"/>
    <cellStyle name="Обычный 2 4 2 2 3 3 4" xfId="5095"/>
    <cellStyle name="Обычный 2 4 2 2 3 3 4 2" xfId="13543"/>
    <cellStyle name="Обычный 2 4 2 2 3 3 4 2 2" xfId="30440"/>
    <cellStyle name="Обычный 2 4 2 2 3 3 4 3" xfId="21992"/>
    <cellStyle name="Обычный 2 4 2 2 3 3 5" xfId="9319"/>
    <cellStyle name="Обычный 2 4 2 2 3 3 5 2" xfId="26216"/>
    <cellStyle name="Обычный 2 4 2 2 3 3 6" xfId="17768"/>
    <cellStyle name="Обычный 2 4 2 2 3 4" xfId="1575"/>
    <cellStyle name="Обычный 2 4 2 2 3 4 2" xfId="5799"/>
    <cellStyle name="Обычный 2 4 2 2 3 4 2 2" xfId="14247"/>
    <cellStyle name="Обычный 2 4 2 2 3 4 2 2 2" xfId="31144"/>
    <cellStyle name="Обычный 2 4 2 2 3 4 2 3" xfId="22696"/>
    <cellStyle name="Обычный 2 4 2 2 3 4 3" xfId="10023"/>
    <cellStyle name="Обычный 2 4 2 2 3 4 3 2" xfId="26920"/>
    <cellStyle name="Обычный 2 4 2 2 3 4 4" xfId="18472"/>
    <cellStyle name="Обычный 2 4 2 2 3 5" xfId="2983"/>
    <cellStyle name="Обычный 2 4 2 2 3 5 2" xfId="7207"/>
    <cellStyle name="Обычный 2 4 2 2 3 5 2 2" xfId="15655"/>
    <cellStyle name="Обычный 2 4 2 2 3 5 2 2 2" xfId="32552"/>
    <cellStyle name="Обычный 2 4 2 2 3 5 2 3" xfId="24104"/>
    <cellStyle name="Обычный 2 4 2 2 3 5 3" xfId="11431"/>
    <cellStyle name="Обычный 2 4 2 2 3 5 3 2" xfId="28328"/>
    <cellStyle name="Обычный 2 4 2 2 3 5 4" xfId="19880"/>
    <cellStyle name="Обычный 2 4 2 2 3 6" xfId="4391"/>
    <cellStyle name="Обычный 2 4 2 2 3 6 2" xfId="12839"/>
    <cellStyle name="Обычный 2 4 2 2 3 6 2 2" xfId="29736"/>
    <cellStyle name="Обычный 2 4 2 2 3 6 3" xfId="21288"/>
    <cellStyle name="Обычный 2 4 2 2 3 7" xfId="8615"/>
    <cellStyle name="Обычный 2 4 2 2 3 7 2" xfId="25512"/>
    <cellStyle name="Обычный 2 4 2 2 3 8" xfId="17064"/>
    <cellStyle name="Обычный 2 4 2 2 3 9" xfId="33961"/>
    <cellStyle name="Обычный 2 4 2 2 4" xfId="488"/>
    <cellStyle name="Обычный 2 4 2 2 4 2" xfId="1219"/>
    <cellStyle name="Обычный 2 4 2 2 4 2 2" xfId="2628"/>
    <cellStyle name="Обычный 2 4 2 2 4 2 2 2" xfId="6852"/>
    <cellStyle name="Обычный 2 4 2 2 4 2 2 2 2" xfId="15300"/>
    <cellStyle name="Обычный 2 4 2 2 4 2 2 2 2 2" xfId="32197"/>
    <cellStyle name="Обычный 2 4 2 2 4 2 2 2 3" xfId="23749"/>
    <cellStyle name="Обычный 2 4 2 2 4 2 2 3" xfId="11076"/>
    <cellStyle name="Обычный 2 4 2 2 4 2 2 3 2" xfId="27973"/>
    <cellStyle name="Обычный 2 4 2 2 4 2 2 4" xfId="19525"/>
    <cellStyle name="Обычный 2 4 2 2 4 2 3" xfId="4036"/>
    <cellStyle name="Обычный 2 4 2 2 4 2 3 2" xfId="8260"/>
    <cellStyle name="Обычный 2 4 2 2 4 2 3 2 2" xfId="16708"/>
    <cellStyle name="Обычный 2 4 2 2 4 2 3 2 2 2" xfId="33605"/>
    <cellStyle name="Обычный 2 4 2 2 4 2 3 2 3" xfId="25157"/>
    <cellStyle name="Обычный 2 4 2 2 4 2 3 3" xfId="12484"/>
    <cellStyle name="Обычный 2 4 2 2 4 2 3 3 2" xfId="29381"/>
    <cellStyle name="Обычный 2 4 2 2 4 2 3 4" xfId="20933"/>
    <cellStyle name="Обычный 2 4 2 2 4 2 4" xfId="5444"/>
    <cellStyle name="Обычный 2 4 2 2 4 2 4 2" xfId="13892"/>
    <cellStyle name="Обычный 2 4 2 2 4 2 4 2 2" xfId="30789"/>
    <cellStyle name="Обычный 2 4 2 2 4 2 4 3" xfId="22341"/>
    <cellStyle name="Обычный 2 4 2 2 4 2 5" xfId="9668"/>
    <cellStyle name="Обычный 2 4 2 2 4 2 5 2" xfId="26565"/>
    <cellStyle name="Обычный 2 4 2 2 4 2 6" xfId="18117"/>
    <cellStyle name="Обычный 2 4 2 2 4 3" xfId="1924"/>
    <cellStyle name="Обычный 2 4 2 2 4 3 2" xfId="6148"/>
    <cellStyle name="Обычный 2 4 2 2 4 3 2 2" xfId="14596"/>
    <cellStyle name="Обычный 2 4 2 2 4 3 2 2 2" xfId="31493"/>
    <cellStyle name="Обычный 2 4 2 2 4 3 2 3" xfId="23045"/>
    <cellStyle name="Обычный 2 4 2 2 4 3 3" xfId="10372"/>
    <cellStyle name="Обычный 2 4 2 2 4 3 3 2" xfId="27269"/>
    <cellStyle name="Обычный 2 4 2 2 4 3 4" xfId="18821"/>
    <cellStyle name="Обычный 2 4 2 2 4 4" xfId="3332"/>
    <cellStyle name="Обычный 2 4 2 2 4 4 2" xfId="7556"/>
    <cellStyle name="Обычный 2 4 2 2 4 4 2 2" xfId="16004"/>
    <cellStyle name="Обычный 2 4 2 2 4 4 2 2 2" xfId="32901"/>
    <cellStyle name="Обычный 2 4 2 2 4 4 2 3" xfId="24453"/>
    <cellStyle name="Обычный 2 4 2 2 4 4 3" xfId="11780"/>
    <cellStyle name="Обычный 2 4 2 2 4 4 3 2" xfId="28677"/>
    <cellStyle name="Обычный 2 4 2 2 4 4 4" xfId="20229"/>
    <cellStyle name="Обычный 2 4 2 2 4 5" xfId="4740"/>
    <cellStyle name="Обычный 2 4 2 2 4 5 2" xfId="13188"/>
    <cellStyle name="Обычный 2 4 2 2 4 5 2 2" xfId="30085"/>
    <cellStyle name="Обычный 2 4 2 2 4 5 3" xfId="21637"/>
    <cellStyle name="Обычный 2 4 2 2 4 6" xfId="8964"/>
    <cellStyle name="Обычный 2 4 2 2 4 6 2" xfId="25861"/>
    <cellStyle name="Обычный 2 4 2 2 4 7" xfId="17413"/>
    <cellStyle name="Обычный 2 4 2 2 4 8" xfId="34310"/>
    <cellStyle name="Обычный 2 4 2 2 5" xfId="867"/>
    <cellStyle name="Обычный 2 4 2 2 5 2" xfId="2276"/>
    <cellStyle name="Обычный 2 4 2 2 5 2 2" xfId="6500"/>
    <cellStyle name="Обычный 2 4 2 2 5 2 2 2" xfId="14948"/>
    <cellStyle name="Обычный 2 4 2 2 5 2 2 2 2" xfId="31845"/>
    <cellStyle name="Обычный 2 4 2 2 5 2 2 3" xfId="23397"/>
    <cellStyle name="Обычный 2 4 2 2 5 2 3" xfId="10724"/>
    <cellStyle name="Обычный 2 4 2 2 5 2 3 2" xfId="27621"/>
    <cellStyle name="Обычный 2 4 2 2 5 2 4" xfId="19173"/>
    <cellStyle name="Обычный 2 4 2 2 5 3" xfId="3684"/>
    <cellStyle name="Обычный 2 4 2 2 5 3 2" xfId="7908"/>
    <cellStyle name="Обычный 2 4 2 2 5 3 2 2" xfId="16356"/>
    <cellStyle name="Обычный 2 4 2 2 5 3 2 2 2" xfId="33253"/>
    <cellStyle name="Обычный 2 4 2 2 5 3 2 3" xfId="24805"/>
    <cellStyle name="Обычный 2 4 2 2 5 3 3" xfId="12132"/>
    <cellStyle name="Обычный 2 4 2 2 5 3 3 2" xfId="29029"/>
    <cellStyle name="Обычный 2 4 2 2 5 3 4" xfId="20581"/>
    <cellStyle name="Обычный 2 4 2 2 5 4" xfId="5092"/>
    <cellStyle name="Обычный 2 4 2 2 5 4 2" xfId="13540"/>
    <cellStyle name="Обычный 2 4 2 2 5 4 2 2" xfId="30437"/>
    <cellStyle name="Обычный 2 4 2 2 5 4 3" xfId="21989"/>
    <cellStyle name="Обычный 2 4 2 2 5 5" xfId="9316"/>
    <cellStyle name="Обычный 2 4 2 2 5 5 2" xfId="26213"/>
    <cellStyle name="Обычный 2 4 2 2 5 6" xfId="17765"/>
    <cellStyle name="Обычный 2 4 2 2 6" xfId="1572"/>
    <cellStyle name="Обычный 2 4 2 2 6 2" xfId="5796"/>
    <cellStyle name="Обычный 2 4 2 2 6 2 2" xfId="14244"/>
    <cellStyle name="Обычный 2 4 2 2 6 2 2 2" xfId="31141"/>
    <cellStyle name="Обычный 2 4 2 2 6 2 3" xfId="22693"/>
    <cellStyle name="Обычный 2 4 2 2 6 3" xfId="10020"/>
    <cellStyle name="Обычный 2 4 2 2 6 3 2" xfId="26917"/>
    <cellStyle name="Обычный 2 4 2 2 6 4" xfId="18469"/>
    <cellStyle name="Обычный 2 4 2 2 7" xfId="2980"/>
    <cellStyle name="Обычный 2 4 2 2 7 2" xfId="7204"/>
    <cellStyle name="Обычный 2 4 2 2 7 2 2" xfId="15652"/>
    <cellStyle name="Обычный 2 4 2 2 7 2 2 2" xfId="32549"/>
    <cellStyle name="Обычный 2 4 2 2 7 2 3" xfId="24101"/>
    <cellStyle name="Обычный 2 4 2 2 7 3" xfId="11428"/>
    <cellStyle name="Обычный 2 4 2 2 7 3 2" xfId="28325"/>
    <cellStyle name="Обычный 2 4 2 2 7 4" xfId="19877"/>
    <cellStyle name="Обычный 2 4 2 2 8" xfId="4388"/>
    <cellStyle name="Обычный 2 4 2 2 8 2" xfId="12836"/>
    <cellStyle name="Обычный 2 4 2 2 8 2 2" xfId="29733"/>
    <cellStyle name="Обычный 2 4 2 2 8 3" xfId="21285"/>
    <cellStyle name="Обычный 2 4 2 2 9" xfId="8612"/>
    <cellStyle name="Обычный 2 4 2 2 9 2" xfId="25509"/>
    <cellStyle name="Обычный 2 4 2 3" xfId="79"/>
    <cellStyle name="Обычный 2 4 2 3 10" xfId="33962"/>
    <cellStyle name="Обычный 2 4 2 3 2" xfId="80"/>
    <cellStyle name="Обычный 2 4 2 3 2 2" xfId="493"/>
    <cellStyle name="Обычный 2 4 2 3 2 2 2" xfId="1224"/>
    <cellStyle name="Обычный 2 4 2 3 2 2 2 2" xfId="2633"/>
    <cellStyle name="Обычный 2 4 2 3 2 2 2 2 2" xfId="6857"/>
    <cellStyle name="Обычный 2 4 2 3 2 2 2 2 2 2" xfId="15305"/>
    <cellStyle name="Обычный 2 4 2 3 2 2 2 2 2 2 2" xfId="32202"/>
    <cellStyle name="Обычный 2 4 2 3 2 2 2 2 2 3" xfId="23754"/>
    <cellStyle name="Обычный 2 4 2 3 2 2 2 2 3" xfId="11081"/>
    <cellStyle name="Обычный 2 4 2 3 2 2 2 2 3 2" xfId="27978"/>
    <cellStyle name="Обычный 2 4 2 3 2 2 2 2 4" xfId="19530"/>
    <cellStyle name="Обычный 2 4 2 3 2 2 2 3" xfId="4041"/>
    <cellStyle name="Обычный 2 4 2 3 2 2 2 3 2" xfId="8265"/>
    <cellStyle name="Обычный 2 4 2 3 2 2 2 3 2 2" xfId="16713"/>
    <cellStyle name="Обычный 2 4 2 3 2 2 2 3 2 2 2" xfId="33610"/>
    <cellStyle name="Обычный 2 4 2 3 2 2 2 3 2 3" xfId="25162"/>
    <cellStyle name="Обычный 2 4 2 3 2 2 2 3 3" xfId="12489"/>
    <cellStyle name="Обычный 2 4 2 3 2 2 2 3 3 2" xfId="29386"/>
    <cellStyle name="Обычный 2 4 2 3 2 2 2 3 4" xfId="20938"/>
    <cellStyle name="Обычный 2 4 2 3 2 2 2 4" xfId="5449"/>
    <cellStyle name="Обычный 2 4 2 3 2 2 2 4 2" xfId="13897"/>
    <cellStyle name="Обычный 2 4 2 3 2 2 2 4 2 2" xfId="30794"/>
    <cellStyle name="Обычный 2 4 2 3 2 2 2 4 3" xfId="22346"/>
    <cellStyle name="Обычный 2 4 2 3 2 2 2 5" xfId="9673"/>
    <cellStyle name="Обычный 2 4 2 3 2 2 2 5 2" xfId="26570"/>
    <cellStyle name="Обычный 2 4 2 3 2 2 2 6" xfId="18122"/>
    <cellStyle name="Обычный 2 4 2 3 2 2 3" xfId="1929"/>
    <cellStyle name="Обычный 2 4 2 3 2 2 3 2" xfId="6153"/>
    <cellStyle name="Обычный 2 4 2 3 2 2 3 2 2" xfId="14601"/>
    <cellStyle name="Обычный 2 4 2 3 2 2 3 2 2 2" xfId="31498"/>
    <cellStyle name="Обычный 2 4 2 3 2 2 3 2 3" xfId="23050"/>
    <cellStyle name="Обычный 2 4 2 3 2 2 3 3" xfId="10377"/>
    <cellStyle name="Обычный 2 4 2 3 2 2 3 3 2" xfId="27274"/>
    <cellStyle name="Обычный 2 4 2 3 2 2 3 4" xfId="18826"/>
    <cellStyle name="Обычный 2 4 2 3 2 2 4" xfId="3337"/>
    <cellStyle name="Обычный 2 4 2 3 2 2 4 2" xfId="7561"/>
    <cellStyle name="Обычный 2 4 2 3 2 2 4 2 2" xfId="16009"/>
    <cellStyle name="Обычный 2 4 2 3 2 2 4 2 2 2" xfId="32906"/>
    <cellStyle name="Обычный 2 4 2 3 2 2 4 2 3" xfId="24458"/>
    <cellStyle name="Обычный 2 4 2 3 2 2 4 3" xfId="11785"/>
    <cellStyle name="Обычный 2 4 2 3 2 2 4 3 2" xfId="28682"/>
    <cellStyle name="Обычный 2 4 2 3 2 2 4 4" xfId="20234"/>
    <cellStyle name="Обычный 2 4 2 3 2 2 5" xfId="4745"/>
    <cellStyle name="Обычный 2 4 2 3 2 2 5 2" xfId="13193"/>
    <cellStyle name="Обычный 2 4 2 3 2 2 5 2 2" xfId="30090"/>
    <cellStyle name="Обычный 2 4 2 3 2 2 5 3" xfId="21642"/>
    <cellStyle name="Обычный 2 4 2 3 2 2 6" xfId="8969"/>
    <cellStyle name="Обычный 2 4 2 3 2 2 6 2" xfId="25866"/>
    <cellStyle name="Обычный 2 4 2 3 2 2 7" xfId="17418"/>
    <cellStyle name="Обычный 2 4 2 3 2 2 8" xfId="34315"/>
    <cellStyle name="Обычный 2 4 2 3 2 3" xfId="872"/>
    <cellStyle name="Обычный 2 4 2 3 2 3 2" xfId="2281"/>
    <cellStyle name="Обычный 2 4 2 3 2 3 2 2" xfId="6505"/>
    <cellStyle name="Обычный 2 4 2 3 2 3 2 2 2" xfId="14953"/>
    <cellStyle name="Обычный 2 4 2 3 2 3 2 2 2 2" xfId="31850"/>
    <cellStyle name="Обычный 2 4 2 3 2 3 2 2 3" xfId="23402"/>
    <cellStyle name="Обычный 2 4 2 3 2 3 2 3" xfId="10729"/>
    <cellStyle name="Обычный 2 4 2 3 2 3 2 3 2" xfId="27626"/>
    <cellStyle name="Обычный 2 4 2 3 2 3 2 4" xfId="19178"/>
    <cellStyle name="Обычный 2 4 2 3 2 3 3" xfId="3689"/>
    <cellStyle name="Обычный 2 4 2 3 2 3 3 2" xfId="7913"/>
    <cellStyle name="Обычный 2 4 2 3 2 3 3 2 2" xfId="16361"/>
    <cellStyle name="Обычный 2 4 2 3 2 3 3 2 2 2" xfId="33258"/>
    <cellStyle name="Обычный 2 4 2 3 2 3 3 2 3" xfId="24810"/>
    <cellStyle name="Обычный 2 4 2 3 2 3 3 3" xfId="12137"/>
    <cellStyle name="Обычный 2 4 2 3 2 3 3 3 2" xfId="29034"/>
    <cellStyle name="Обычный 2 4 2 3 2 3 3 4" xfId="20586"/>
    <cellStyle name="Обычный 2 4 2 3 2 3 4" xfId="5097"/>
    <cellStyle name="Обычный 2 4 2 3 2 3 4 2" xfId="13545"/>
    <cellStyle name="Обычный 2 4 2 3 2 3 4 2 2" xfId="30442"/>
    <cellStyle name="Обычный 2 4 2 3 2 3 4 3" xfId="21994"/>
    <cellStyle name="Обычный 2 4 2 3 2 3 5" xfId="9321"/>
    <cellStyle name="Обычный 2 4 2 3 2 3 5 2" xfId="26218"/>
    <cellStyle name="Обычный 2 4 2 3 2 3 6" xfId="17770"/>
    <cellStyle name="Обычный 2 4 2 3 2 4" xfId="1577"/>
    <cellStyle name="Обычный 2 4 2 3 2 4 2" xfId="5801"/>
    <cellStyle name="Обычный 2 4 2 3 2 4 2 2" xfId="14249"/>
    <cellStyle name="Обычный 2 4 2 3 2 4 2 2 2" xfId="31146"/>
    <cellStyle name="Обычный 2 4 2 3 2 4 2 3" xfId="22698"/>
    <cellStyle name="Обычный 2 4 2 3 2 4 3" xfId="10025"/>
    <cellStyle name="Обычный 2 4 2 3 2 4 3 2" xfId="26922"/>
    <cellStyle name="Обычный 2 4 2 3 2 4 4" xfId="18474"/>
    <cellStyle name="Обычный 2 4 2 3 2 5" xfId="2985"/>
    <cellStyle name="Обычный 2 4 2 3 2 5 2" xfId="7209"/>
    <cellStyle name="Обычный 2 4 2 3 2 5 2 2" xfId="15657"/>
    <cellStyle name="Обычный 2 4 2 3 2 5 2 2 2" xfId="32554"/>
    <cellStyle name="Обычный 2 4 2 3 2 5 2 3" xfId="24106"/>
    <cellStyle name="Обычный 2 4 2 3 2 5 3" xfId="11433"/>
    <cellStyle name="Обычный 2 4 2 3 2 5 3 2" xfId="28330"/>
    <cellStyle name="Обычный 2 4 2 3 2 5 4" xfId="19882"/>
    <cellStyle name="Обычный 2 4 2 3 2 6" xfId="4393"/>
    <cellStyle name="Обычный 2 4 2 3 2 6 2" xfId="12841"/>
    <cellStyle name="Обычный 2 4 2 3 2 6 2 2" xfId="29738"/>
    <cellStyle name="Обычный 2 4 2 3 2 6 3" xfId="21290"/>
    <cellStyle name="Обычный 2 4 2 3 2 7" xfId="8617"/>
    <cellStyle name="Обычный 2 4 2 3 2 7 2" xfId="25514"/>
    <cellStyle name="Обычный 2 4 2 3 2 8" xfId="17066"/>
    <cellStyle name="Обычный 2 4 2 3 2 9" xfId="33963"/>
    <cellStyle name="Обычный 2 4 2 3 3" xfId="492"/>
    <cellStyle name="Обычный 2 4 2 3 3 2" xfId="1223"/>
    <cellStyle name="Обычный 2 4 2 3 3 2 2" xfId="2632"/>
    <cellStyle name="Обычный 2 4 2 3 3 2 2 2" xfId="6856"/>
    <cellStyle name="Обычный 2 4 2 3 3 2 2 2 2" xfId="15304"/>
    <cellStyle name="Обычный 2 4 2 3 3 2 2 2 2 2" xfId="32201"/>
    <cellStyle name="Обычный 2 4 2 3 3 2 2 2 3" xfId="23753"/>
    <cellStyle name="Обычный 2 4 2 3 3 2 2 3" xfId="11080"/>
    <cellStyle name="Обычный 2 4 2 3 3 2 2 3 2" xfId="27977"/>
    <cellStyle name="Обычный 2 4 2 3 3 2 2 4" xfId="19529"/>
    <cellStyle name="Обычный 2 4 2 3 3 2 3" xfId="4040"/>
    <cellStyle name="Обычный 2 4 2 3 3 2 3 2" xfId="8264"/>
    <cellStyle name="Обычный 2 4 2 3 3 2 3 2 2" xfId="16712"/>
    <cellStyle name="Обычный 2 4 2 3 3 2 3 2 2 2" xfId="33609"/>
    <cellStyle name="Обычный 2 4 2 3 3 2 3 2 3" xfId="25161"/>
    <cellStyle name="Обычный 2 4 2 3 3 2 3 3" xfId="12488"/>
    <cellStyle name="Обычный 2 4 2 3 3 2 3 3 2" xfId="29385"/>
    <cellStyle name="Обычный 2 4 2 3 3 2 3 4" xfId="20937"/>
    <cellStyle name="Обычный 2 4 2 3 3 2 4" xfId="5448"/>
    <cellStyle name="Обычный 2 4 2 3 3 2 4 2" xfId="13896"/>
    <cellStyle name="Обычный 2 4 2 3 3 2 4 2 2" xfId="30793"/>
    <cellStyle name="Обычный 2 4 2 3 3 2 4 3" xfId="22345"/>
    <cellStyle name="Обычный 2 4 2 3 3 2 5" xfId="9672"/>
    <cellStyle name="Обычный 2 4 2 3 3 2 5 2" xfId="26569"/>
    <cellStyle name="Обычный 2 4 2 3 3 2 6" xfId="18121"/>
    <cellStyle name="Обычный 2 4 2 3 3 3" xfId="1928"/>
    <cellStyle name="Обычный 2 4 2 3 3 3 2" xfId="6152"/>
    <cellStyle name="Обычный 2 4 2 3 3 3 2 2" xfId="14600"/>
    <cellStyle name="Обычный 2 4 2 3 3 3 2 2 2" xfId="31497"/>
    <cellStyle name="Обычный 2 4 2 3 3 3 2 3" xfId="23049"/>
    <cellStyle name="Обычный 2 4 2 3 3 3 3" xfId="10376"/>
    <cellStyle name="Обычный 2 4 2 3 3 3 3 2" xfId="27273"/>
    <cellStyle name="Обычный 2 4 2 3 3 3 4" xfId="18825"/>
    <cellStyle name="Обычный 2 4 2 3 3 4" xfId="3336"/>
    <cellStyle name="Обычный 2 4 2 3 3 4 2" xfId="7560"/>
    <cellStyle name="Обычный 2 4 2 3 3 4 2 2" xfId="16008"/>
    <cellStyle name="Обычный 2 4 2 3 3 4 2 2 2" xfId="32905"/>
    <cellStyle name="Обычный 2 4 2 3 3 4 2 3" xfId="24457"/>
    <cellStyle name="Обычный 2 4 2 3 3 4 3" xfId="11784"/>
    <cellStyle name="Обычный 2 4 2 3 3 4 3 2" xfId="28681"/>
    <cellStyle name="Обычный 2 4 2 3 3 4 4" xfId="20233"/>
    <cellStyle name="Обычный 2 4 2 3 3 5" xfId="4744"/>
    <cellStyle name="Обычный 2 4 2 3 3 5 2" xfId="13192"/>
    <cellStyle name="Обычный 2 4 2 3 3 5 2 2" xfId="30089"/>
    <cellStyle name="Обычный 2 4 2 3 3 5 3" xfId="21641"/>
    <cellStyle name="Обычный 2 4 2 3 3 6" xfId="8968"/>
    <cellStyle name="Обычный 2 4 2 3 3 6 2" xfId="25865"/>
    <cellStyle name="Обычный 2 4 2 3 3 7" xfId="17417"/>
    <cellStyle name="Обычный 2 4 2 3 3 8" xfId="34314"/>
    <cellStyle name="Обычный 2 4 2 3 4" xfId="871"/>
    <cellStyle name="Обычный 2 4 2 3 4 2" xfId="2280"/>
    <cellStyle name="Обычный 2 4 2 3 4 2 2" xfId="6504"/>
    <cellStyle name="Обычный 2 4 2 3 4 2 2 2" xfId="14952"/>
    <cellStyle name="Обычный 2 4 2 3 4 2 2 2 2" xfId="31849"/>
    <cellStyle name="Обычный 2 4 2 3 4 2 2 3" xfId="23401"/>
    <cellStyle name="Обычный 2 4 2 3 4 2 3" xfId="10728"/>
    <cellStyle name="Обычный 2 4 2 3 4 2 3 2" xfId="27625"/>
    <cellStyle name="Обычный 2 4 2 3 4 2 4" xfId="19177"/>
    <cellStyle name="Обычный 2 4 2 3 4 3" xfId="3688"/>
    <cellStyle name="Обычный 2 4 2 3 4 3 2" xfId="7912"/>
    <cellStyle name="Обычный 2 4 2 3 4 3 2 2" xfId="16360"/>
    <cellStyle name="Обычный 2 4 2 3 4 3 2 2 2" xfId="33257"/>
    <cellStyle name="Обычный 2 4 2 3 4 3 2 3" xfId="24809"/>
    <cellStyle name="Обычный 2 4 2 3 4 3 3" xfId="12136"/>
    <cellStyle name="Обычный 2 4 2 3 4 3 3 2" xfId="29033"/>
    <cellStyle name="Обычный 2 4 2 3 4 3 4" xfId="20585"/>
    <cellStyle name="Обычный 2 4 2 3 4 4" xfId="5096"/>
    <cellStyle name="Обычный 2 4 2 3 4 4 2" xfId="13544"/>
    <cellStyle name="Обычный 2 4 2 3 4 4 2 2" xfId="30441"/>
    <cellStyle name="Обычный 2 4 2 3 4 4 3" xfId="21993"/>
    <cellStyle name="Обычный 2 4 2 3 4 5" xfId="9320"/>
    <cellStyle name="Обычный 2 4 2 3 4 5 2" xfId="26217"/>
    <cellStyle name="Обычный 2 4 2 3 4 6" xfId="17769"/>
    <cellStyle name="Обычный 2 4 2 3 5" xfId="1576"/>
    <cellStyle name="Обычный 2 4 2 3 5 2" xfId="5800"/>
    <cellStyle name="Обычный 2 4 2 3 5 2 2" xfId="14248"/>
    <cellStyle name="Обычный 2 4 2 3 5 2 2 2" xfId="31145"/>
    <cellStyle name="Обычный 2 4 2 3 5 2 3" xfId="22697"/>
    <cellStyle name="Обычный 2 4 2 3 5 3" xfId="10024"/>
    <cellStyle name="Обычный 2 4 2 3 5 3 2" xfId="26921"/>
    <cellStyle name="Обычный 2 4 2 3 5 4" xfId="18473"/>
    <cellStyle name="Обычный 2 4 2 3 6" xfId="2984"/>
    <cellStyle name="Обычный 2 4 2 3 6 2" xfId="7208"/>
    <cellStyle name="Обычный 2 4 2 3 6 2 2" xfId="15656"/>
    <cellStyle name="Обычный 2 4 2 3 6 2 2 2" xfId="32553"/>
    <cellStyle name="Обычный 2 4 2 3 6 2 3" xfId="24105"/>
    <cellStyle name="Обычный 2 4 2 3 6 3" xfId="11432"/>
    <cellStyle name="Обычный 2 4 2 3 6 3 2" xfId="28329"/>
    <cellStyle name="Обычный 2 4 2 3 6 4" xfId="19881"/>
    <cellStyle name="Обычный 2 4 2 3 7" xfId="4392"/>
    <cellStyle name="Обычный 2 4 2 3 7 2" xfId="12840"/>
    <cellStyle name="Обычный 2 4 2 3 7 2 2" xfId="29737"/>
    <cellStyle name="Обычный 2 4 2 3 7 3" xfId="21289"/>
    <cellStyle name="Обычный 2 4 2 3 8" xfId="8616"/>
    <cellStyle name="Обычный 2 4 2 3 8 2" xfId="25513"/>
    <cellStyle name="Обычный 2 4 2 3 9" xfId="17065"/>
    <cellStyle name="Обычный 2 4 2 4" xfId="81"/>
    <cellStyle name="Обычный 2 4 2 4 2" xfId="494"/>
    <cellStyle name="Обычный 2 4 2 4 2 2" xfId="1225"/>
    <cellStyle name="Обычный 2 4 2 4 2 2 2" xfId="2634"/>
    <cellStyle name="Обычный 2 4 2 4 2 2 2 2" xfId="6858"/>
    <cellStyle name="Обычный 2 4 2 4 2 2 2 2 2" xfId="15306"/>
    <cellStyle name="Обычный 2 4 2 4 2 2 2 2 2 2" xfId="32203"/>
    <cellStyle name="Обычный 2 4 2 4 2 2 2 2 3" xfId="23755"/>
    <cellStyle name="Обычный 2 4 2 4 2 2 2 3" xfId="11082"/>
    <cellStyle name="Обычный 2 4 2 4 2 2 2 3 2" xfId="27979"/>
    <cellStyle name="Обычный 2 4 2 4 2 2 2 4" xfId="19531"/>
    <cellStyle name="Обычный 2 4 2 4 2 2 3" xfId="4042"/>
    <cellStyle name="Обычный 2 4 2 4 2 2 3 2" xfId="8266"/>
    <cellStyle name="Обычный 2 4 2 4 2 2 3 2 2" xfId="16714"/>
    <cellStyle name="Обычный 2 4 2 4 2 2 3 2 2 2" xfId="33611"/>
    <cellStyle name="Обычный 2 4 2 4 2 2 3 2 3" xfId="25163"/>
    <cellStyle name="Обычный 2 4 2 4 2 2 3 3" xfId="12490"/>
    <cellStyle name="Обычный 2 4 2 4 2 2 3 3 2" xfId="29387"/>
    <cellStyle name="Обычный 2 4 2 4 2 2 3 4" xfId="20939"/>
    <cellStyle name="Обычный 2 4 2 4 2 2 4" xfId="5450"/>
    <cellStyle name="Обычный 2 4 2 4 2 2 4 2" xfId="13898"/>
    <cellStyle name="Обычный 2 4 2 4 2 2 4 2 2" xfId="30795"/>
    <cellStyle name="Обычный 2 4 2 4 2 2 4 3" xfId="22347"/>
    <cellStyle name="Обычный 2 4 2 4 2 2 5" xfId="9674"/>
    <cellStyle name="Обычный 2 4 2 4 2 2 5 2" xfId="26571"/>
    <cellStyle name="Обычный 2 4 2 4 2 2 6" xfId="18123"/>
    <cellStyle name="Обычный 2 4 2 4 2 3" xfId="1930"/>
    <cellStyle name="Обычный 2 4 2 4 2 3 2" xfId="6154"/>
    <cellStyle name="Обычный 2 4 2 4 2 3 2 2" xfId="14602"/>
    <cellStyle name="Обычный 2 4 2 4 2 3 2 2 2" xfId="31499"/>
    <cellStyle name="Обычный 2 4 2 4 2 3 2 3" xfId="23051"/>
    <cellStyle name="Обычный 2 4 2 4 2 3 3" xfId="10378"/>
    <cellStyle name="Обычный 2 4 2 4 2 3 3 2" xfId="27275"/>
    <cellStyle name="Обычный 2 4 2 4 2 3 4" xfId="18827"/>
    <cellStyle name="Обычный 2 4 2 4 2 4" xfId="3338"/>
    <cellStyle name="Обычный 2 4 2 4 2 4 2" xfId="7562"/>
    <cellStyle name="Обычный 2 4 2 4 2 4 2 2" xfId="16010"/>
    <cellStyle name="Обычный 2 4 2 4 2 4 2 2 2" xfId="32907"/>
    <cellStyle name="Обычный 2 4 2 4 2 4 2 3" xfId="24459"/>
    <cellStyle name="Обычный 2 4 2 4 2 4 3" xfId="11786"/>
    <cellStyle name="Обычный 2 4 2 4 2 4 3 2" xfId="28683"/>
    <cellStyle name="Обычный 2 4 2 4 2 4 4" xfId="20235"/>
    <cellStyle name="Обычный 2 4 2 4 2 5" xfId="4746"/>
    <cellStyle name="Обычный 2 4 2 4 2 5 2" xfId="13194"/>
    <cellStyle name="Обычный 2 4 2 4 2 5 2 2" xfId="30091"/>
    <cellStyle name="Обычный 2 4 2 4 2 5 3" xfId="21643"/>
    <cellStyle name="Обычный 2 4 2 4 2 6" xfId="8970"/>
    <cellStyle name="Обычный 2 4 2 4 2 6 2" xfId="25867"/>
    <cellStyle name="Обычный 2 4 2 4 2 7" xfId="17419"/>
    <cellStyle name="Обычный 2 4 2 4 2 8" xfId="34316"/>
    <cellStyle name="Обычный 2 4 2 4 3" xfId="873"/>
    <cellStyle name="Обычный 2 4 2 4 3 2" xfId="2282"/>
    <cellStyle name="Обычный 2 4 2 4 3 2 2" xfId="6506"/>
    <cellStyle name="Обычный 2 4 2 4 3 2 2 2" xfId="14954"/>
    <cellStyle name="Обычный 2 4 2 4 3 2 2 2 2" xfId="31851"/>
    <cellStyle name="Обычный 2 4 2 4 3 2 2 3" xfId="23403"/>
    <cellStyle name="Обычный 2 4 2 4 3 2 3" xfId="10730"/>
    <cellStyle name="Обычный 2 4 2 4 3 2 3 2" xfId="27627"/>
    <cellStyle name="Обычный 2 4 2 4 3 2 4" xfId="19179"/>
    <cellStyle name="Обычный 2 4 2 4 3 3" xfId="3690"/>
    <cellStyle name="Обычный 2 4 2 4 3 3 2" xfId="7914"/>
    <cellStyle name="Обычный 2 4 2 4 3 3 2 2" xfId="16362"/>
    <cellStyle name="Обычный 2 4 2 4 3 3 2 2 2" xfId="33259"/>
    <cellStyle name="Обычный 2 4 2 4 3 3 2 3" xfId="24811"/>
    <cellStyle name="Обычный 2 4 2 4 3 3 3" xfId="12138"/>
    <cellStyle name="Обычный 2 4 2 4 3 3 3 2" xfId="29035"/>
    <cellStyle name="Обычный 2 4 2 4 3 3 4" xfId="20587"/>
    <cellStyle name="Обычный 2 4 2 4 3 4" xfId="5098"/>
    <cellStyle name="Обычный 2 4 2 4 3 4 2" xfId="13546"/>
    <cellStyle name="Обычный 2 4 2 4 3 4 2 2" xfId="30443"/>
    <cellStyle name="Обычный 2 4 2 4 3 4 3" xfId="21995"/>
    <cellStyle name="Обычный 2 4 2 4 3 5" xfId="9322"/>
    <cellStyle name="Обычный 2 4 2 4 3 5 2" xfId="26219"/>
    <cellStyle name="Обычный 2 4 2 4 3 6" xfId="17771"/>
    <cellStyle name="Обычный 2 4 2 4 4" xfId="1578"/>
    <cellStyle name="Обычный 2 4 2 4 4 2" xfId="5802"/>
    <cellStyle name="Обычный 2 4 2 4 4 2 2" xfId="14250"/>
    <cellStyle name="Обычный 2 4 2 4 4 2 2 2" xfId="31147"/>
    <cellStyle name="Обычный 2 4 2 4 4 2 3" xfId="22699"/>
    <cellStyle name="Обычный 2 4 2 4 4 3" xfId="10026"/>
    <cellStyle name="Обычный 2 4 2 4 4 3 2" xfId="26923"/>
    <cellStyle name="Обычный 2 4 2 4 4 4" xfId="18475"/>
    <cellStyle name="Обычный 2 4 2 4 5" xfId="2986"/>
    <cellStyle name="Обычный 2 4 2 4 5 2" xfId="7210"/>
    <cellStyle name="Обычный 2 4 2 4 5 2 2" xfId="15658"/>
    <cellStyle name="Обычный 2 4 2 4 5 2 2 2" xfId="32555"/>
    <cellStyle name="Обычный 2 4 2 4 5 2 3" xfId="24107"/>
    <cellStyle name="Обычный 2 4 2 4 5 3" xfId="11434"/>
    <cellStyle name="Обычный 2 4 2 4 5 3 2" xfId="28331"/>
    <cellStyle name="Обычный 2 4 2 4 5 4" xfId="19883"/>
    <cellStyle name="Обычный 2 4 2 4 6" xfId="4394"/>
    <cellStyle name="Обычный 2 4 2 4 6 2" xfId="12842"/>
    <cellStyle name="Обычный 2 4 2 4 6 2 2" xfId="29739"/>
    <cellStyle name="Обычный 2 4 2 4 6 3" xfId="21291"/>
    <cellStyle name="Обычный 2 4 2 4 7" xfId="8618"/>
    <cellStyle name="Обычный 2 4 2 4 7 2" xfId="25515"/>
    <cellStyle name="Обычный 2 4 2 4 8" xfId="17067"/>
    <cellStyle name="Обычный 2 4 2 4 9" xfId="33964"/>
    <cellStyle name="Обычный 2 4 2 5" xfId="487"/>
    <cellStyle name="Обычный 2 4 2 5 2" xfId="1218"/>
    <cellStyle name="Обычный 2 4 2 5 2 2" xfId="2627"/>
    <cellStyle name="Обычный 2 4 2 5 2 2 2" xfId="6851"/>
    <cellStyle name="Обычный 2 4 2 5 2 2 2 2" xfId="15299"/>
    <cellStyle name="Обычный 2 4 2 5 2 2 2 2 2" xfId="32196"/>
    <cellStyle name="Обычный 2 4 2 5 2 2 2 3" xfId="23748"/>
    <cellStyle name="Обычный 2 4 2 5 2 2 3" xfId="11075"/>
    <cellStyle name="Обычный 2 4 2 5 2 2 3 2" xfId="27972"/>
    <cellStyle name="Обычный 2 4 2 5 2 2 4" xfId="19524"/>
    <cellStyle name="Обычный 2 4 2 5 2 3" xfId="4035"/>
    <cellStyle name="Обычный 2 4 2 5 2 3 2" xfId="8259"/>
    <cellStyle name="Обычный 2 4 2 5 2 3 2 2" xfId="16707"/>
    <cellStyle name="Обычный 2 4 2 5 2 3 2 2 2" xfId="33604"/>
    <cellStyle name="Обычный 2 4 2 5 2 3 2 3" xfId="25156"/>
    <cellStyle name="Обычный 2 4 2 5 2 3 3" xfId="12483"/>
    <cellStyle name="Обычный 2 4 2 5 2 3 3 2" xfId="29380"/>
    <cellStyle name="Обычный 2 4 2 5 2 3 4" xfId="20932"/>
    <cellStyle name="Обычный 2 4 2 5 2 4" xfId="5443"/>
    <cellStyle name="Обычный 2 4 2 5 2 4 2" xfId="13891"/>
    <cellStyle name="Обычный 2 4 2 5 2 4 2 2" xfId="30788"/>
    <cellStyle name="Обычный 2 4 2 5 2 4 3" xfId="22340"/>
    <cellStyle name="Обычный 2 4 2 5 2 5" xfId="9667"/>
    <cellStyle name="Обычный 2 4 2 5 2 5 2" xfId="26564"/>
    <cellStyle name="Обычный 2 4 2 5 2 6" xfId="18116"/>
    <cellStyle name="Обычный 2 4 2 5 3" xfId="1923"/>
    <cellStyle name="Обычный 2 4 2 5 3 2" xfId="6147"/>
    <cellStyle name="Обычный 2 4 2 5 3 2 2" xfId="14595"/>
    <cellStyle name="Обычный 2 4 2 5 3 2 2 2" xfId="31492"/>
    <cellStyle name="Обычный 2 4 2 5 3 2 3" xfId="23044"/>
    <cellStyle name="Обычный 2 4 2 5 3 3" xfId="10371"/>
    <cellStyle name="Обычный 2 4 2 5 3 3 2" xfId="27268"/>
    <cellStyle name="Обычный 2 4 2 5 3 4" xfId="18820"/>
    <cellStyle name="Обычный 2 4 2 5 4" xfId="3331"/>
    <cellStyle name="Обычный 2 4 2 5 4 2" xfId="7555"/>
    <cellStyle name="Обычный 2 4 2 5 4 2 2" xfId="16003"/>
    <cellStyle name="Обычный 2 4 2 5 4 2 2 2" xfId="32900"/>
    <cellStyle name="Обычный 2 4 2 5 4 2 3" xfId="24452"/>
    <cellStyle name="Обычный 2 4 2 5 4 3" xfId="11779"/>
    <cellStyle name="Обычный 2 4 2 5 4 3 2" xfId="28676"/>
    <cellStyle name="Обычный 2 4 2 5 4 4" xfId="20228"/>
    <cellStyle name="Обычный 2 4 2 5 5" xfId="4739"/>
    <cellStyle name="Обычный 2 4 2 5 5 2" xfId="13187"/>
    <cellStyle name="Обычный 2 4 2 5 5 2 2" xfId="30084"/>
    <cellStyle name="Обычный 2 4 2 5 5 3" xfId="21636"/>
    <cellStyle name="Обычный 2 4 2 5 6" xfId="8963"/>
    <cellStyle name="Обычный 2 4 2 5 6 2" xfId="25860"/>
    <cellStyle name="Обычный 2 4 2 5 7" xfId="17412"/>
    <cellStyle name="Обычный 2 4 2 5 8" xfId="34309"/>
    <cellStyle name="Обычный 2 4 2 6" xfId="866"/>
    <cellStyle name="Обычный 2 4 2 6 2" xfId="2275"/>
    <cellStyle name="Обычный 2 4 2 6 2 2" xfId="6499"/>
    <cellStyle name="Обычный 2 4 2 6 2 2 2" xfId="14947"/>
    <cellStyle name="Обычный 2 4 2 6 2 2 2 2" xfId="31844"/>
    <cellStyle name="Обычный 2 4 2 6 2 2 3" xfId="23396"/>
    <cellStyle name="Обычный 2 4 2 6 2 3" xfId="10723"/>
    <cellStyle name="Обычный 2 4 2 6 2 3 2" xfId="27620"/>
    <cellStyle name="Обычный 2 4 2 6 2 4" xfId="19172"/>
    <cellStyle name="Обычный 2 4 2 6 3" xfId="3683"/>
    <cellStyle name="Обычный 2 4 2 6 3 2" xfId="7907"/>
    <cellStyle name="Обычный 2 4 2 6 3 2 2" xfId="16355"/>
    <cellStyle name="Обычный 2 4 2 6 3 2 2 2" xfId="33252"/>
    <cellStyle name="Обычный 2 4 2 6 3 2 3" xfId="24804"/>
    <cellStyle name="Обычный 2 4 2 6 3 3" xfId="12131"/>
    <cellStyle name="Обычный 2 4 2 6 3 3 2" xfId="29028"/>
    <cellStyle name="Обычный 2 4 2 6 3 4" xfId="20580"/>
    <cellStyle name="Обычный 2 4 2 6 4" xfId="5091"/>
    <cellStyle name="Обычный 2 4 2 6 4 2" xfId="13539"/>
    <cellStyle name="Обычный 2 4 2 6 4 2 2" xfId="30436"/>
    <cellStyle name="Обычный 2 4 2 6 4 3" xfId="21988"/>
    <cellStyle name="Обычный 2 4 2 6 5" xfId="9315"/>
    <cellStyle name="Обычный 2 4 2 6 5 2" xfId="26212"/>
    <cellStyle name="Обычный 2 4 2 6 6" xfId="17764"/>
    <cellStyle name="Обычный 2 4 2 7" xfId="1571"/>
    <cellStyle name="Обычный 2 4 2 7 2" xfId="5795"/>
    <cellStyle name="Обычный 2 4 2 7 2 2" xfId="14243"/>
    <cellStyle name="Обычный 2 4 2 7 2 2 2" xfId="31140"/>
    <cellStyle name="Обычный 2 4 2 7 2 3" xfId="22692"/>
    <cellStyle name="Обычный 2 4 2 7 3" xfId="10019"/>
    <cellStyle name="Обычный 2 4 2 7 3 2" xfId="26916"/>
    <cellStyle name="Обычный 2 4 2 7 4" xfId="18468"/>
    <cellStyle name="Обычный 2 4 2 8" xfId="2979"/>
    <cellStyle name="Обычный 2 4 2 8 2" xfId="7203"/>
    <cellStyle name="Обычный 2 4 2 8 2 2" xfId="15651"/>
    <cellStyle name="Обычный 2 4 2 8 2 2 2" xfId="32548"/>
    <cellStyle name="Обычный 2 4 2 8 2 3" xfId="24100"/>
    <cellStyle name="Обычный 2 4 2 8 3" xfId="11427"/>
    <cellStyle name="Обычный 2 4 2 8 3 2" xfId="28324"/>
    <cellStyle name="Обычный 2 4 2 8 4" xfId="19876"/>
    <cellStyle name="Обычный 2 4 2 9" xfId="4387"/>
    <cellStyle name="Обычный 2 4 2 9 2" xfId="12835"/>
    <cellStyle name="Обычный 2 4 2 9 2 2" xfId="29732"/>
    <cellStyle name="Обычный 2 4 2 9 3" xfId="21284"/>
    <cellStyle name="Обычный 2 4 3" xfId="82"/>
    <cellStyle name="Обычный 2 4 3 10" xfId="17068"/>
    <cellStyle name="Обычный 2 4 3 11" xfId="33965"/>
    <cellStyle name="Обычный 2 4 3 2" xfId="83"/>
    <cellStyle name="Обычный 2 4 3 2 10" xfId="33966"/>
    <cellStyle name="Обычный 2 4 3 2 2" xfId="84"/>
    <cellStyle name="Обычный 2 4 3 2 2 2" xfId="497"/>
    <cellStyle name="Обычный 2 4 3 2 2 2 2" xfId="1228"/>
    <cellStyle name="Обычный 2 4 3 2 2 2 2 2" xfId="2637"/>
    <cellStyle name="Обычный 2 4 3 2 2 2 2 2 2" xfId="6861"/>
    <cellStyle name="Обычный 2 4 3 2 2 2 2 2 2 2" xfId="15309"/>
    <cellStyle name="Обычный 2 4 3 2 2 2 2 2 2 2 2" xfId="32206"/>
    <cellStyle name="Обычный 2 4 3 2 2 2 2 2 2 3" xfId="23758"/>
    <cellStyle name="Обычный 2 4 3 2 2 2 2 2 3" xfId="11085"/>
    <cellStyle name="Обычный 2 4 3 2 2 2 2 2 3 2" xfId="27982"/>
    <cellStyle name="Обычный 2 4 3 2 2 2 2 2 4" xfId="19534"/>
    <cellStyle name="Обычный 2 4 3 2 2 2 2 3" xfId="4045"/>
    <cellStyle name="Обычный 2 4 3 2 2 2 2 3 2" xfId="8269"/>
    <cellStyle name="Обычный 2 4 3 2 2 2 2 3 2 2" xfId="16717"/>
    <cellStyle name="Обычный 2 4 3 2 2 2 2 3 2 2 2" xfId="33614"/>
    <cellStyle name="Обычный 2 4 3 2 2 2 2 3 2 3" xfId="25166"/>
    <cellStyle name="Обычный 2 4 3 2 2 2 2 3 3" xfId="12493"/>
    <cellStyle name="Обычный 2 4 3 2 2 2 2 3 3 2" xfId="29390"/>
    <cellStyle name="Обычный 2 4 3 2 2 2 2 3 4" xfId="20942"/>
    <cellStyle name="Обычный 2 4 3 2 2 2 2 4" xfId="5453"/>
    <cellStyle name="Обычный 2 4 3 2 2 2 2 4 2" xfId="13901"/>
    <cellStyle name="Обычный 2 4 3 2 2 2 2 4 2 2" xfId="30798"/>
    <cellStyle name="Обычный 2 4 3 2 2 2 2 4 3" xfId="22350"/>
    <cellStyle name="Обычный 2 4 3 2 2 2 2 5" xfId="9677"/>
    <cellStyle name="Обычный 2 4 3 2 2 2 2 5 2" xfId="26574"/>
    <cellStyle name="Обычный 2 4 3 2 2 2 2 6" xfId="18126"/>
    <cellStyle name="Обычный 2 4 3 2 2 2 3" xfId="1933"/>
    <cellStyle name="Обычный 2 4 3 2 2 2 3 2" xfId="6157"/>
    <cellStyle name="Обычный 2 4 3 2 2 2 3 2 2" xfId="14605"/>
    <cellStyle name="Обычный 2 4 3 2 2 2 3 2 2 2" xfId="31502"/>
    <cellStyle name="Обычный 2 4 3 2 2 2 3 2 3" xfId="23054"/>
    <cellStyle name="Обычный 2 4 3 2 2 2 3 3" xfId="10381"/>
    <cellStyle name="Обычный 2 4 3 2 2 2 3 3 2" xfId="27278"/>
    <cellStyle name="Обычный 2 4 3 2 2 2 3 4" xfId="18830"/>
    <cellStyle name="Обычный 2 4 3 2 2 2 4" xfId="3341"/>
    <cellStyle name="Обычный 2 4 3 2 2 2 4 2" xfId="7565"/>
    <cellStyle name="Обычный 2 4 3 2 2 2 4 2 2" xfId="16013"/>
    <cellStyle name="Обычный 2 4 3 2 2 2 4 2 2 2" xfId="32910"/>
    <cellStyle name="Обычный 2 4 3 2 2 2 4 2 3" xfId="24462"/>
    <cellStyle name="Обычный 2 4 3 2 2 2 4 3" xfId="11789"/>
    <cellStyle name="Обычный 2 4 3 2 2 2 4 3 2" xfId="28686"/>
    <cellStyle name="Обычный 2 4 3 2 2 2 4 4" xfId="20238"/>
    <cellStyle name="Обычный 2 4 3 2 2 2 5" xfId="4749"/>
    <cellStyle name="Обычный 2 4 3 2 2 2 5 2" xfId="13197"/>
    <cellStyle name="Обычный 2 4 3 2 2 2 5 2 2" xfId="30094"/>
    <cellStyle name="Обычный 2 4 3 2 2 2 5 3" xfId="21646"/>
    <cellStyle name="Обычный 2 4 3 2 2 2 6" xfId="8973"/>
    <cellStyle name="Обычный 2 4 3 2 2 2 6 2" xfId="25870"/>
    <cellStyle name="Обычный 2 4 3 2 2 2 7" xfId="17422"/>
    <cellStyle name="Обычный 2 4 3 2 2 2 8" xfId="34319"/>
    <cellStyle name="Обычный 2 4 3 2 2 3" xfId="876"/>
    <cellStyle name="Обычный 2 4 3 2 2 3 2" xfId="2285"/>
    <cellStyle name="Обычный 2 4 3 2 2 3 2 2" xfId="6509"/>
    <cellStyle name="Обычный 2 4 3 2 2 3 2 2 2" xfId="14957"/>
    <cellStyle name="Обычный 2 4 3 2 2 3 2 2 2 2" xfId="31854"/>
    <cellStyle name="Обычный 2 4 3 2 2 3 2 2 3" xfId="23406"/>
    <cellStyle name="Обычный 2 4 3 2 2 3 2 3" xfId="10733"/>
    <cellStyle name="Обычный 2 4 3 2 2 3 2 3 2" xfId="27630"/>
    <cellStyle name="Обычный 2 4 3 2 2 3 2 4" xfId="19182"/>
    <cellStyle name="Обычный 2 4 3 2 2 3 3" xfId="3693"/>
    <cellStyle name="Обычный 2 4 3 2 2 3 3 2" xfId="7917"/>
    <cellStyle name="Обычный 2 4 3 2 2 3 3 2 2" xfId="16365"/>
    <cellStyle name="Обычный 2 4 3 2 2 3 3 2 2 2" xfId="33262"/>
    <cellStyle name="Обычный 2 4 3 2 2 3 3 2 3" xfId="24814"/>
    <cellStyle name="Обычный 2 4 3 2 2 3 3 3" xfId="12141"/>
    <cellStyle name="Обычный 2 4 3 2 2 3 3 3 2" xfId="29038"/>
    <cellStyle name="Обычный 2 4 3 2 2 3 3 4" xfId="20590"/>
    <cellStyle name="Обычный 2 4 3 2 2 3 4" xfId="5101"/>
    <cellStyle name="Обычный 2 4 3 2 2 3 4 2" xfId="13549"/>
    <cellStyle name="Обычный 2 4 3 2 2 3 4 2 2" xfId="30446"/>
    <cellStyle name="Обычный 2 4 3 2 2 3 4 3" xfId="21998"/>
    <cellStyle name="Обычный 2 4 3 2 2 3 5" xfId="9325"/>
    <cellStyle name="Обычный 2 4 3 2 2 3 5 2" xfId="26222"/>
    <cellStyle name="Обычный 2 4 3 2 2 3 6" xfId="17774"/>
    <cellStyle name="Обычный 2 4 3 2 2 4" xfId="1581"/>
    <cellStyle name="Обычный 2 4 3 2 2 4 2" xfId="5805"/>
    <cellStyle name="Обычный 2 4 3 2 2 4 2 2" xfId="14253"/>
    <cellStyle name="Обычный 2 4 3 2 2 4 2 2 2" xfId="31150"/>
    <cellStyle name="Обычный 2 4 3 2 2 4 2 3" xfId="22702"/>
    <cellStyle name="Обычный 2 4 3 2 2 4 3" xfId="10029"/>
    <cellStyle name="Обычный 2 4 3 2 2 4 3 2" xfId="26926"/>
    <cellStyle name="Обычный 2 4 3 2 2 4 4" xfId="18478"/>
    <cellStyle name="Обычный 2 4 3 2 2 5" xfId="2989"/>
    <cellStyle name="Обычный 2 4 3 2 2 5 2" xfId="7213"/>
    <cellStyle name="Обычный 2 4 3 2 2 5 2 2" xfId="15661"/>
    <cellStyle name="Обычный 2 4 3 2 2 5 2 2 2" xfId="32558"/>
    <cellStyle name="Обычный 2 4 3 2 2 5 2 3" xfId="24110"/>
    <cellStyle name="Обычный 2 4 3 2 2 5 3" xfId="11437"/>
    <cellStyle name="Обычный 2 4 3 2 2 5 3 2" xfId="28334"/>
    <cellStyle name="Обычный 2 4 3 2 2 5 4" xfId="19886"/>
    <cellStyle name="Обычный 2 4 3 2 2 6" xfId="4397"/>
    <cellStyle name="Обычный 2 4 3 2 2 6 2" xfId="12845"/>
    <cellStyle name="Обычный 2 4 3 2 2 6 2 2" xfId="29742"/>
    <cellStyle name="Обычный 2 4 3 2 2 6 3" xfId="21294"/>
    <cellStyle name="Обычный 2 4 3 2 2 7" xfId="8621"/>
    <cellStyle name="Обычный 2 4 3 2 2 7 2" xfId="25518"/>
    <cellStyle name="Обычный 2 4 3 2 2 8" xfId="17070"/>
    <cellStyle name="Обычный 2 4 3 2 2 9" xfId="33967"/>
    <cellStyle name="Обычный 2 4 3 2 3" xfId="496"/>
    <cellStyle name="Обычный 2 4 3 2 3 2" xfId="1227"/>
    <cellStyle name="Обычный 2 4 3 2 3 2 2" xfId="2636"/>
    <cellStyle name="Обычный 2 4 3 2 3 2 2 2" xfId="6860"/>
    <cellStyle name="Обычный 2 4 3 2 3 2 2 2 2" xfId="15308"/>
    <cellStyle name="Обычный 2 4 3 2 3 2 2 2 2 2" xfId="32205"/>
    <cellStyle name="Обычный 2 4 3 2 3 2 2 2 3" xfId="23757"/>
    <cellStyle name="Обычный 2 4 3 2 3 2 2 3" xfId="11084"/>
    <cellStyle name="Обычный 2 4 3 2 3 2 2 3 2" xfId="27981"/>
    <cellStyle name="Обычный 2 4 3 2 3 2 2 4" xfId="19533"/>
    <cellStyle name="Обычный 2 4 3 2 3 2 3" xfId="4044"/>
    <cellStyle name="Обычный 2 4 3 2 3 2 3 2" xfId="8268"/>
    <cellStyle name="Обычный 2 4 3 2 3 2 3 2 2" xfId="16716"/>
    <cellStyle name="Обычный 2 4 3 2 3 2 3 2 2 2" xfId="33613"/>
    <cellStyle name="Обычный 2 4 3 2 3 2 3 2 3" xfId="25165"/>
    <cellStyle name="Обычный 2 4 3 2 3 2 3 3" xfId="12492"/>
    <cellStyle name="Обычный 2 4 3 2 3 2 3 3 2" xfId="29389"/>
    <cellStyle name="Обычный 2 4 3 2 3 2 3 4" xfId="20941"/>
    <cellStyle name="Обычный 2 4 3 2 3 2 4" xfId="5452"/>
    <cellStyle name="Обычный 2 4 3 2 3 2 4 2" xfId="13900"/>
    <cellStyle name="Обычный 2 4 3 2 3 2 4 2 2" xfId="30797"/>
    <cellStyle name="Обычный 2 4 3 2 3 2 4 3" xfId="22349"/>
    <cellStyle name="Обычный 2 4 3 2 3 2 5" xfId="9676"/>
    <cellStyle name="Обычный 2 4 3 2 3 2 5 2" xfId="26573"/>
    <cellStyle name="Обычный 2 4 3 2 3 2 6" xfId="18125"/>
    <cellStyle name="Обычный 2 4 3 2 3 3" xfId="1932"/>
    <cellStyle name="Обычный 2 4 3 2 3 3 2" xfId="6156"/>
    <cellStyle name="Обычный 2 4 3 2 3 3 2 2" xfId="14604"/>
    <cellStyle name="Обычный 2 4 3 2 3 3 2 2 2" xfId="31501"/>
    <cellStyle name="Обычный 2 4 3 2 3 3 2 3" xfId="23053"/>
    <cellStyle name="Обычный 2 4 3 2 3 3 3" xfId="10380"/>
    <cellStyle name="Обычный 2 4 3 2 3 3 3 2" xfId="27277"/>
    <cellStyle name="Обычный 2 4 3 2 3 3 4" xfId="18829"/>
    <cellStyle name="Обычный 2 4 3 2 3 4" xfId="3340"/>
    <cellStyle name="Обычный 2 4 3 2 3 4 2" xfId="7564"/>
    <cellStyle name="Обычный 2 4 3 2 3 4 2 2" xfId="16012"/>
    <cellStyle name="Обычный 2 4 3 2 3 4 2 2 2" xfId="32909"/>
    <cellStyle name="Обычный 2 4 3 2 3 4 2 3" xfId="24461"/>
    <cellStyle name="Обычный 2 4 3 2 3 4 3" xfId="11788"/>
    <cellStyle name="Обычный 2 4 3 2 3 4 3 2" xfId="28685"/>
    <cellStyle name="Обычный 2 4 3 2 3 4 4" xfId="20237"/>
    <cellStyle name="Обычный 2 4 3 2 3 5" xfId="4748"/>
    <cellStyle name="Обычный 2 4 3 2 3 5 2" xfId="13196"/>
    <cellStyle name="Обычный 2 4 3 2 3 5 2 2" xfId="30093"/>
    <cellStyle name="Обычный 2 4 3 2 3 5 3" xfId="21645"/>
    <cellStyle name="Обычный 2 4 3 2 3 6" xfId="8972"/>
    <cellStyle name="Обычный 2 4 3 2 3 6 2" xfId="25869"/>
    <cellStyle name="Обычный 2 4 3 2 3 7" xfId="17421"/>
    <cellStyle name="Обычный 2 4 3 2 3 8" xfId="34318"/>
    <cellStyle name="Обычный 2 4 3 2 4" xfId="875"/>
    <cellStyle name="Обычный 2 4 3 2 4 2" xfId="2284"/>
    <cellStyle name="Обычный 2 4 3 2 4 2 2" xfId="6508"/>
    <cellStyle name="Обычный 2 4 3 2 4 2 2 2" xfId="14956"/>
    <cellStyle name="Обычный 2 4 3 2 4 2 2 2 2" xfId="31853"/>
    <cellStyle name="Обычный 2 4 3 2 4 2 2 3" xfId="23405"/>
    <cellStyle name="Обычный 2 4 3 2 4 2 3" xfId="10732"/>
    <cellStyle name="Обычный 2 4 3 2 4 2 3 2" xfId="27629"/>
    <cellStyle name="Обычный 2 4 3 2 4 2 4" xfId="19181"/>
    <cellStyle name="Обычный 2 4 3 2 4 3" xfId="3692"/>
    <cellStyle name="Обычный 2 4 3 2 4 3 2" xfId="7916"/>
    <cellStyle name="Обычный 2 4 3 2 4 3 2 2" xfId="16364"/>
    <cellStyle name="Обычный 2 4 3 2 4 3 2 2 2" xfId="33261"/>
    <cellStyle name="Обычный 2 4 3 2 4 3 2 3" xfId="24813"/>
    <cellStyle name="Обычный 2 4 3 2 4 3 3" xfId="12140"/>
    <cellStyle name="Обычный 2 4 3 2 4 3 3 2" xfId="29037"/>
    <cellStyle name="Обычный 2 4 3 2 4 3 4" xfId="20589"/>
    <cellStyle name="Обычный 2 4 3 2 4 4" xfId="5100"/>
    <cellStyle name="Обычный 2 4 3 2 4 4 2" xfId="13548"/>
    <cellStyle name="Обычный 2 4 3 2 4 4 2 2" xfId="30445"/>
    <cellStyle name="Обычный 2 4 3 2 4 4 3" xfId="21997"/>
    <cellStyle name="Обычный 2 4 3 2 4 5" xfId="9324"/>
    <cellStyle name="Обычный 2 4 3 2 4 5 2" xfId="26221"/>
    <cellStyle name="Обычный 2 4 3 2 4 6" xfId="17773"/>
    <cellStyle name="Обычный 2 4 3 2 5" xfId="1580"/>
    <cellStyle name="Обычный 2 4 3 2 5 2" xfId="5804"/>
    <cellStyle name="Обычный 2 4 3 2 5 2 2" xfId="14252"/>
    <cellStyle name="Обычный 2 4 3 2 5 2 2 2" xfId="31149"/>
    <cellStyle name="Обычный 2 4 3 2 5 2 3" xfId="22701"/>
    <cellStyle name="Обычный 2 4 3 2 5 3" xfId="10028"/>
    <cellStyle name="Обычный 2 4 3 2 5 3 2" xfId="26925"/>
    <cellStyle name="Обычный 2 4 3 2 5 4" xfId="18477"/>
    <cellStyle name="Обычный 2 4 3 2 6" xfId="2988"/>
    <cellStyle name="Обычный 2 4 3 2 6 2" xfId="7212"/>
    <cellStyle name="Обычный 2 4 3 2 6 2 2" xfId="15660"/>
    <cellStyle name="Обычный 2 4 3 2 6 2 2 2" xfId="32557"/>
    <cellStyle name="Обычный 2 4 3 2 6 2 3" xfId="24109"/>
    <cellStyle name="Обычный 2 4 3 2 6 3" xfId="11436"/>
    <cellStyle name="Обычный 2 4 3 2 6 3 2" xfId="28333"/>
    <cellStyle name="Обычный 2 4 3 2 6 4" xfId="19885"/>
    <cellStyle name="Обычный 2 4 3 2 7" xfId="4396"/>
    <cellStyle name="Обычный 2 4 3 2 7 2" xfId="12844"/>
    <cellStyle name="Обычный 2 4 3 2 7 2 2" xfId="29741"/>
    <cellStyle name="Обычный 2 4 3 2 7 3" xfId="21293"/>
    <cellStyle name="Обычный 2 4 3 2 8" xfId="8620"/>
    <cellStyle name="Обычный 2 4 3 2 8 2" xfId="25517"/>
    <cellStyle name="Обычный 2 4 3 2 9" xfId="17069"/>
    <cellStyle name="Обычный 2 4 3 3" xfId="85"/>
    <cellStyle name="Обычный 2 4 3 3 2" xfId="498"/>
    <cellStyle name="Обычный 2 4 3 3 2 2" xfId="1229"/>
    <cellStyle name="Обычный 2 4 3 3 2 2 2" xfId="2638"/>
    <cellStyle name="Обычный 2 4 3 3 2 2 2 2" xfId="6862"/>
    <cellStyle name="Обычный 2 4 3 3 2 2 2 2 2" xfId="15310"/>
    <cellStyle name="Обычный 2 4 3 3 2 2 2 2 2 2" xfId="32207"/>
    <cellStyle name="Обычный 2 4 3 3 2 2 2 2 3" xfId="23759"/>
    <cellStyle name="Обычный 2 4 3 3 2 2 2 3" xfId="11086"/>
    <cellStyle name="Обычный 2 4 3 3 2 2 2 3 2" xfId="27983"/>
    <cellStyle name="Обычный 2 4 3 3 2 2 2 4" xfId="19535"/>
    <cellStyle name="Обычный 2 4 3 3 2 2 3" xfId="4046"/>
    <cellStyle name="Обычный 2 4 3 3 2 2 3 2" xfId="8270"/>
    <cellStyle name="Обычный 2 4 3 3 2 2 3 2 2" xfId="16718"/>
    <cellStyle name="Обычный 2 4 3 3 2 2 3 2 2 2" xfId="33615"/>
    <cellStyle name="Обычный 2 4 3 3 2 2 3 2 3" xfId="25167"/>
    <cellStyle name="Обычный 2 4 3 3 2 2 3 3" xfId="12494"/>
    <cellStyle name="Обычный 2 4 3 3 2 2 3 3 2" xfId="29391"/>
    <cellStyle name="Обычный 2 4 3 3 2 2 3 4" xfId="20943"/>
    <cellStyle name="Обычный 2 4 3 3 2 2 4" xfId="5454"/>
    <cellStyle name="Обычный 2 4 3 3 2 2 4 2" xfId="13902"/>
    <cellStyle name="Обычный 2 4 3 3 2 2 4 2 2" xfId="30799"/>
    <cellStyle name="Обычный 2 4 3 3 2 2 4 3" xfId="22351"/>
    <cellStyle name="Обычный 2 4 3 3 2 2 5" xfId="9678"/>
    <cellStyle name="Обычный 2 4 3 3 2 2 5 2" xfId="26575"/>
    <cellStyle name="Обычный 2 4 3 3 2 2 6" xfId="18127"/>
    <cellStyle name="Обычный 2 4 3 3 2 3" xfId="1934"/>
    <cellStyle name="Обычный 2 4 3 3 2 3 2" xfId="6158"/>
    <cellStyle name="Обычный 2 4 3 3 2 3 2 2" xfId="14606"/>
    <cellStyle name="Обычный 2 4 3 3 2 3 2 2 2" xfId="31503"/>
    <cellStyle name="Обычный 2 4 3 3 2 3 2 3" xfId="23055"/>
    <cellStyle name="Обычный 2 4 3 3 2 3 3" xfId="10382"/>
    <cellStyle name="Обычный 2 4 3 3 2 3 3 2" xfId="27279"/>
    <cellStyle name="Обычный 2 4 3 3 2 3 4" xfId="18831"/>
    <cellStyle name="Обычный 2 4 3 3 2 4" xfId="3342"/>
    <cellStyle name="Обычный 2 4 3 3 2 4 2" xfId="7566"/>
    <cellStyle name="Обычный 2 4 3 3 2 4 2 2" xfId="16014"/>
    <cellStyle name="Обычный 2 4 3 3 2 4 2 2 2" xfId="32911"/>
    <cellStyle name="Обычный 2 4 3 3 2 4 2 3" xfId="24463"/>
    <cellStyle name="Обычный 2 4 3 3 2 4 3" xfId="11790"/>
    <cellStyle name="Обычный 2 4 3 3 2 4 3 2" xfId="28687"/>
    <cellStyle name="Обычный 2 4 3 3 2 4 4" xfId="20239"/>
    <cellStyle name="Обычный 2 4 3 3 2 5" xfId="4750"/>
    <cellStyle name="Обычный 2 4 3 3 2 5 2" xfId="13198"/>
    <cellStyle name="Обычный 2 4 3 3 2 5 2 2" xfId="30095"/>
    <cellStyle name="Обычный 2 4 3 3 2 5 3" xfId="21647"/>
    <cellStyle name="Обычный 2 4 3 3 2 6" xfId="8974"/>
    <cellStyle name="Обычный 2 4 3 3 2 6 2" xfId="25871"/>
    <cellStyle name="Обычный 2 4 3 3 2 7" xfId="17423"/>
    <cellStyle name="Обычный 2 4 3 3 2 8" xfId="34320"/>
    <cellStyle name="Обычный 2 4 3 3 3" xfId="877"/>
    <cellStyle name="Обычный 2 4 3 3 3 2" xfId="2286"/>
    <cellStyle name="Обычный 2 4 3 3 3 2 2" xfId="6510"/>
    <cellStyle name="Обычный 2 4 3 3 3 2 2 2" xfId="14958"/>
    <cellStyle name="Обычный 2 4 3 3 3 2 2 2 2" xfId="31855"/>
    <cellStyle name="Обычный 2 4 3 3 3 2 2 3" xfId="23407"/>
    <cellStyle name="Обычный 2 4 3 3 3 2 3" xfId="10734"/>
    <cellStyle name="Обычный 2 4 3 3 3 2 3 2" xfId="27631"/>
    <cellStyle name="Обычный 2 4 3 3 3 2 4" xfId="19183"/>
    <cellStyle name="Обычный 2 4 3 3 3 3" xfId="3694"/>
    <cellStyle name="Обычный 2 4 3 3 3 3 2" xfId="7918"/>
    <cellStyle name="Обычный 2 4 3 3 3 3 2 2" xfId="16366"/>
    <cellStyle name="Обычный 2 4 3 3 3 3 2 2 2" xfId="33263"/>
    <cellStyle name="Обычный 2 4 3 3 3 3 2 3" xfId="24815"/>
    <cellStyle name="Обычный 2 4 3 3 3 3 3" xfId="12142"/>
    <cellStyle name="Обычный 2 4 3 3 3 3 3 2" xfId="29039"/>
    <cellStyle name="Обычный 2 4 3 3 3 3 4" xfId="20591"/>
    <cellStyle name="Обычный 2 4 3 3 3 4" xfId="5102"/>
    <cellStyle name="Обычный 2 4 3 3 3 4 2" xfId="13550"/>
    <cellStyle name="Обычный 2 4 3 3 3 4 2 2" xfId="30447"/>
    <cellStyle name="Обычный 2 4 3 3 3 4 3" xfId="21999"/>
    <cellStyle name="Обычный 2 4 3 3 3 5" xfId="9326"/>
    <cellStyle name="Обычный 2 4 3 3 3 5 2" xfId="26223"/>
    <cellStyle name="Обычный 2 4 3 3 3 6" xfId="17775"/>
    <cellStyle name="Обычный 2 4 3 3 4" xfId="1582"/>
    <cellStyle name="Обычный 2 4 3 3 4 2" xfId="5806"/>
    <cellStyle name="Обычный 2 4 3 3 4 2 2" xfId="14254"/>
    <cellStyle name="Обычный 2 4 3 3 4 2 2 2" xfId="31151"/>
    <cellStyle name="Обычный 2 4 3 3 4 2 3" xfId="22703"/>
    <cellStyle name="Обычный 2 4 3 3 4 3" xfId="10030"/>
    <cellStyle name="Обычный 2 4 3 3 4 3 2" xfId="26927"/>
    <cellStyle name="Обычный 2 4 3 3 4 4" xfId="18479"/>
    <cellStyle name="Обычный 2 4 3 3 5" xfId="2990"/>
    <cellStyle name="Обычный 2 4 3 3 5 2" xfId="7214"/>
    <cellStyle name="Обычный 2 4 3 3 5 2 2" xfId="15662"/>
    <cellStyle name="Обычный 2 4 3 3 5 2 2 2" xfId="32559"/>
    <cellStyle name="Обычный 2 4 3 3 5 2 3" xfId="24111"/>
    <cellStyle name="Обычный 2 4 3 3 5 3" xfId="11438"/>
    <cellStyle name="Обычный 2 4 3 3 5 3 2" xfId="28335"/>
    <cellStyle name="Обычный 2 4 3 3 5 4" xfId="19887"/>
    <cellStyle name="Обычный 2 4 3 3 6" xfId="4398"/>
    <cellStyle name="Обычный 2 4 3 3 6 2" xfId="12846"/>
    <cellStyle name="Обычный 2 4 3 3 6 2 2" xfId="29743"/>
    <cellStyle name="Обычный 2 4 3 3 6 3" xfId="21295"/>
    <cellStyle name="Обычный 2 4 3 3 7" xfId="8622"/>
    <cellStyle name="Обычный 2 4 3 3 7 2" xfId="25519"/>
    <cellStyle name="Обычный 2 4 3 3 8" xfId="17071"/>
    <cellStyle name="Обычный 2 4 3 3 9" xfId="33968"/>
    <cellStyle name="Обычный 2 4 3 4" xfId="495"/>
    <cellStyle name="Обычный 2 4 3 4 2" xfId="1226"/>
    <cellStyle name="Обычный 2 4 3 4 2 2" xfId="2635"/>
    <cellStyle name="Обычный 2 4 3 4 2 2 2" xfId="6859"/>
    <cellStyle name="Обычный 2 4 3 4 2 2 2 2" xfId="15307"/>
    <cellStyle name="Обычный 2 4 3 4 2 2 2 2 2" xfId="32204"/>
    <cellStyle name="Обычный 2 4 3 4 2 2 2 3" xfId="23756"/>
    <cellStyle name="Обычный 2 4 3 4 2 2 3" xfId="11083"/>
    <cellStyle name="Обычный 2 4 3 4 2 2 3 2" xfId="27980"/>
    <cellStyle name="Обычный 2 4 3 4 2 2 4" xfId="19532"/>
    <cellStyle name="Обычный 2 4 3 4 2 3" xfId="4043"/>
    <cellStyle name="Обычный 2 4 3 4 2 3 2" xfId="8267"/>
    <cellStyle name="Обычный 2 4 3 4 2 3 2 2" xfId="16715"/>
    <cellStyle name="Обычный 2 4 3 4 2 3 2 2 2" xfId="33612"/>
    <cellStyle name="Обычный 2 4 3 4 2 3 2 3" xfId="25164"/>
    <cellStyle name="Обычный 2 4 3 4 2 3 3" xfId="12491"/>
    <cellStyle name="Обычный 2 4 3 4 2 3 3 2" xfId="29388"/>
    <cellStyle name="Обычный 2 4 3 4 2 3 4" xfId="20940"/>
    <cellStyle name="Обычный 2 4 3 4 2 4" xfId="5451"/>
    <cellStyle name="Обычный 2 4 3 4 2 4 2" xfId="13899"/>
    <cellStyle name="Обычный 2 4 3 4 2 4 2 2" xfId="30796"/>
    <cellStyle name="Обычный 2 4 3 4 2 4 3" xfId="22348"/>
    <cellStyle name="Обычный 2 4 3 4 2 5" xfId="9675"/>
    <cellStyle name="Обычный 2 4 3 4 2 5 2" xfId="26572"/>
    <cellStyle name="Обычный 2 4 3 4 2 6" xfId="18124"/>
    <cellStyle name="Обычный 2 4 3 4 3" xfId="1931"/>
    <cellStyle name="Обычный 2 4 3 4 3 2" xfId="6155"/>
    <cellStyle name="Обычный 2 4 3 4 3 2 2" xfId="14603"/>
    <cellStyle name="Обычный 2 4 3 4 3 2 2 2" xfId="31500"/>
    <cellStyle name="Обычный 2 4 3 4 3 2 3" xfId="23052"/>
    <cellStyle name="Обычный 2 4 3 4 3 3" xfId="10379"/>
    <cellStyle name="Обычный 2 4 3 4 3 3 2" xfId="27276"/>
    <cellStyle name="Обычный 2 4 3 4 3 4" xfId="18828"/>
    <cellStyle name="Обычный 2 4 3 4 4" xfId="3339"/>
    <cellStyle name="Обычный 2 4 3 4 4 2" xfId="7563"/>
    <cellStyle name="Обычный 2 4 3 4 4 2 2" xfId="16011"/>
    <cellStyle name="Обычный 2 4 3 4 4 2 2 2" xfId="32908"/>
    <cellStyle name="Обычный 2 4 3 4 4 2 3" xfId="24460"/>
    <cellStyle name="Обычный 2 4 3 4 4 3" xfId="11787"/>
    <cellStyle name="Обычный 2 4 3 4 4 3 2" xfId="28684"/>
    <cellStyle name="Обычный 2 4 3 4 4 4" xfId="20236"/>
    <cellStyle name="Обычный 2 4 3 4 5" xfId="4747"/>
    <cellStyle name="Обычный 2 4 3 4 5 2" xfId="13195"/>
    <cellStyle name="Обычный 2 4 3 4 5 2 2" xfId="30092"/>
    <cellStyle name="Обычный 2 4 3 4 5 3" xfId="21644"/>
    <cellStyle name="Обычный 2 4 3 4 6" xfId="8971"/>
    <cellStyle name="Обычный 2 4 3 4 6 2" xfId="25868"/>
    <cellStyle name="Обычный 2 4 3 4 7" xfId="17420"/>
    <cellStyle name="Обычный 2 4 3 4 8" xfId="34317"/>
    <cellStyle name="Обычный 2 4 3 5" xfId="874"/>
    <cellStyle name="Обычный 2 4 3 5 2" xfId="2283"/>
    <cellStyle name="Обычный 2 4 3 5 2 2" xfId="6507"/>
    <cellStyle name="Обычный 2 4 3 5 2 2 2" xfId="14955"/>
    <cellStyle name="Обычный 2 4 3 5 2 2 2 2" xfId="31852"/>
    <cellStyle name="Обычный 2 4 3 5 2 2 3" xfId="23404"/>
    <cellStyle name="Обычный 2 4 3 5 2 3" xfId="10731"/>
    <cellStyle name="Обычный 2 4 3 5 2 3 2" xfId="27628"/>
    <cellStyle name="Обычный 2 4 3 5 2 4" xfId="19180"/>
    <cellStyle name="Обычный 2 4 3 5 3" xfId="3691"/>
    <cellStyle name="Обычный 2 4 3 5 3 2" xfId="7915"/>
    <cellStyle name="Обычный 2 4 3 5 3 2 2" xfId="16363"/>
    <cellStyle name="Обычный 2 4 3 5 3 2 2 2" xfId="33260"/>
    <cellStyle name="Обычный 2 4 3 5 3 2 3" xfId="24812"/>
    <cellStyle name="Обычный 2 4 3 5 3 3" xfId="12139"/>
    <cellStyle name="Обычный 2 4 3 5 3 3 2" xfId="29036"/>
    <cellStyle name="Обычный 2 4 3 5 3 4" xfId="20588"/>
    <cellStyle name="Обычный 2 4 3 5 4" xfId="5099"/>
    <cellStyle name="Обычный 2 4 3 5 4 2" xfId="13547"/>
    <cellStyle name="Обычный 2 4 3 5 4 2 2" xfId="30444"/>
    <cellStyle name="Обычный 2 4 3 5 4 3" xfId="21996"/>
    <cellStyle name="Обычный 2 4 3 5 5" xfId="9323"/>
    <cellStyle name="Обычный 2 4 3 5 5 2" xfId="26220"/>
    <cellStyle name="Обычный 2 4 3 5 6" xfId="17772"/>
    <cellStyle name="Обычный 2 4 3 6" xfId="1579"/>
    <cellStyle name="Обычный 2 4 3 6 2" xfId="5803"/>
    <cellStyle name="Обычный 2 4 3 6 2 2" xfId="14251"/>
    <cellStyle name="Обычный 2 4 3 6 2 2 2" xfId="31148"/>
    <cellStyle name="Обычный 2 4 3 6 2 3" xfId="22700"/>
    <cellStyle name="Обычный 2 4 3 6 3" xfId="10027"/>
    <cellStyle name="Обычный 2 4 3 6 3 2" xfId="26924"/>
    <cellStyle name="Обычный 2 4 3 6 4" xfId="18476"/>
    <cellStyle name="Обычный 2 4 3 7" xfId="2987"/>
    <cellStyle name="Обычный 2 4 3 7 2" xfId="7211"/>
    <cellStyle name="Обычный 2 4 3 7 2 2" xfId="15659"/>
    <cellStyle name="Обычный 2 4 3 7 2 2 2" xfId="32556"/>
    <cellStyle name="Обычный 2 4 3 7 2 3" xfId="24108"/>
    <cellStyle name="Обычный 2 4 3 7 3" xfId="11435"/>
    <cellStyle name="Обычный 2 4 3 7 3 2" xfId="28332"/>
    <cellStyle name="Обычный 2 4 3 7 4" xfId="19884"/>
    <cellStyle name="Обычный 2 4 3 8" xfId="4395"/>
    <cellStyle name="Обычный 2 4 3 8 2" xfId="12843"/>
    <cellStyle name="Обычный 2 4 3 8 2 2" xfId="29740"/>
    <cellStyle name="Обычный 2 4 3 8 3" xfId="21292"/>
    <cellStyle name="Обычный 2 4 3 9" xfId="8619"/>
    <cellStyle name="Обычный 2 4 3 9 2" xfId="25516"/>
    <cellStyle name="Обычный 2 4 4" xfId="86"/>
    <cellStyle name="Обычный 2 4 4 10" xfId="33969"/>
    <cellStyle name="Обычный 2 4 4 2" xfId="87"/>
    <cellStyle name="Обычный 2 4 4 2 2" xfId="500"/>
    <cellStyle name="Обычный 2 4 4 2 2 2" xfId="1231"/>
    <cellStyle name="Обычный 2 4 4 2 2 2 2" xfId="2640"/>
    <cellStyle name="Обычный 2 4 4 2 2 2 2 2" xfId="6864"/>
    <cellStyle name="Обычный 2 4 4 2 2 2 2 2 2" xfId="15312"/>
    <cellStyle name="Обычный 2 4 4 2 2 2 2 2 2 2" xfId="32209"/>
    <cellStyle name="Обычный 2 4 4 2 2 2 2 2 3" xfId="23761"/>
    <cellStyle name="Обычный 2 4 4 2 2 2 2 3" xfId="11088"/>
    <cellStyle name="Обычный 2 4 4 2 2 2 2 3 2" xfId="27985"/>
    <cellStyle name="Обычный 2 4 4 2 2 2 2 4" xfId="19537"/>
    <cellStyle name="Обычный 2 4 4 2 2 2 3" xfId="4048"/>
    <cellStyle name="Обычный 2 4 4 2 2 2 3 2" xfId="8272"/>
    <cellStyle name="Обычный 2 4 4 2 2 2 3 2 2" xfId="16720"/>
    <cellStyle name="Обычный 2 4 4 2 2 2 3 2 2 2" xfId="33617"/>
    <cellStyle name="Обычный 2 4 4 2 2 2 3 2 3" xfId="25169"/>
    <cellStyle name="Обычный 2 4 4 2 2 2 3 3" xfId="12496"/>
    <cellStyle name="Обычный 2 4 4 2 2 2 3 3 2" xfId="29393"/>
    <cellStyle name="Обычный 2 4 4 2 2 2 3 4" xfId="20945"/>
    <cellStyle name="Обычный 2 4 4 2 2 2 4" xfId="5456"/>
    <cellStyle name="Обычный 2 4 4 2 2 2 4 2" xfId="13904"/>
    <cellStyle name="Обычный 2 4 4 2 2 2 4 2 2" xfId="30801"/>
    <cellStyle name="Обычный 2 4 4 2 2 2 4 3" xfId="22353"/>
    <cellStyle name="Обычный 2 4 4 2 2 2 5" xfId="9680"/>
    <cellStyle name="Обычный 2 4 4 2 2 2 5 2" xfId="26577"/>
    <cellStyle name="Обычный 2 4 4 2 2 2 6" xfId="18129"/>
    <cellStyle name="Обычный 2 4 4 2 2 3" xfId="1936"/>
    <cellStyle name="Обычный 2 4 4 2 2 3 2" xfId="6160"/>
    <cellStyle name="Обычный 2 4 4 2 2 3 2 2" xfId="14608"/>
    <cellStyle name="Обычный 2 4 4 2 2 3 2 2 2" xfId="31505"/>
    <cellStyle name="Обычный 2 4 4 2 2 3 2 3" xfId="23057"/>
    <cellStyle name="Обычный 2 4 4 2 2 3 3" xfId="10384"/>
    <cellStyle name="Обычный 2 4 4 2 2 3 3 2" xfId="27281"/>
    <cellStyle name="Обычный 2 4 4 2 2 3 4" xfId="18833"/>
    <cellStyle name="Обычный 2 4 4 2 2 4" xfId="3344"/>
    <cellStyle name="Обычный 2 4 4 2 2 4 2" xfId="7568"/>
    <cellStyle name="Обычный 2 4 4 2 2 4 2 2" xfId="16016"/>
    <cellStyle name="Обычный 2 4 4 2 2 4 2 2 2" xfId="32913"/>
    <cellStyle name="Обычный 2 4 4 2 2 4 2 3" xfId="24465"/>
    <cellStyle name="Обычный 2 4 4 2 2 4 3" xfId="11792"/>
    <cellStyle name="Обычный 2 4 4 2 2 4 3 2" xfId="28689"/>
    <cellStyle name="Обычный 2 4 4 2 2 4 4" xfId="20241"/>
    <cellStyle name="Обычный 2 4 4 2 2 5" xfId="4752"/>
    <cellStyle name="Обычный 2 4 4 2 2 5 2" xfId="13200"/>
    <cellStyle name="Обычный 2 4 4 2 2 5 2 2" xfId="30097"/>
    <cellStyle name="Обычный 2 4 4 2 2 5 3" xfId="21649"/>
    <cellStyle name="Обычный 2 4 4 2 2 6" xfId="8976"/>
    <cellStyle name="Обычный 2 4 4 2 2 6 2" xfId="25873"/>
    <cellStyle name="Обычный 2 4 4 2 2 7" xfId="17425"/>
    <cellStyle name="Обычный 2 4 4 2 2 8" xfId="34322"/>
    <cellStyle name="Обычный 2 4 4 2 3" xfId="879"/>
    <cellStyle name="Обычный 2 4 4 2 3 2" xfId="2288"/>
    <cellStyle name="Обычный 2 4 4 2 3 2 2" xfId="6512"/>
    <cellStyle name="Обычный 2 4 4 2 3 2 2 2" xfId="14960"/>
    <cellStyle name="Обычный 2 4 4 2 3 2 2 2 2" xfId="31857"/>
    <cellStyle name="Обычный 2 4 4 2 3 2 2 3" xfId="23409"/>
    <cellStyle name="Обычный 2 4 4 2 3 2 3" xfId="10736"/>
    <cellStyle name="Обычный 2 4 4 2 3 2 3 2" xfId="27633"/>
    <cellStyle name="Обычный 2 4 4 2 3 2 4" xfId="19185"/>
    <cellStyle name="Обычный 2 4 4 2 3 3" xfId="3696"/>
    <cellStyle name="Обычный 2 4 4 2 3 3 2" xfId="7920"/>
    <cellStyle name="Обычный 2 4 4 2 3 3 2 2" xfId="16368"/>
    <cellStyle name="Обычный 2 4 4 2 3 3 2 2 2" xfId="33265"/>
    <cellStyle name="Обычный 2 4 4 2 3 3 2 3" xfId="24817"/>
    <cellStyle name="Обычный 2 4 4 2 3 3 3" xfId="12144"/>
    <cellStyle name="Обычный 2 4 4 2 3 3 3 2" xfId="29041"/>
    <cellStyle name="Обычный 2 4 4 2 3 3 4" xfId="20593"/>
    <cellStyle name="Обычный 2 4 4 2 3 4" xfId="5104"/>
    <cellStyle name="Обычный 2 4 4 2 3 4 2" xfId="13552"/>
    <cellStyle name="Обычный 2 4 4 2 3 4 2 2" xfId="30449"/>
    <cellStyle name="Обычный 2 4 4 2 3 4 3" xfId="22001"/>
    <cellStyle name="Обычный 2 4 4 2 3 5" xfId="9328"/>
    <cellStyle name="Обычный 2 4 4 2 3 5 2" xfId="26225"/>
    <cellStyle name="Обычный 2 4 4 2 3 6" xfId="17777"/>
    <cellStyle name="Обычный 2 4 4 2 4" xfId="1584"/>
    <cellStyle name="Обычный 2 4 4 2 4 2" xfId="5808"/>
    <cellStyle name="Обычный 2 4 4 2 4 2 2" xfId="14256"/>
    <cellStyle name="Обычный 2 4 4 2 4 2 2 2" xfId="31153"/>
    <cellStyle name="Обычный 2 4 4 2 4 2 3" xfId="22705"/>
    <cellStyle name="Обычный 2 4 4 2 4 3" xfId="10032"/>
    <cellStyle name="Обычный 2 4 4 2 4 3 2" xfId="26929"/>
    <cellStyle name="Обычный 2 4 4 2 4 4" xfId="18481"/>
    <cellStyle name="Обычный 2 4 4 2 5" xfId="2992"/>
    <cellStyle name="Обычный 2 4 4 2 5 2" xfId="7216"/>
    <cellStyle name="Обычный 2 4 4 2 5 2 2" xfId="15664"/>
    <cellStyle name="Обычный 2 4 4 2 5 2 2 2" xfId="32561"/>
    <cellStyle name="Обычный 2 4 4 2 5 2 3" xfId="24113"/>
    <cellStyle name="Обычный 2 4 4 2 5 3" xfId="11440"/>
    <cellStyle name="Обычный 2 4 4 2 5 3 2" xfId="28337"/>
    <cellStyle name="Обычный 2 4 4 2 5 4" xfId="19889"/>
    <cellStyle name="Обычный 2 4 4 2 6" xfId="4400"/>
    <cellStyle name="Обычный 2 4 4 2 6 2" xfId="12848"/>
    <cellStyle name="Обычный 2 4 4 2 6 2 2" xfId="29745"/>
    <cellStyle name="Обычный 2 4 4 2 6 3" xfId="21297"/>
    <cellStyle name="Обычный 2 4 4 2 7" xfId="8624"/>
    <cellStyle name="Обычный 2 4 4 2 7 2" xfId="25521"/>
    <cellStyle name="Обычный 2 4 4 2 8" xfId="17073"/>
    <cellStyle name="Обычный 2 4 4 2 9" xfId="33970"/>
    <cellStyle name="Обычный 2 4 4 3" xfId="499"/>
    <cellStyle name="Обычный 2 4 4 3 2" xfId="1230"/>
    <cellStyle name="Обычный 2 4 4 3 2 2" xfId="2639"/>
    <cellStyle name="Обычный 2 4 4 3 2 2 2" xfId="6863"/>
    <cellStyle name="Обычный 2 4 4 3 2 2 2 2" xfId="15311"/>
    <cellStyle name="Обычный 2 4 4 3 2 2 2 2 2" xfId="32208"/>
    <cellStyle name="Обычный 2 4 4 3 2 2 2 3" xfId="23760"/>
    <cellStyle name="Обычный 2 4 4 3 2 2 3" xfId="11087"/>
    <cellStyle name="Обычный 2 4 4 3 2 2 3 2" xfId="27984"/>
    <cellStyle name="Обычный 2 4 4 3 2 2 4" xfId="19536"/>
    <cellStyle name="Обычный 2 4 4 3 2 3" xfId="4047"/>
    <cellStyle name="Обычный 2 4 4 3 2 3 2" xfId="8271"/>
    <cellStyle name="Обычный 2 4 4 3 2 3 2 2" xfId="16719"/>
    <cellStyle name="Обычный 2 4 4 3 2 3 2 2 2" xfId="33616"/>
    <cellStyle name="Обычный 2 4 4 3 2 3 2 3" xfId="25168"/>
    <cellStyle name="Обычный 2 4 4 3 2 3 3" xfId="12495"/>
    <cellStyle name="Обычный 2 4 4 3 2 3 3 2" xfId="29392"/>
    <cellStyle name="Обычный 2 4 4 3 2 3 4" xfId="20944"/>
    <cellStyle name="Обычный 2 4 4 3 2 4" xfId="5455"/>
    <cellStyle name="Обычный 2 4 4 3 2 4 2" xfId="13903"/>
    <cellStyle name="Обычный 2 4 4 3 2 4 2 2" xfId="30800"/>
    <cellStyle name="Обычный 2 4 4 3 2 4 3" xfId="22352"/>
    <cellStyle name="Обычный 2 4 4 3 2 5" xfId="9679"/>
    <cellStyle name="Обычный 2 4 4 3 2 5 2" xfId="26576"/>
    <cellStyle name="Обычный 2 4 4 3 2 6" xfId="18128"/>
    <cellStyle name="Обычный 2 4 4 3 3" xfId="1935"/>
    <cellStyle name="Обычный 2 4 4 3 3 2" xfId="6159"/>
    <cellStyle name="Обычный 2 4 4 3 3 2 2" xfId="14607"/>
    <cellStyle name="Обычный 2 4 4 3 3 2 2 2" xfId="31504"/>
    <cellStyle name="Обычный 2 4 4 3 3 2 3" xfId="23056"/>
    <cellStyle name="Обычный 2 4 4 3 3 3" xfId="10383"/>
    <cellStyle name="Обычный 2 4 4 3 3 3 2" xfId="27280"/>
    <cellStyle name="Обычный 2 4 4 3 3 4" xfId="18832"/>
    <cellStyle name="Обычный 2 4 4 3 4" xfId="3343"/>
    <cellStyle name="Обычный 2 4 4 3 4 2" xfId="7567"/>
    <cellStyle name="Обычный 2 4 4 3 4 2 2" xfId="16015"/>
    <cellStyle name="Обычный 2 4 4 3 4 2 2 2" xfId="32912"/>
    <cellStyle name="Обычный 2 4 4 3 4 2 3" xfId="24464"/>
    <cellStyle name="Обычный 2 4 4 3 4 3" xfId="11791"/>
    <cellStyle name="Обычный 2 4 4 3 4 3 2" xfId="28688"/>
    <cellStyle name="Обычный 2 4 4 3 4 4" xfId="20240"/>
    <cellStyle name="Обычный 2 4 4 3 5" xfId="4751"/>
    <cellStyle name="Обычный 2 4 4 3 5 2" xfId="13199"/>
    <cellStyle name="Обычный 2 4 4 3 5 2 2" xfId="30096"/>
    <cellStyle name="Обычный 2 4 4 3 5 3" xfId="21648"/>
    <cellStyle name="Обычный 2 4 4 3 6" xfId="8975"/>
    <cellStyle name="Обычный 2 4 4 3 6 2" xfId="25872"/>
    <cellStyle name="Обычный 2 4 4 3 7" xfId="17424"/>
    <cellStyle name="Обычный 2 4 4 3 8" xfId="34321"/>
    <cellStyle name="Обычный 2 4 4 4" xfId="878"/>
    <cellStyle name="Обычный 2 4 4 4 2" xfId="2287"/>
    <cellStyle name="Обычный 2 4 4 4 2 2" xfId="6511"/>
    <cellStyle name="Обычный 2 4 4 4 2 2 2" xfId="14959"/>
    <cellStyle name="Обычный 2 4 4 4 2 2 2 2" xfId="31856"/>
    <cellStyle name="Обычный 2 4 4 4 2 2 3" xfId="23408"/>
    <cellStyle name="Обычный 2 4 4 4 2 3" xfId="10735"/>
    <cellStyle name="Обычный 2 4 4 4 2 3 2" xfId="27632"/>
    <cellStyle name="Обычный 2 4 4 4 2 4" xfId="19184"/>
    <cellStyle name="Обычный 2 4 4 4 3" xfId="3695"/>
    <cellStyle name="Обычный 2 4 4 4 3 2" xfId="7919"/>
    <cellStyle name="Обычный 2 4 4 4 3 2 2" xfId="16367"/>
    <cellStyle name="Обычный 2 4 4 4 3 2 2 2" xfId="33264"/>
    <cellStyle name="Обычный 2 4 4 4 3 2 3" xfId="24816"/>
    <cellStyle name="Обычный 2 4 4 4 3 3" xfId="12143"/>
    <cellStyle name="Обычный 2 4 4 4 3 3 2" xfId="29040"/>
    <cellStyle name="Обычный 2 4 4 4 3 4" xfId="20592"/>
    <cellStyle name="Обычный 2 4 4 4 4" xfId="5103"/>
    <cellStyle name="Обычный 2 4 4 4 4 2" xfId="13551"/>
    <cellStyle name="Обычный 2 4 4 4 4 2 2" xfId="30448"/>
    <cellStyle name="Обычный 2 4 4 4 4 3" xfId="22000"/>
    <cellStyle name="Обычный 2 4 4 4 5" xfId="9327"/>
    <cellStyle name="Обычный 2 4 4 4 5 2" xfId="26224"/>
    <cellStyle name="Обычный 2 4 4 4 6" xfId="17776"/>
    <cellStyle name="Обычный 2 4 4 5" xfId="1583"/>
    <cellStyle name="Обычный 2 4 4 5 2" xfId="5807"/>
    <cellStyle name="Обычный 2 4 4 5 2 2" xfId="14255"/>
    <cellStyle name="Обычный 2 4 4 5 2 2 2" xfId="31152"/>
    <cellStyle name="Обычный 2 4 4 5 2 3" xfId="22704"/>
    <cellStyle name="Обычный 2 4 4 5 3" xfId="10031"/>
    <cellStyle name="Обычный 2 4 4 5 3 2" xfId="26928"/>
    <cellStyle name="Обычный 2 4 4 5 4" xfId="18480"/>
    <cellStyle name="Обычный 2 4 4 6" xfId="2991"/>
    <cellStyle name="Обычный 2 4 4 6 2" xfId="7215"/>
    <cellStyle name="Обычный 2 4 4 6 2 2" xfId="15663"/>
    <cellStyle name="Обычный 2 4 4 6 2 2 2" xfId="32560"/>
    <cellStyle name="Обычный 2 4 4 6 2 3" xfId="24112"/>
    <cellStyle name="Обычный 2 4 4 6 3" xfId="11439"/>
    <cellStyle name="Обычный 2 4 4 6 3 2" xfId="28336"/>
    <cellStyle name="Обычный 2 4 4 6 4" xfId="19888"/>
    <cellStyle name="Обычный 2 4 4 7" xfId="4399"/>
    <cellStyle name="Обычный 2 4 4 7 2" xfId="12847"/>
    <cellStyle name="Обычный 2 4 4 7 2 2" xfId="29744"/>
    <cellStyle name="Обычный 2 4 4 7 3" xfId="21296"/>
    <cellStyle name="Обычный 2 4 4 8" xfId="8623"/>
    <cellStyle name="Обычный 2 4 4 8 2" xfId="25520"/>
    <cellStyle name="Обычный 2 4 4 9" xfId="17072"/>
    <cellStyle name="Обычный 2 4 5" xfId="88"/>
    <cellStyle name="Обычный 2 4 5 2" xfId="501"/>
    <cellStyle name="Обычный 2 4 5 2 2" xfId="1232"/>
    <cellStyle name="Обычный 2 4 5 2 2 2" xfId="2641"/>
    <cellStyle name="Обычный 2 4 5 2 2 2 2" xfId="6865"/>
    <cellStyle name="Обычный 2 4 5 2 2 2 2 2" xfId="15313"/>
    <cellStyle name="Обычный 2 4 5 2 2 2 2 2 2" xfId="32210"/>
    <cellStyle name="Обычный 2 4 5 2 2 2 2 3" xfId="23762"/>
    <cellStyle name="Обычный 2 4 5 2 2 2 3" xfId="11089"/>
    <cellStyle name="Обычный 2 4 5 2 2 2 3 2" xfId="27986"/>
    <cellStyle name="Обычный 2 4 5 2 2 2 4" xfId="19538"/>
    <cellStyle name="Обычный 2 4 5 2 2 3" xfId="4049"/>
    <cellStyle name="Обычный 2 4 5 2 2 3 2" xfId="8273"/>
    <cellStyle name="Обычный 2 4 5 2 2 3 2 2" xfId="16721"/>
    <cellStyle name="Обычный 2 4 5 2 2 3 2 2 2" xfId="33618"/>
    <cellStyle name="Обычный 2 4 5 2 2 3 2 3" xfId="25170"/>
    <cellStyle name="Обычный 2 4 5 2 2 3 3" xfId="12497"/>
    <cellStyle name="Обычный 2 4 5 2 2 3 3 2" xfId="29394"/>
    <cellStyle name="Обычный 2 4 5 2 2 3 4" xfId="20946"/>
    <cellStyle name="Обычный 2 4 5 2 2 4" xfId="5457"/>
    <cellStyle name="Обычный 2 4 5 2 2 4 2" xfId="13905"/>
    <cellStyle name="Обычный 2 4 5 2 2 4 2 2" xfId="30802"/>
    <cellStyle name="Обычный 2 4 5 2 2 4 3" xfId="22354"/>
    <cellStyle name="Обычный 2 4 5 2 2 5" xfId="9681"/>
    <cellStyle name="Обычный 2 4 5 2 2 5 2" xfId="26578"/>
    <cellStyle name="Обычный 2 4 5 2 2 6" xfId="18130"/>
    <cellStyle name="Обычный 2 4 5 2 3" xfId="1937"/>
    <cellStyle name="Обычный 2 4 5 2 3 2" xfId="6161"/>
    <cellStyle name="Обычный 2 4 5 2 3 2 2" xfId="14609"/>
    <cellStyle name="Обычный 2 4 5 2 3 2 2 2" xfId="31506"/>
    <cellStyle name="Обычный 2 4 5 2 3 2 3" xfId="23058"/>
    <cellStyle name="Обычный 2 4 5 2 3 3" xfId="10385"/>
    <cellStyle name="Обычный 2 4 5 2 3 3 2" xfId="27282"/>
    <cellStyle name="Обычный 2 4 5 2 3 4" xfId="18834"/>
    <cellStyle name="Обычный 2 4 5 2 4" xfId="3345"/>
    <cellStyle name="Обычный 2 4 5 2 4 2" xfId="7569"/>
    <cellStyle name="Обычный 2 4 5 2 4 2 2" xfId="16017"/>
    <cellStyle name="Обычный 2 4 5 2 4 2 2 2" xfId="32914"/>
    <cellStyle name="Обычный 2 4 5 2 4 2 3" xfId="24466"/>
    <cellStyle name="Обычный 2 4 5 2 4 3" xfId="11793"/>
    <cellStyle name="Обычный 2 4 5 2 4 3 2" xfId="28690"/>
    <cellStyle name="Обычный 2 4 5 2 4 4" xfId="20242"/>
    <cellStyle name="Обычный 2 4 5 2 5" xfId="4753"/>
    <cellStyle name="Обычный 2 4 5 2 5 2" xfId="13201"/>
    <cellStyle name="Обычный 2 4 5 2 5 2 2" xfId="30098"/>
    <cellStyle name="Обычный 2 4 5 2 5 3" xfId="21650"/>
    <cellStyle name="Обычный 2 4 5 2 6" xfId="8977"/>
    <cellStyle name="Обычный 2 4 5 2 6 2" xfId="25874"/>
    <cellStyle name="Обычный 2 4 5 2 7" xfId="17426"/>
    <cellStyle name="Обычный 2 4 5 2 8" xfId="34323"/>
    <cellStyle name="Обычный 2 4 5 3" xfId="880"/>
    <cellStyle name="Обычный 2 4 5 3 2" xfId="2289"/>
    <cellStyle name="Обычный 2 4 5 3 2 2" xfId="6513"/>
    <cellStyle name="Обычный 2 4 5 3 2 2 2" xfId="14961"/>
    <cellStyle name="Обычный 2 4 5 3 2 2 2 2" xfId="31858"/>
    <cellStyle name="Обычный 2 4 5 3 2 2 3" xfId="23410"/>
    <cellStyle name="Обычный 2 4 5 3 2 3" xfId="10737"/>
    <cellStyle name="Обычный 2 4 5 3 2 3 2" xfId="27634"/>
    <cellStyle name="Обычный 2 4 5 3 2 4" xfId="19186"/>
    <cellStyle name="Обычный 2 4 5 3 3" xfId="3697"/>
    <cellStyle name="Обычный 2 4 5 3 3 2" xfId="7921"/>
    <cellStyle name="Обычный 2 4 5 3 3 2 2" xfId="16369"/>
    <cellStyle name="Обычный 2 4 5 3 3 2 2 2" xfId="33266"/>
    <cellStyle name="Обычный 2 4 5 3 3 2 3" xfId="24818"/>
    <cellStyle name="Обычный 2 4 5 3 3 3" xfId="12145"/>
    <cellStyle name="Обычный 2 4 5 3 3 3 2" xfId="29042"/>
    <cellStyle name="Обычный 2 4 5 3 3 4" xfId="20594"/>
    <cellStyle name="Обычный 2 4 5 3 4" xfId="5105"/>
    <cellStyle name="Обычный 2 4 5 3 4 2" xfId="13553"/>
    <cellStyle name="Обычный 2 4 5 3 4 2 2" xfId="30450"/>
    <cellStyle name="Обычный 2 4 5 3 4 3" xfId="22002"/>
    <cellStyle name="Обычный 2 4 5 3 5" xfId="9329"/>
    <cellStyle name="Обычный 2 4 5 3 5 2" xfId="26226"/>
    <cellStyle name="Обычный 2 4 5 3 6" xfId="17778"/>
    <cellStyle name="Обычный 2 4 5 4" xfId="1585"/>
    <cellStyle name="Обычный 2 4 5 4 2" xfId="5809"/>
    <cellStyle name="Обычный 2 4 5 4 2 2" xfId="14257"/>
    <cellStyle name="Обычный 2 4 5 4 2 2 2" xfId="31154"/>
    <cellStyle name="Обычный 2 4 5 4 2 3" xfId="22706"/>
    <cellStyle name="Обычный 2 4 5 4 3" xfId="10033"/>
    <cellStyle name="Обычный 2 4 5 4 3 2" xfId="26930"/>
    <cellStyle name="Обычный 2 4 5 4 4" xfId="18482"/>
    <cellStyle name="Обычный 2 4 5 5" xfId="2993"/>
    <cellStyle name="Обычный 2 4 5 5 2" xfId="7217"/>
    <cellStyle name="Обычный 2 4 5 5 2 2" xfId="15665"/>
    <cellStyle name="Обычный 2 4 5 5 2 2 2" xfId="32562"/>
    <cellStyle name="Обычный 2 4 5 5 2 3" xfId="24114"/>
    <cellStyle name="Обычный 2 4 5 5 3" xfId="11441"/>
    <cellStyle name="Обычный 2 4 5 5 3 2" xfId="28338"/>
    <cellStyle name="Обычный 2 4 5 5 4" xfId="19890"/>
    <cellStyle name="Обычный 2 4 5 6" xfId="4401"/>
    <cellStyle name="Обычный 2 4 5 6 2" xfId="12849"/>
    <cellStyle name="Обычный 2 4 5 6 2 2" xfId="29746"/>
    <cellStyle name="Обычный 2 4 5 6 3" xfId="21298"/>
    <cellStyle name="Обычный 2 4 5 7" xfId="8625"/>
    <cellStyle name="Обычный 2 4 5 7 2" xfId="25522"/>
    <cellStyle name="Обычный 2 4 5 8" xfId="17074"/>
    <cellStyle name="Обычный 2 4 5 9" xfId="33971"/>
    <cellStyle name="Обычный 2 4 6" xfId="486"/>
    <cellStyle name="Обычный 2 4 6 2" xfId="1217"/>
    <cellStyle name="Обычный 2 4 6 2 2" xfId="2626"/>
    <cellStyle name="Обычный 2 4 6 2 2 2" xfId="6850"/>
    <cellStyle name="Обычный 2 4 6 2 2 2 2" xfId="15298"/>
    <cellStyle name="Обычный 2 4 6 2 2 2 2 2" xfId="32195"/>
    <cellStyle name="Обычный 2 4 6 2 2 2 3" xfId="23747"/>
    <cellStyle name="Обычный 2 4 6 2 2 3" xfId="11074"/>
    <cellStyle name="Обычный 2 4 6 2 2 3 2" xfId="27971"/>
    <cellStyle name="Обычный 2 4 6 2 2 4" xfId="19523"/>
    <cellStyle name="Обычный 2 4 6 2 3" xfId="4034"/>
    <cellStyle name="Обычный 2 4 6 2 3 2" xfId="8258"/>
    <cellStyle name="Обычный 2 4 6 2 3 2 2" xfId="16706"/>
    <cellStyle name="Обычный 2 4 6 2 3 2 2 2" xfId="33603"/>
    <cellStyle name="Обычный 2 4 6 2 3 2 3" xfId="25155"/>
    <cellStyle name="Обычный 2 4 6 2 3 3" xfId="12482"/>
    <cellStyle name="Обычный 2 4 6 2 3 3 2" xfId="29379"/>
    <cellStyle name="Обычный 2 4 6 2 3 4" xfId="20931"/>
    <cellStyle name="Обычный 2 4 6 2 4" xfId="5442"/>
    <cellStyle name="Обычный 2 4 6 2 4 2" xfId="13890"/>
    <cellStyle name="Обычный 2 4 6 2 4 2 2" xfId="30787"/>
    <cellStyle name="Обычный 2 4 6 2 4 3" xfId="22339"/>
    <cellStyle name="Обычный 2 4 6 2 5" xfId="9666"/>
    <cellStyle name="Обычный 2 4 6 2 5 2" xfId="26563"/>
    <cellStyle name="Обычный 2 4 6 2 6" xfId="18115"/>
    <cellStyle name="Обычный 2 4 6 3" xfId="1922"/>
    <cellStyle name="Обычный 2 4 6 3 2" xfId="6146"/>
    <cellStyle name="Обычный 2 4 6 3 2 2" xfId="14594"/>
    <cellStyle name="Обычный 2 4 6 3 2 2 2" xfId="31491"/>
    <cellStyle name="Обычный 2 4 6 3 2 3" xfId="23043"/>
    <cellStyle name="Обычный 2 4 6 3 3" xfId="10370"/>
    <cellStyle name="Обычный 2 4 6 3 3 2" xfId="27267"/>
    <cellStyle name="Обычный 2 4 6 3 4" xfId="18819"/>
    <cellStyle name="Обычный 2 4 6 4" xfId="3330"/>
    <cellStyle name="Обычный 2 4 6 4 2" xfId="7554"/>
    <cellStyle name="Обычный 2 4 6 4 2 2" xfId="16002"/>
    <cellStyle name="Обычный 2 4 6 4 2 2 2" xfId="32899"/>
    <cellStyle name="Обычный 2 4 6 4 2 3" xfId="24451"/>
    <cellStyle name="Обычный 2 4 6 4 3" xfId="11778"/>
    <cellStyle name="Обычный 2 4 6 4 3 2" xfId="28675"/>
    <cellStyle name="Обычный 2 4 6 4 4" xfId="20227"/>
    <cellStyle name="Обычный 2 4 6 5" xfId="4738"/>
    <cellStyle name="Обычный 2 4 6 5 2" xfId="13186"/>
    <cellStyle name="Обычный 2 4 6 5 2 2" xfId="30083"/>
    <cellStyle name="Обычный 2 4 6 5 3" xfId="21635"/>
    <cellStyle name="Обычный 2 4 6 6" xfId="8962"/>
    <cellStyle name="Обычный 2 4 6 6 2" xfId="25859"/>
    <cellStyle name="Обычный 2 4 6 7" xfId="17411"/>
    <cellStyle name="Обычный 2 4 6 8" xfId="34308"/>
    <cellStyle name="Обычный 2 4 7" xfId="865"/>
    <cellStyle name="Обычный 2 4 7 2" xfId="2274"/>
    <cellStyle name="Обычный 2 4 7 2 2" xfId="6498"/>
    <cellStyle name="Обычный 2 4 7 2 2 2" xfId="14946"/>
    <cellStyle name="Обычный 2 4 7 2 2 2 2" xfId="31843"/>
    <cellStyle name="Обычный 2 4 7 2 2 3" xfId="23395"/>
    <cellStyle name="Обычный 2 4 7 2 3" xfId="10722"/>
    <cellStyle name="Обычный 2 4 7 2 3 2" xfId="27619"/>
    <cellStyle name="Обычный 2 4 7 2 4" xfId="19171"/>
    <cellStyle name="Обычный 2 4 7 3" xfId="3682"/>
    <cellStyle name="Обычный 2 4 7 3 2" xfId="7906"/>
    <cellStyle name="Обычный 2 4 7 3 2 2" xfId="16354"/>
    <cellStyle name="Обычный 2 4 7 3 2 2 2" xfId="33251"/>
    <cellStyle name="Обычный 2 4 7 3 2 3" xfId="24803"/>
    <cellStyle name="Обычный 2 4 7 3 3" xfId="12130"/>
    <cellStyle name="Обычный 2 4 7 3 3 2" xfId="29027"/>
    <cellStyle name="Обычный 2 4 7 3 4" xfId="20579"/>
    <cellStyle name="Обычный 2 4 7 4" xfId="5090"/>
    <cellStyle name="Обычный 2 4 7 4 2" xfId="13538"/>
    <cellStyle name="Обычный 2 4 7 4 2 2" xfId="30435"/>
    <cellStyle name="Обычный 2 4 7 4 3" xfId="21987"/>
    <cellStyle name="Обычный 2 4 7 5" xfId="9314"/>
    <cellStyle name="Обычный 2 4 7 5 2" xfId="26211"/>
    <cellStyle name="Обычный 2 4 7 6" xfId="17763"/>
    <cellStyle name="Обычный 2 4 8" xfId="1570"/>
    <cellStyle name="Обычный 2 4 8 2" xfId="5794"/>
    <cellStyle name="Обычный 2 4 8 2 2" xfId="14242"/>
    <cellStyle name="Обычный 2 4 8 2 2 2" xfId="31139"/>
    <cellStyle name="Обычный 2 4 8 2 3" xfId="22691"/>
    <cellStyle name="Обычный 2 4 8 3" xfId="10018"/>
    <cellStyle name="Обычный 2 4 8 3 2" xfId="26915"/>
    <cellStyle name="Обычный 2 4 8 4" xfId="18467"/>
    <cellStyle name="Обычный 2 4 9" xfId="2978"/>
    <cellStyle name="Обычный 2 4 9 2" xfId="7202"/>
    <cellStyle name="Обычный 2 4 9 2 2" xfId="15650"/>
    <cellStyle name="Обычный 2 4 9 2 2 2" xfId="32547"/>
    <cellStyle name="Обычный 2 4 9 2 3" xfId="24099"/>
    <cellStyle name="Обычный 2 4 9 3" xfId="11426"/>
    <cellStyle name="Обычный 2 4 9 3 2" xfId="28323"/>
    <cellStyle name="Обычный 2 4 9 4" xfId="19875"/>
    <cellStyle name="Обычный 2 4_Отчет за 2015 год" xfId="89"/>
    <cellStyle name="Обычный 2 5" xfId="90"/>
    <cellStyle name="Обычный 2 5 10" xfId="4402"/>
    <cellStyle name="Обычный 2 5 10 2" xfId="12850"/>
    <cellStyle name="Обычный 2 5 10 2 2" xfId="29747"/>
    <cellStyle name="Обычный 2 5 10 3" xfId="21299"/>
    <cellStyle name="Обычный 2 5 11" xfId="8626"/>
    <cellStyle name="Обычный 2 5 11 2" xfId="25523"/>
    <cellStyle name="Обычный 2 5 12" xfId="17075"/>
    <cellStyle name="Обычный 2 5 13" xfId="33972"/>
    <cellStyle name="Обычный 2 5 2" xfId="91"/>
    <cellStyle name="Обычный 2 5 2 10" xfId="8627"/>
    <cellStyle name="Обычный 2 5 2 10 2" xfId="25524"/>
    <cellStyle name="Обычный 2 5 2 11" xfId="17076"/>
    <cellStyle name="Обычный 2 5 2 12" xfId="33973"/>
    <cellStyle name="Обычный 2 5 2 2" xfId="92"/>
    <cellStyle name="Обычный 2 5 2 2 10" xfId="17077"/>
    <cellStyle name="Обычный 2 5 2 2 11" xfId="33974"/>
    <cellStyle name="Обычный 2 5 2 2 2" xfId="93"/>
    <cellStyle name="Обычный 2 5 2 2 2 10" xfId="33975"/>
    <cellStyle name="Обычный 2 5 2 2 2 2" xfId="94"/>
    <cellStyle name="Обычный 2 5 2 2 2 2 2" xfId="506"/>
    <cellStyle name="Обычный 2 5 2 2 2 2 2 2" xfId="1237"/>
    <cellStyle name="Обычный 2 5 2 2 2 2 2 2 2" xfId="2646"/>
    <cellStyle name="Обычный 2 5 2 2 2 2 2 2 2 2" xfId="6870"/>
    <cellStyle name="Обычный 2 5 2 2 2 2 2 2 2 2 2" xfId="15318"/>
    <cellStyle name="Обычный 2 5 2 2 2 2 2 2 2 2 2 2" xfId="32215"/>
    <cellStyle name="Обычный 2 5 2 2 2 2 2 2 2 2 3" xfId="23767"/>
    <cellStyle name="Обычный 2 5 2 2 2 2 2 2 2 3" xfId="11094"/>
    <cellStyle name="Обычный 2 5 2 2 2 2 2 2 2 3 2" xfId="27991"/>
    <cellStyle name="Обычный 2 5 2 2 2 2 2 2 2 4" xfId="19543"/>
    <cellStyle name="Обычный 2 5 2 2 2 2 2 2 3" xfId="4054"/>
    <cellStyle name="Обычный 2 5 2 2 2 2 2 2 3 2" xfId="8278"/>
    <cellStyle name="Обычный 2 5 2 2 2 2 2 2 3 2 2" xfId="16726"/>
    <cellStyle name="Обычный 2 5 2 2 2 2 2 2 3 2 2 2" xfId="33623"/>
    <cellStyle name="Обычный 2 5 2 2 2 2 2 2 3 2 3" xfId="25175"/>
    <cellStyle name="Обычный 2 5 2 2 2 2 2 2 3 3" xfId="12502"/>
    <cellStyle name="Обычный 2 5 2 2 2 2 2 2 3 3 2" xfId="29399"/>
    <cellStyle name="Обычный 2 5 2 2 2 2 2 2 3 4" xfId="20951"/>
    <cellStyle name="Обычный 2 5 2 2 2 2 2 2 4" xfId="5462"/>
    <cellStyle name="Обычный 2 5 2 2 2 2 2 2 4 2" xfId="13910"/>
    <cellStyle name="Обычный 2 5 2 2 2 2 2 2 4 2 2" xfId="30807"/>
    <cellStyle name="Обычный 2 5 2 2 2 2 2 2 4 3" xfId="22359"/>
    <cellStyle name="Обычный 2 5 2 2 2 2 2 2 5" xfId="9686"/>
    <cellStyle name="Обычный 2 5 2 2 2 2 2 2 5 2" xfId="26583"/>
    <cellStyle name="Обычный 2 5 2 2 2 2 2 2 6" xfId="18135"/>
    <cellStyle name="Обычный 2 5 2 2 2 2 2 3" xfId="1942"/>
    <cellStyle name="Обычный 2 5 2 2 2 2 2 3 2" xfId="6166"/>
    <cellStyle name="Обычный 2 5 2 2 2 2 2 3 2 2" xfId="14614"/>
    <cellStyle name="Обычный 2 5 2 2 2 2 2 3 2 2 2" xfId="31511"/>
    <cellStyle name="Обычный 2 5 2 2 2 2 2 3 2 3" xfId="23063"/>
    <cellStyle name="Обычный 2 5 2 2 2 2 2 3 3" xfId="10390"/>
    <cellStyle name="Обычный 2 5 2 2 2 2 2 3 3 2" xfId="27287"/>
    <cellStyle name="Обычный 2 5 2 2 2 2 2 3 4" xfId="18839"/>
    <cellStyle name="Обычный 2 5 2 2 2 2 2 4" xfId="3350"/>
    <cellStyle name="Обычный 2 5 2 2 2 2 2 4 2" xfId="7574"/>
    <cellStyle name="Обычный 2 5 2 2 2 2 2 4 2 2" xfId="16022"/>
    <cellStyle name="Обычный 2 5 2 2 2 2 2 4 2 2 2" xfId="32919"/>
    <cellStyle name="Обычный 2 5 2 2 2 2 2 4 2 3" xfId="24471"/>
    <cellStyle name="Обычный 2 5 2 2 2 2 2 4 3" xfId="11798"/>
    <cellStyle name="Обычный 2 5 2 2 2 2 2 4 3 2" xfId="28695"/>
    <cellStyle name="Обычный 2 5 2 2 2 2 2 4 4" xfId="20247"/>
    <cellStyle name="Обычный 2 5 2 2 2 2 2 5" xfId="4758"/>
    <cellStyle name="Обычный 2 5 2 2 2 2 2 5 2" xfId="13206"/>
    <cellStyle name="Обычный 2 5 2 2 2 2 2 5 2 2" xfId="30103"/>
    <cellStyle name="Обычный 2 5 2 2 2 2 2 5 3" xfId="21655"/>
    <cellStyle name="Обычный 2 5 2 2 2 2 2 6" xfId="8982"/>
    <cellStyle name="Обычный 2 5 2 2 2 2 2 6 2" xfId="25879"/>
    <cellStyle name="Обычный 2 5 2 2 2 2 2 7" xfId="17431"/>
    <cellStyle name="Обычный 2 5 2 2 2 2 2 8" xfId="34328"/>
    <cellStyle name="Обычный 2 5 2 2 2 2 3" xfId="885"/>
    <cellStyle name="Обычный 2 5 2 2 2 2 3 2" xfId="2294"/>
    <cellStyle name="Обычный 2 5 2 2 2 2 3 2 2" xfId="6518"/>
    <cellStyle name="Обычный 2 5 2 2 2 2 3 2 2 2" xfId="14966"/>
    <cellStyle name="Обычный 2 5 2 2 2 2 3 2 2 2 2" xfId="31863"/>
    <cellStyle name="Обычный 2 5 2 2 2 2 3 2 2 3" xfId="23415"/>
    <cellStyle name="Обычный 2 5 2 2 2 2 3 2 3" xfId="10742"/>
    <cellStyle name="Обычный 2 5 2 2 2 2 3 2 3 2" xfId="27639"/>
    <cellStyle name="Обычный 2 5 2 2 2 2 3 2 4" xfId="19191"/>
    <cellStyle name="Обычный 2 5 2 2 2 2 3 3" xfId="3702"/>
    <cellStyle name="Обычный 2 5 2 2 2 2 3 3 2" xfId="7926"/>
    <cellStyle name="Обычный 2 5 2 2 2 2 3 3 2 2" xfId="16374"/>
    <cellStyle name="Обычный 2 5 2 2 2 2 3 3 2 2 2" xfId="33271"/>
    <cellStyle name="Обычный 2 5 2 2 2 2 3 3 2 3" xfId="24823"/>
    <cellStyle name="Обычный 2 5 2 2 2 2 3 3 3" xfId="12150"/>
    <cellStyle name="Обычный 2 5 2 2 2 2 3 3 3 2" xfId="29047"/>
    <cellStyle name="Обычный 2 5 2 2 2 2 3 3 4" xfId="20599"/>
    <cellStyle name="Обычный 2 5 2 2 2 2 3 4" xfId="5110"/>
    <cellStyle name="Обычный 2 5 2 2 2 2 3 4 2" xfId="13558"/>
    <cellStyle name="Обычный 2 5 2 2 2 2 3 4 2 2" xfId="30455"/>
    <cellStyle name="Обычный 2 5 2 2 2 2 3 4 3" xfId="22007"/>
    <cellStyle name="Обычный 2 5 2 2 2 2 3 5" xfId="9334"/>
    <cellStyle name="Обычный 2 5 2 2 2 2 3 5 2" xfId="26231"/>
    <cellStyle name="Обычный 2 5 2 2 2 2 3 6" xfId="17783"/>
    <cellStyle name="Обычный 2 5 2 2 2 2 4" xfId="1590"/>
    <cellStyle name="Обычный 2 5 2 2 2 2 4 2" xfId="5814"/>
    <cellStyle name="Обычный 2 5 2 2 2 2 4 2 2" xfId="14262"/>
    <cellStyle name="Обычный 2 5 2 2 2 2 4 2 2 2" xfId="31159"/>
    <cellStyle name="Обычный 2 5 2 2 2 2 4 2 3" xfId="22711"/>
    <cellStyle name="Обычный 2 5 2 2 2 2 4 3" xfId="10038"/>
    <cellStyle name="Обычный 2 5 2 2 2 2 4 3 2" xfId="26935"/>
    <cellStyle name="Обычный 2 5 2 2 2 2 4 4" xfId="18487"/>
    <cellStyle name="Обычный 2 5 2 2 2 2 5" xfId="2998"/>
    <cellStyle name="Обычный 2 5 2 2 2 2 5 2" xfId="7222"/>
    <cellStyle name="Обычный 2 5 2 2 2 2 5 2 2" xfId="15670"/>
    <cellStyle name="Обычный 2 5 2 2 2 2 5 2 2 2" xfId="32567"/>
    <cellStyle name="Обычный 2 5 2 2 2 2 5 2 3" xfId="24119"/>
    <cellStyle name="Обычный 2 5 2 2 2 2 5 3" xfId="11446"/>
    <cellStyle name="Обычный 2 5 2 2 2 2 5 3 2" xfId="28343"/>
    <cellStyle name="Обычный 2 5 2 2 2 2 5 4" xfId="19895"/>
    <cellStyle name="Обычный 2 5 2 2 2 2 6" xfId="4406"/>
    <cellStyle name="Обычный 2 5 2 2 2 2 6 2" xfId="12854"/>
    <cellStyle name="Обычный 2 5 2 2 2 2 6 2 2" xfId="29751"/>
    <cellStyle name="Обычный 2 5 2 2 2 2 6 3" xfId="21303"/>
    <cellStyle name="Обычный 2 5 2 2 2 2 7" xfId="8630"/>
    <cellStyle name="Обычный 2 5 2 2 2 2 7 2" xfId="25527"/>
    <cellStyle name="Обычный 2 5 2 2 2 2 8" xfId="17079"/>
    <cellStyle name="Обычный 2 5 2 2 2 2 9" xfId="33976"/>
    <cellStyle name="Обычный 2 5 2 2 2 3" xfId="505"/>
    <cellStyle name="Обычный 2 5 2 2 2 3 2" xfId="1236"/>
    <cellStyle name="Обычный 2 5 2 2 2 3 2 2" xfId="2645"/>
    <cellStyle name="Обычный 2 5 2 2 2 3 2 2 2" xfId="6869"/>
    <cellStyle name="Обычный 2 5 2 2 2 3 2 2 2 2" xfId="15317"/>
    <cellStyle name="Обычный 2 5 2 2 2 3 2 2 2 2 2" xfId="32214"/>
    <cellStyle name="Обычный 2 5 2 2 2 3 2 2 2 3" xfId="23766"/>
    <cellStyle name="Обычный 2 5 2 2 2 3 2 2 3" xfId="11093"/>
    <cellStyle name="Обычный 2 5 2 2 2 3 2 2 3 2" xfId="27990"/>
    <cellStyle name="Обычный 2 5 2 2 2 3 2 2 4" xfId="19542"/>
    <cellStyle name="Обычный 2 5 2 2 2 3 2 3" xfId="4053"/>
    <cellStyle name="Обычный 2 5 2 2 2 3 2 3 2" xfId="8277"/>
    <cellStyle name="Обычный 2 5 2 2 2 3 2 3 2 2" xfId="16725"/>
    <cellStyle name="Обычный 2 5 2 2 2 3 2 3 2 2 2" xfId="33622"/>
    <cellStyle name="Обычный 2 5 2 2 2 3 2 3 2 3" xfId="25174"/>
    <cellStyle name="Обычный 2 5 2 2 2 3 2 3 3" xfId="12501"/>
    <cellStyle name="Обычный 2 5 2 2 2 3 2 3 3 2" xfId="29398"/>
    <cellStyle name="Обычный 2 5 2 2 2 3 2 3 4" xfId="20950"/>
    <cellStyle name="Обычный 2 5 2 2 2 3 2 4" xfId="5461"/>
    <cellStyle name="Обычный 2 5 2 2 2 3 2 4 2" xfId="13909"/>
    <cellStyle name="Обычный 2 5 2 2 2 3 2 4 2 2" xfId="30806"/>
    <cellStyle name="Обычный 2 5 2 2 2 3 2 4 3" xfId="22358"/>
    <cellStyle name="Обычный 2 5 2 2 2 3 2 5" xfId="9685"/>
    <cellStyle name="Обычный 2 5 2 2 2 3 2 5 2" xfId="26582"/>
    <cellStyle name="Обычный 2 5 2 2 2 3 2 6" xfId="18134"/>
    <cellStyle name="Обычный 2 5 2 2 2 3 3" xfId="1941"/>
    <cellStyle name="Обычный 2 5 2 2 2 3 3 2" xfId="6165"/>
    <cellStyle name="Обычный 2 5 2 2 2 3 3 2 2" xfId="14613"/>
    <cellStyle name="Обычный 2 5 2 2 2 3 3 2 2 2" xfId="31510"/>
    <cellStyle name="Обычный 2 5 2 2 2 3 3 2 3" xfId="23062"/>
    <cellStyle name="Обычный 2 5 2 2 2 3 3 3" xfId="10389"/>
    <cellStyle name="Обычный 2 5 2 2 2 3 3 3 2" xfId="27286"/>
    <cellStyle name="Обычный 2 5 2 2 2 3 3 4" xfId="18838"/>
    <cellStyle name="Обычный 2 5 2 2 2 3 4" xfId="3349"/>
    <cellStyle name="Обычный 2 5 2 2 2 3 4 2" xfId="7573"/>
    <cellStyle name="Обычный 2 5 2 2 2 3 4 2 2" xfId="16021"/>
    <cellStyle name="Обычный 2 5 2 2 2 3 4 2 2 2" xfId="32918"/>
    <cellStyle name="Обычный 2 5 2 2 2 3 4 2 3" xfId="24470"/>
    <cellStyle name="Обычный 2 5 2 2 2 3 4 3" xfId="11797"/>
    <cellStyle name="Обычный 2 5 2 2 2 3 4 3 2" xfId="28694"/>
    <cellStyle name="Обычный 2 5 2 2 2 3 4 4" xfId="20246"/>
    <cellStyle name="Обычный 2 5 2 2 2 3 5" xfId="4757"/>
    <cellStyle name="Обычный 2 5 2 2 2 3 5 2" xfId="13205"/>
    <cellStyle name="Обычный 2 5 2 2 2 3 5 2 2" xfId="30102"/>
    <cellStyle name="Обычный 2 5 2 2 2 3 5 3" xfId="21654"/>
    <cellStyle name="Обычный 2 5 2 2 2 3 6" xfId="8981"/>
    <cellStyle name="Обычный 2 5 2 2 2 3 6 2" xfId="25878"/>
    <cellStyle name="Обычный 2 5 2 2 2 3 7" xfId="17430"/>
    <cellStyle name="Обычный 2 5 2 2 2 3 8" xfId="34327"/>
    <cellStyle name="Обычный 2 5 2 2 2 4" xfId="884"/>
    <cellStyle name="Обычный 2 5 2 2 2 4 2" xfId="2293"/>
    <cellStyle name="Обычный 2 5 2 2 2 4 2 2" xfId="6517"/>
    <cellStyle name="Обычный 2 5 2 2 2 4 2 2 2" xfId="14965"/>
    <cellStyle name="Обычный 2 5 2 2 2 4 2 2 2 2" xfId="31862"/>
    <cellStyle name="Обычный 2 5 2 2 2 4 2 2 3" xfId="23414"/>
    <cellStyle name="Обычный 2 5 2 2 2 4 2 3" xfId="10741"/>
    <cellStyle name="Обычный 2 5 2 2 2 4 2 3 2" xfId="27638"/>
    <cellStyle name="Обычный 2 5 2 2 2 4 2 4" xfId="19190"/>
    <cellStyle name="Обычный 2 5 2 2 2 4 3" xfId="3701"/>
    <cellStyle name="Обычный 2 5 2 2 2 4 3 2" xfId="7925"/>
    <cellStyle name="Обычный 2 5 2 2 2 4 3 2 2" xfId="16373"/>
    <cellStyle name="Обычный 2 5 2 2 2 4 3 2 2 2" xfId="33270"/>
    <cellStyle name="Обычный 2 5 2 2 2 4 3 2 3" xfId="24822"/>
    <cellStyle name="Обычный 2 5 2 2 2 4 3 3" xfId="12149"/>
    <cellStyle name="Обычный 2 5 2 2 2 4 3 3 2" xfId="29046"/>
    <cellStyle name="Обычный 2 5 2 2 2 4 3 4" xfId="20598"/>
    <cellStyle name="Обычный 2 5 2 2 2 4 4" xfId="5109"/>
    <cellStyle name="Обычный 2 5 2 2 2 4 4 2" xfId="13557"/>
    <cellStyle name="Обычный 2 5 2 2 2 4 4 2 2" xfId="30454"/>
    <cellStyle name="Обычный 2 5 2 2 2 4 4 3" xfId="22006"/>
    <cellStyle name="Обычный 2 5 2 2 2 4 5" xfId="9333"/>
    <cellStyle name="Обычный 2 5 2 2 2 4 5 2" xfId="26230"/>
    <cellStyle name="Обычный 2 5 2 2 2 4 6" xfId="17782"/>
    <cellStyle name="Обычный 2 5 2 2 2 5" xfId="1589"/>
    <cellStyle name="Обычный 2 5 2 2 2 5 2" xfId="5813"/>
    <cellStyle name="Обычный 2 5 2 2 2 5 2 2" xfId="14261"/>
    <cellStyle name="Обычный 2 5 2 2 2 5 2 2 2" xfId="31158"/>
    <cellStyle name="Обычный 2 5 2 2 2 5 2 3" xfId="22710"/>
    <cellStyle name="Обычный 2 5 2 2 2 5 3" xfId="10037"/>
    <cellStyle name="Обычный 2 5 2 2 2 5 3 2" xfId="26934"/>
    <cellStyle name="Обычный 2 5 2 2 2 5 4" xfId="18486"/>
    <cellStyle name="Обычный 2 5 2 2 2 6" xfId="2997"/>
    <cellStyle name="Обычный 2 5 2 2 2 6 2" xfId="7221"/>
    <cellStyle name="Обычный 2 5 2 2 2 6 2 2" xfId="15669"/>
    <cellStyle name="Обычный 2 5 2 2 2 6 2 2 2" xfId="32566"/>
    <cellStyle name="Обычный 2 5 2 2 2 6 2 3" xfId="24118"/>
    <cellStyle name="Обычный 2 5 2 2 2 6 3" xfId="11445"/>
    <cellStyle name="Обычный 2 5 2 2 2 6 3 2" xfId="28342"/>
    <cellStyle name="Обычный 2 5 2 2 2 6 4" xfId="19894"/>
    <cellStyle name="Обычный 2 5 2 2 2 7" xfId="4405"/>
    <cellStyle name="Обычный 2 5 2 2 2 7 2" xfId="12853"/>
    <cellStyle name="Обычный 2 5 2 2 2 7 2 2" xfId="29750"/>
    <cellStyle name="Обычный 2 5 2 2 2 7 3" xfId="21302"/>
    <cellStyle name="Обычный 2 5 2 2 2 8" xfId="8629"/>
    <cellStyle name="Обычный 2 5 2 2 2 8 2" xfId="25526"/>
    <cellStyle name="Обычный 2 5 2 2 2 9" xfId="17078"/>
    <cellStyle name="Обычный 2 5 2 2 3" xfId="95"/>
    <cellStyle name="Обычный 2 5 2 2 3 2" xfId="507"/>
    <cellStyle name="Обычный 2 5 2 2 3 2 2" xfId="1238"/>
    <cellStyle name="Обычный 2 5 2 2 3 2 2 2" xfId="2647"/>
    <cellStyle name="Обычный 2 5 2 2 3 2 2 2 2" xfId="6871"/>
    <cellStyle name="Обычный 2 5 2 2 3 2 2 2 2 2" xfId="15319"/>
    <cellStyle name="Обычный 2 5 2 2 3 2 2 2 2 2 2" xfId="32216"/>
    <cellStyle name="Обычный 2 5 2 2 3 2 2 2 2 3" xfId="23768"/>
    <cellStyle name="Обычный 2 5 2 2 3 2 2 2 3" xfId="11095"/>
    <cellStyle name="Обычный 2 5 2 2 3 2 2 2 3 2" xfId="27992"/>
    <cellStyle name="Обычный 2 5 2 2 3 2 2 2 4" xfId="19544"/>
    <cellStyle name="Обычный 2 5 2 2 3 2 2 3" xfId="4055"/>
    <cellStyle name="Обычный 2 5 2 2 3 2 2 3 2" xfId="8279"/>
    <cellStyle name="Обычный 2 5 2 2 3 2 2 3 2 2" xfId="16727"/>
    <cellStyle name="Обычный 2 5 2 2 3 2 2 3 2 2 2" xfId="33624"/>
    <cellStyle name="Обычный 2 5 2 2 3 2 2 3 2 3" xfId="25176"/>
    <cellStyle name="Обычный 2 5 2 2 3 2 2 3 3" xfId="12503"/>
    <cellStyle name="Обычный 2 5 2 2 3 2 2 3 3 2" xfId="29400"/>
    <cellStyle name="Обычный 2 5 2 2 3 2 2 3 4" xfId="20952"/>
    <cellStyle name="Обычный 2 5 2 2 3 2 2 4" xfId="5463"/>
    <cellStyle name="Обычный 2 5 2 2 3 2 2 4 2" xfId="13911"/>
    <cellStyle name="Обычный 2 5 2 2 3 2 2 4 2 2" xfId="30808"/>
    <cellStyle name="Обычный 2 5 2 2 3 2 2 4 3" xfId="22360"/>
    <cellStyle name="Обычный 2 5 2 2 3 2 2 5" xfId="9687"/>
    <cellStyle name="Обычный 2 5 2 2 3 2 2 5 2" xfId="26584"/>
    <cellStyle name="Обычный 2 5 2 2 3 2 2 6" xfId="18136"/>
    <cellStyle name="Обычный 2 5 2 2 3 2 3" xfId="1943"/>
    <cellStyle name="Обычный 2 5 2 2 3 2 3 2" xfId="6167"/>
    <cellStyle name="Обычный 2 5 2 2 3 2 3 2 2" xfId="14615"/>
    <cellStyle name="Обычный 2 5 2 2 3 2 3 2 2 2" xfId="31512"/>
    <cellStyle name="Обычный 2 5 2 2 3 2 3 2 3" xfId="23064"/>
    <cellStyle name="Обычный 2 5 2 2 3 2 3 3" xfId="10391"/>
    <cellStyle name="Обычный 2 5 2 2 3 2 3 3 2" xfId="27288"/>
    <cellStyle name="Обычный 2 5 2 2 3 2 3 4" xfId="18840"/>
    <cellStyle name="Обычный 2 5 2 2 3 2 4" xfId="3351"/>
    <cellStyle name="Обычный 2 5 2 2 3 2 4 2" xfId="7575"/>
    <cellStyle name="Обычный 2 5 2 2 3 2 4 2 2" xfId="16023"/>
    <cellStyle name="Обычный 2 5 2 2 3 2 4 2 2 2" xfId="32920"/>
    <cellStyle name="Обычный 2 5 2 2 3 2 4 2 3" xfId="24472"/>
    <cellStyle name="Обычный 2 5 2 2 3 2 4 3" xfId="11799"/>
    <cellStyle name="Обычный 2 5 2 2 3 2 4 3 2" xfId="28696"/>
    <cellStyle name="Обычный 2 5 2 2 3 2 4 4" xfId="20248"/>
    <cellStyle name="Обычный 2 5 2 2 3 2 5" xfId="4759"/>
    <cellStyle name="Обычный 2 5 2 2 3 2 5 2" xfId="13207"/>
    <cellStyle name="Обычный 2 5 2 2 3 2 5 2 2" xfId="30104"/>
    <cellStyle name="Обычный 2 5 2 2 3 2 5 3" xfId="21656"/>
    <cellStyle name="Обычный 2 5 2 2 3 2 6" xfId="8983"/>
    <cellStyle name="Обычный 2 5 2 2 3 2 6 2" xfId="25880"/>
    <cellStyle name="Обычный 2 5 2 2 3 2 7" xfId="17432"/>
    <cellStyle name="Обычный 2 5 2 2 3 2 8" xfId="34329"/>
    <cellStyle name="Обычный 2 5 2 2 3 3" xfId="886"/>
    <cellStyle name="Обычный 2 5 2 2 3 3 2" xfId="2295"/>
    <cellStyle name="Обычный 2 5 2 2 3 3 2 2" xfId="6519"/>
    <cellStyle name="Обычный 2 5 2 2 3 3 2 2 2" xfId="14967"/>
    <cellStyle name="Обычный 2 5 2 2 3 3 2 2 2 2" xfId="31864"/>
    <cellStyle name="Обычный 2 5 2 2 3 3 2 2 3" xfId="23416"/>
    <cellStyle name="Обычный 2 5 2 2 3 3 2 3" xfId="10743"/>
    <cellStyle name="Обычный 2 5 2 2 3 3 2 3 2" xfId="27640"/>
    <cellStyle name="Обычный 2 5 2 2 3 3 2 4" xfId="19192"/>
    <cellStyle name="Обычный 2 5 2 2 3 3 3" xfId="3703"/>
    <cellStyle name="Обычный 2 5 2 2 3 3 3 2" xfId="7927"/>
    <cellStyle name="Обычный 2 5 2 2 3 3 3 2 2" xfId="16375"/>
    <cellStyle name="Обычный 2 5 2 2 3 3 3 2 2 2" xfId="33272"/>
    <cellStyle name="Обычный 2 5 2 2 3 3 3 2 3" xfId="24824"/>
    <cellStyle name="Обычный 2 5 2 2 3 3 3 3" xfId="12151"/>
    <cellStyle name="Обычный 2 5 2 2 3 3 3 3 2" xfId="29048"/>
    <cellStyle name="Обычный 2 5 2 2 3 3 3 4" xfId="20600"/>
    <cellStyle name="Обычный 2 5 2 2 3 3 4" xfId="5111"/>
    <cellStyle name="Обычный 2 5 2 2 3 3 4 2" xfId="13559"/>
    <cellStyle name="Обычный 2 5 2 2 3 3 4 2 2" xfId="30456"/>
    <cellStyle name="Обычный 2 5 2 2 3 3 4 3" xfId="22008"/>
    <cellStyle name="Обычный 2 5 2 2 3 3 5" xfId="9335"/>
    <cellStyle name="Обычный 2 5 2 2 3 3 5 2" xfId="26232"/>
    <cellStyle name="Обычный 2 5 2 2 3 3 6" xfId="17784"/>
    <cellStyle name="Обычный 2 5 2 2 3 4" xfId="1591"/>
    <cellStyle name="Обычный 2 5 2 2 3 4 2" xfId="5815"/>
    <cellStyle name="Обычный 2 5 2 2 3 4 2 2" xfId="14263"/>
    <cellStyle name="Обычный 2 5 2 2 3 4 2 2 2" xfId="31160"/>
    <cellStyle name="Обычный 2 5 2 2 3 4 2 3" xfId="22712"/>
    <cellStyle name="Обычный 2 5 2 2 3 4 3" xfId="10039"/>
    <cellStyle name="Обычный 2 5 2 2 3 4 3 2" xfId="26936"/>
    <cellStyle name="Обычный 2 5 2 2 3 4 4" xfId="18488"/>
    <cellStyle name="Обычный 2 5 2 2 3 5" xfId="2999"/>
    <cellStyle name="Обычный 2 5 2 2 3 5 2" xfId="7223"/>
    <cellStyle name="Обычный 2 5 2 2 3 5 2 2" xfId="15671"/>
    <cellStyle name="Обычный 2 5 2 2 3 5 2 2 2" xfId="32568"/>
    <cellStyle name="Обычный 2 5 2 2 3 5 2 3" xfId="24120"/>
    <cellStyle name="Обычный 2 5 2 2 3 5 3" xfId="11447"/>
    <cellStyle name="Обычный 2 5 2 2 3 5 3 2" xfId="28344"/>
    <cellStyle name="Обычный 2 5 2 2 3 5 4" xfId="19896"/>
    <cellStyle name="Обычный 2 5 2 2 3 6" xfId="4407"/>
    <cellStyle name="Обычный 2 5 2 2 3 6 2" xfId="12855"/>
    <cellStyle name="Обычный 2 5 2 2 3 6 2 2" xfId="29752"/>
    <cellStyle name="Обычный 2 5 2 2 3 6 3" xfId="21304"/>
    <cellStyle name="Обычный 2 5 2 2 3 7" xfId="8631"/>
    <cellStyle name="Обычный 2 5 2 2 3 7 2" xfId="25528"/>
    <cellStyle name="Обычный 2 5 2 2 3 8" xfId="17080"/>
    <cellStyle name="Обычный 2 5 2 2 3 9" xfId="33977"/>
    <cellStyle name="Обычный 2 5 2 2 4" xfId="504"/>
    <cellStyle name="Обычный 2 5 2 2 4 2" xfId="1235"/>
    <cellStyle name="Обычный 2 5 2 2 4 2 2" xfId="2644"/>
    <cellStyle name="Обычный 2 5 2 2 4 2 2 2" xfId="6868"/>
    <cellStyle name="Обычный 2 5 2 2 4 2 2 2 2" xfId="15316"/>
    <cellStyle name="Обычный 2 5 2 2 4 2 2 2 2 2" xfId="32213"/>
    <cellStyle name="Обычный 2 5 2 2 4 2 2 2 3" xfId="23765"/>
    <cellStyle name="Обычный 2 5 2 2 4 2 2 3" xfId="11092"/>
    <cellStyle name="Обычный 2 5 2 2 4 2 2 3 2" xfId="27989"/>
    <cellStyle name="Обычный 2 5 2 2 4 2 2 4" xfId="19541"/>
    <cellStyle name="Обычный 2 5 2 2 4 2 3" xfId="4052"/>
    <cellStyle name="Обычный 2 5 2 2 4 2 3 2" xfId="8276"/>
    <cellStyle name="Обычный 2 5 2 2 4 2 3 2 2" xfId="16724"/>
    <cellStyle name="Обычный 2 5 2 2 4 2 3 2 2 2" xfId="33621"/>
    <cellStyle name="Обычный 2 5 2 2 4 2 3 2 3" xfId="25173"/>
    <cellStyle name="Обычный 2 5 2 2 4 2 3 3" xfId="12500"/>
    <cellStyle name="Обычный 2 5 2 2 4 2 3 3 2" xfId="29397"/>
    <cellStyle name="Обычный 2 5 2 2 4 2 3 4" xfId="20949"/>
    <cellStyle name="Обычный 2 5 2 2 4 2 4" xfId="5460"/>
    <cellStyle name="Обычный 2 5 2 2 4 2 4 2" xfId="13908"/>
    <cellStyle name="Обычный 2 5 2 2 4 2 4 2 2" xfId="30805"/>
    <cellStyle name="Обычный 2 5 2 2 4 2 4 3" xfId="22357"/>
    <cellStyle name="Обычный 2 5 2 2 4 2 5" xfId="9684"/>
    <cellStyle name="Обычный 2 5 2 2 4 2 5 2" xfId="26581"/>
    <cellStyle name="Обычный 2 5 2 2 4 2 6" xfId="18133"/>
    <cellStyle name="Обычный 2 5 2 2 4 3" xfId="1940"/>
    <cellStyle name="Обычный 2 5 2 2 4 3 2" xfId="6164"/>
    <cellStyle name="Обычный 2 5 2 2 4 3 2 2" xfId="14612"/>
    <cellStyle name="Обычный 2 5 2 2 4 3 2 2 2" xfId="31509"/>
    <cellStyle name="Обычный 2 5 2 2 4 3 2 3" xfId="23061"/>
    <cellStyle name="Обычный 2 5 2 2 4 3 3" xfId="10388"/>
    <cellStyle name="Обычный 2 5 2 2 4 3 3 2" xfId="27285"/>
    <cellStyle name="Обычный 2 5 2 2 4 3 4" xfId="18837"/>
    <cellStyle name="Обычный 2 5 2 2 4 4" xfId="3348"/>
    <cellStyle name="Обычный 2 5 2 2 4 4 2" xfId="7572"/>
    <cellStyle name="Обычный 2 5 2 2 4 4 2 2" xfId="16020"/>
    <cellStyle name="Обычный 2 5 2 2 4 4 2 2 2" xfId="32917"/>
    <cellStyle name="Обычный 2 5 2 2 4 4 2 3" xfId="24469"/>
    <cellStyle name="Обычный 2 5 2 2 4 4 3" xfId="11796"/>
    <cellStyle name="Обычный 2 5 2 2 4 4 3 2" xfId="28693"/>
    <cellStyle name="Обычный 2 5 2 2 4 4 4" xfId="20245"/>
    <cellStyle name="Обычный 2 5 2 2 4 5" xfId="4756"/>
    <cellStyle name="Обычный 2 5 2 2 4 5 2" xfId="13204"/>
    <cellStyle name="Обычный 2 5 2 2 4 5 2 2" xfId="30101"/>
    <cellStyle name="Обычный 2 5 2 2 4 5 3" xfId="21653"/>
    <cellStyle name="Обычный 2 5 2 2 4 6" xfId="8980"/>
    <cellStyle name="Обычный 2 5 2 2 4 6 2" xfId="25877"/>
    <cellStyle name="Обычный 2 5 2 2 4 7" xfId="17429"/>
    <cellStyle name="Обычный 2 5 2 2 4 8" xfId="34326"/>
    <cellStyle name="Обычный 2 5 2 2 5" xfId="883"/>
    <cellStyle name="Обычный 2 5 2 2 5 2" xfId="2292"/>
    <cellStyle name="Обычный 2 5 2 2 5 2 2" xfId="6516"/>
    <cellStyle name="Обычный 2 5 2 2 5 2 2 2" xfId="14964"/>
    <cellStyle name="Обычный 2 5 2 2 5 2 2 2 2" xfId="31861"/>
    <cellStyle name="Обычный 2 5 2 2 5 2 2 3" xfId="23413"/>
    <cellStyle name="Обычный 2 5 2 2 5 2 3" xfId="10740"/>
    <cellStyle name="Обычный 2 5 2 2 5 2 3 2" xfId="27637"/>
    <cellStyle name="Обычный 2 5 2 2 5 2 4" xfId="19189"/>
    <cellStyle name="Обычный 2 5 2 2 5 3" xfId="3700"/>
    <cellStyle name="Обычный 2 5 2 2 5 3 2" xfId="7924"/>
    <cellStyle name="Обычный 2 5 2 2 5 3 2 2" xfId="16372"/>
    <cellStyle name="Обычный 2 5 2 2 5 3 2 2 2" xfId="33269"/>
    <cellStyle name="Обычный 2 5 2 2 5 3 2 3" xfId="24821"/>
    <cellStyle name="Обычный 2 5 2 2 5 3 3" xfId="12148"/>
    <cellStyle name="Обычный 2 5 2 2 5 3 3 2" xfId="29045"/>
    <cellStyle name="Обычный 2 5 2 2 5 3 4" xfId="20597"/>
    <cellStyle name="Обычный 2 5 2 2 5 4" xfId="5108"/>
    <cellStyle name="Обычный 2 5 2 2 5 4 2" xfId="13556"/>
    <cellStyle name="Обычный 2 5 2 2 5 4 2 2" xfId="30453"/>
    <cellStyle name="Обычный 2 5 2 2 5 4 3" xfId="22005"/>
    <cellStyle name="Обычный 2 5 2 2 5 5" xfId="9332"/>
    <cellStyle name="Обычный 2 5 2 2 5 5 2" xfId="26229"/>
    <cellStyle name="Обычный 2 5 2 2 5 6" xfId="17781"/>
    <cellStyle name="Обычный 2 5 2 2 6" xfId="1588"/>
    <cellStyle name="Обычный 2 5 2 2 6 2" xfId="5812"/>
    <cellStyle name="Обычный 2 5 2 2 6 2 2" xfId="14260"/>
    <cellStyle name="Обычный 2 5 2 2 6 2 2 2" xfId="31157"/>
    <cellStyle name="Обычный 2 5 2 2 6 2 3" xfId="22709"/>
    <cellStyle name="Обычный 2 5 2 2 6 3" xfId="10036"/>
    <cellStyle name="Обычный 2 5 2 2 6 3 2" xfId="26933"/>
    <cellStyle name="Обычный 2 5 2 2 6 4" xfId="18485"/>
    <cellStyle name="Обычный 2 5 2 2 7" xfId="2996"/>
    <cellStyle name="Обычный 2 5 2 2 7 2" xfId="7220"/>
    <cellStyle name="Обычный 2 5 2 2 7 2 2" xfId="15668"/>
    <cellStyle name="Обычный 2 5 2 2 7 2 2 2" xfId="32565"/>
    <cellStyle name="Обычный 2 5 2 2 7 2 3" xfId="24117"/>
    <cellStyle name="Обычный 2 5 2 2 7 3" xfId="11444"/>
    <cellStyle name="Обычный 2 5 2 2 7 3 2" xfId="28341"/>
    <cellStyle name="Обычный 2 5 2 2 7 4" xfId="19893"/>
    <cellStyle name="Обычный 2 5 2 2 8" xfId="4404"/>
    <cellStyle name="Обычный 2 5 2 2 8 2" xfId="12852"/>
    <cellStyle name="Обычный 2 5 2 2 8 2 2" xfId="29749"/>
    <cellStyle name="Обычный 2 5 2 2 8 3" xfId="21301"/>
    <cellStyle name="Обычный 2 5 2 2 9" xfId="8628"/>
    <cellStyle name="Обычный 2 5 2 2 9 2" xfId="25525"/>
    <cellStyle name="Обычный 2 5 2 3" xfId="96"/>
    <cellStyle name="Обычный 2 5 2 3 10" xfId="33978"/>
    <cellStyle name="Обычный 2 5 2 3 2" xfId="97"/>
    <cellStyle name="Обычный 2 5 2 3 2 2" xfId="509"/>
    <cellStyle name="Обычный 2 5 2 3 2 2 2" xfId="1240"/>
    <cellStyle name="Обычный 2 5 2 3 2 2 2 2" xfId="2649"/>
    <cellStyle name="Обычный 2 5 2 3 2 2 2 2 2" xfId="6873"/>
    <cellStyle name="Обычный 2 5 2 3 2 2 2 2 2 2" xfId="15321"/>
    <cellStyle name="Обычный 2 5 2 3 2 2 2 2 2 2 2" xfId="32218"/>
    <cellStyle name="Обычный 2 5 2 3 2 2 2 2 2 3" xfId="23770"/>
    <cellStyle name="Обычный 2 5 2 3 2 2 2 2 3" xfId="11097"/>
    <cellStyle name="Обычный 2 5 2 3 2 2 2 2 3 2" xfId="27994"/>
    <cellStyle name="Обычный 2 5 2 3 2 2 2 2 4" xfId="19546"/>
    <cellStyle name="Обычный 2 5 2 3 2 2 2 3" xfId="4057"/>
    <cellStyle name="Обычный 2 5 2 3 2 2 2 3 2" xfId="8281"/>
    <cellStyle name="Обычный 2 5 2 3 2 2 2 3 2 2" xfId="16729"/>
    <cellStyle name="Обычный 2 5 2 3 2 2 2 3 2 2 2" xfId="33626"/>
    <cellStyle name="Обычный 2 5 2 3 2 2 2 3 2 3" xfId="25178"/>
    <cellStyle name="Обычный 2 5 2 3 2 2 2 3 3" xfId="12505"/>
    <cellStyle name="Обычный 2 5 2 3 2 2 2 3 3 2" xfId="29402"/>
    <cellStyle name="Обычный 2 5 2 3 2 2 2 3 4" xfId="20954"/>
    <cellStyle name="Обычный 2 5 2 3 2 2 2 4" xfId="5465"/>
    <cellStyle name="Обычный 2 5 2 3 2 2 2 4 2" xfId="13913"/>
    <cellStyle name="Обычный 2 5 2 3 2 2 2 4 2 2" xfId="30810"/>
    <cellStyle name="Обычный 2 5 2 3 2 2 2 4 3" xfId="22362"/>
    <cellStyle name="Обычный 2 5 2 3 2 2 2 5" xfId="9689"/>
    <cellStyle name="Обычный 2 5 2 3 2 2 2 5 2" xfId="26586"/>
    <cellStyle name="Обычный 2 5 2 3 2 2 2 6" xfId="18138"/>
    <cellStyle name="Обычный 2 5 2 3 2 2 3" xfId="1945"/>
    <cellStyle name="Обычный 2 5 2 3 2 2 3 2" xfId="6169"/>
    <cellStyle name="Обычный 2 5 2 3 2 2 3 2 2" xfId="14617"/>
    <cellStyle name="Обычный 2 5 2 3 2 2 3 2 2 2" xfId="31514"/>
    <cellStyle name="Обычный 2 5 2 3 2 2 3 2 3" xfId="23066"/>
    <cellStyle name="Обычный 2 5 2 3 2 2 3 3" xfId="10393"/>
    <cellStyle name="Обычный 2 5 2 3 2 2 3 3 2" xfId="27290"/>
    <cellStyle name="Обычный 2 5 2 3 2 2 3 4" xfId="18842"/>
    <cellStyle name="Обычный 2 5 2 3 2 2 4" xfId="3353"/>
    <cellStyle name="Обычный 2 5 2 3 2 2 4 2" xfId="7577"/>
    <cellStyle name="Обычный 2 5 2 3 2 2 4 2 2" xfId="16025"/>
    <cellStyle name="Обычный 2 5 2 3 2 2 4 2 2 2" xfId="32922"/>
    <cellStyle name="Обычный 2 5 2 3 2 2 4 2 3" xfId="24474"/>
    <cellStyle name="Обычный 2 5 2 3 2 2 4 3" xfId="11801"/>
    <cellStyle name="Обычный 2 5 2 3 2 2 4 3 2" xfId="28698"/>
    <cellStyle name="Обычный 2 5 2 3 2 2 4 4" xfId="20250"/>
    <cellStyle name="Обычный 2 5 2 3 2 2 5" xfId="4761"/>
    <cellStyle name="Обычный 2 5 2 3 2 2 5 2" xfId="13209"/>
    <cellStyle name="Обычный 2 5 2 3 2 2 5 2 2" xfId="30106"/>
    <cellStyle name="Обычный 2 5 2 3 2 2 5 3" xfId="21658"/>
    <cellStyle name="Обычный 2 5 2 3 2 2 6" xfId="8985"/>
    <cellStyle name="Обычный 2 5 2 3 2 2 6 2" xfId="25882"/>
    <cellStyle name="Обычный 2 5 2 3 2 2 7" xfId="17434"/>
    <cellStyle name="Обычный 2 5 2 3 2 2 8" xfId="34331"/>
    <cellStyle name="Обычный 2 5 2 3 2 3" xfId="888"/>
    <cellStyle name="Обычный 2 5 2 3 2 3 2" xfId="2297"/>
    <cellStyle name="Обычный 2 5 2 3 2 3 2 2" xfId="6521"/>
    <cellStyle name="Обычный 2 5 2 3 2 3 2 2 2" xfId="14969"/>
    <cellStyle name="Обычный 2 5 2 3 2 3 2 2 2 2" xfId="31866"/>
    <cellStyle name="Обычный 2 5 2 3 2 3 2 2 3" xfId="23418"/>
    <cellStyle name="Обычный 2 5 2 3 2 3 2 3" xfId="10745"/>
    <cellStyle name="Обычный 2 5 2 3 2 3 2 3 2" xfId="27642"/>
    <cellStyle name="Обычный 2 5 2 3 2 3 2 4" xfId="19194"/>
    <cellStyle name="Обычный 2 5 2 3 2 3 3" xfId="3705"/>
    <cellStyle name="Обычный 2 5 2 3 2 3 3 2" xfId="7929"/>
    <cellStyle name="Обычный 2 5 2 3 2 3 3 2 2" xfId="16377"/>
    <cellStyle name="Обычный 2 5 2 3 2 3 3 2 2 2" xfId="33274"/>
    <cellStyle name="Обычный 2 5 2 3 2 3 3 2 3" xfId="24826"/>
    <cellStyle name="Обычный 2 5 2 3 2 3 3 3" xfId="12153"/>
    <cellStyle name="Обычный 2 5 2 3 2 3 3 3 2" xfId="29050"/>
    <cellStyle name="Обычный 2 5 2 3 2 3 3 4" xfId="20602"/>
    <cellStyle name="Обычный 2 5 2 3 2 3 4" xfId="5113"/>
    <cellStyle name="Обычный 2 5 2 3 2 3 4 2" xfId="13561"/>
    <cellStyle name="Обычный 2 5 2 3 2 3 4 2 2" xfId="30458"/>
    <cellStyle name="Обычный 2 5 2 3 2 3 4 3" xfId="22010"/>
    <cellStyle name="Обычный 2 5 2 3 2 3 5" xfId="9337"/>
    <cellStyle name="Обычный 2 5 2 3 2 3 5 2" xfId="26234"/>
    <cellStyle name="Обычный 2 5 2 3 2 3 6" xfId="17786"/>
    <cellStyle name="Обычный 2 5 2 3 2 4" xfId="1593"/>
    <cellStyle name="Обычный 2 5 2 3 2 4 2" xfId="5817"/>
    <cellStyle name="Обычный 2 5 2 3 2 4 2 2" xfId="14265"/>
    <cellStyle name="Обычный 2 5 2 3 2 4 2 2 2" xfId="31162"/>
    <cellStyle name="Обычный 2 5 2 3 2 4 2 3" xfId="22714"/>
    <cellStyle name="Обычный 2 5 2 3 2 4 3" xfId="10041"/>
    <cellStyle name="Обычный 2 5 2 3 2 4 3 2" xfId="26938"/>
    <cellStyle name="Обычный 2 5 2 3 2 4 4" xfId="18490"/>
    <cellStyle name="Обычный 2 5 2 3 2 5" xfId="3001"/>
    <cellStyle name="Обычный 2 5 2 3 2 5 2" xfId="7225"/>
    <cellStyle name="Обычный 2 5 2 3 2 5 2 2" xfId="15673"/>
    <cellStyle name="Обычный 2 5 2 3 2 5 2 2 2" xfId="32570"/>
    <cellStyle name="Обычный 2 5 2 3 2 5 2 3" xfId="24122"/>
    <cellStyle name="Обычный 2 5 2 3 2 5 3" xfId="11449"/>
    <cellStyle name="Обычный 2 5 2 3 2 5 3 2" xfId="28346"/>
    <cellStyle name="Обычный 2 5 2 3 2 5 4" xfId="19898"/>
    <cellStyle name="Обычный 2 5 2 3 2 6" xfId="4409"/>
    <cellStyle name="Обычный 2 5 2 3 2 6 2" xfId="12857"/>
    <cellStyle name="Обычный 2 5 2 3 2 6 2 2" xfId="29754"/>
    <cellStyle name="Обычный 2 5 2 3 2 6 3" xfId="21306"/>
    <cellStyle name="Обычный 2 5 2 3 2 7" xfId="8633"/>
    <cellStyle name="Обычный 2 5 2 3 2 7 2" xfId="25530"/>
    <cellStyle name="Обычный 2 5 2 3 2 8" xfId="17082"/>
    <cellStyle name="Обычный 2 5 2 3 2 9" xfId="33979"/>
    <cellStyle name="Обычный 2 5 2 3 3" xfId="508"/>
    <cellStyle name="Обычный 2 5 2 3 3 2" xfId="1239"/>
    <cellStyle name="Обычный 2 5 2 3 3 2 2" xfId="2648"/>
    <cellStyle name="Обычный 2 5 2 3 3 2 2 2" xfId="6872"/>
    <cellStyle name="Обычный 2 5 2 3 3 2 2 2 2" xfId="15320"/>
    <cellStyle name="Обычный 2 5 2 3 3 2 2 2 2 2" xfId="32217"/>
    <cellStyle name="Обычный 2 5 2 3 3 2 2 2 3" xfId="23769"/>
    <cellStyle name="Обычный 2 5 2 3 3 2 2 3" xfId="11096"/>
    <cellStyle name="Обычный 2 5 2 3 3 2 2 3 2" xfId="27993"/>
    <cellStyle name="Обычный 2 5 2 3 3 2 2 4" xfId="19545"/>
    <cellStyle name="Обычный 2 5 2 3 3 2 3" xfId="4056"/>
    <cellStyle name="Обычный 2 5 2 3 3 2 3 2" xfId="8280"/>
    <cellStyle name="Обычный 2 5 2 3 3 2 3 2 2" xfId="16728"/>
    <cellStyle name="Обычный 2 5 2 3 3 2 3 2 2 2" xfId="33625"/>
    <cellStyle name="Обычный 2 5 2 3 3 2 3 2 3" xfId="25177"/>
    <cellStyle name="Обычный 2 5 2 3 3 2 3 3" xfId="12504"/>
    <cellStyle name="Обычный 2 5 2 3 3 2 3 3 2" xfId="29401"/>
    <cellStyle name="Обычный 2 5 2 3 3 2 3 4" xfId="20953"/>
    <cellStyle name="Обычный 2 5 2 3 3 2 4" xfId="5464"/>
    <cellStyle name="Обычный 2 5 2 3 3 2 4 2" xfId="13912"/>
    <cellStyle name="Обычный 2 5 2 3 3 2 4 2 2" xfId="30809"/>
    <cellStyle name="Обычный 2 5 2 3 3 2 4 3" xfId="22361"/>
    <cellStyle name="Обычный 2 5 2 3 3 2 5" xfId="9688"/>
    <cellStyle name="Обычный 2 5 2 3 3 2 5 2" xfId="26585"/>
    <cellStyle name="Обычный 2 5 2 3 3 2 6" xfId="18137"/>
    <cellStyle name="Обычный 2 5 2 3 3 3" xfId="1944"/>
    <cellStyle name="Обычный 2 5 2 3 3 3 2" xfId="6168"/>
    <cellStyle name="Обычный 2 5 2 3 3 3 2 2" xfId="14616"/>
    <cellStyle name="Обычный 2 5 2 3 3 3 2 2 2" xfId="31513"/>
    <cellStyle name="Обычный 2 5 2 3 3 3 2 3" xfId="23065"/>
    <cellStyle name="Обычный 2 5 2 3 3 3 3" xfId="10392"/>
    <cellStyle name="Обычный 2 5 2 3 3 3 3 2" xfId="27289"/>
    <cellStyle name="Обычный 2 5 2 3 3 3 4" xfId="18841"/>
    <cellStyle name="Обычный 2 5 2 3 3 4" xfId="3352"/>
    <cellStyle name="Обычный 2 5 2 3 3 4 2" xfId="7576"/>
    <cellStyle name="Обычный 2 5 2 3 3 4 2 2" xfId="16024"/>
    <cellStyle name="Обычный 2 5 2 3 3 4 2 2 2" xfId="32921"/>
    <cellStyle name="Обычный 2 5 2 3 3 4 2 3" xfId="24473"/>
    <cellStyle name="Обычный 2 5 2 3 3 4 3" xfId="11800"/>
    <cellStyle name="Обычный 2 5 2 3 3 4 3 2" xfId="28697"/>
    <cellStyle name="Обычный 2 5 2 3 3 4 4" xfId="20249"/>
    <cellStyle name="Обычный 2 5 2 3 3 5" xfId="4760"/>
    <cellStyle name="Обычный 2 5 2 3 3 5 2" xfId="13208"/>
    <cellStyle name="Обычный 2 5 2 3 3 5 2 2" xfId="30105"/>
    <cellStyle name="Обычный 2 5 2 3 3 5 3" xfId="21657"/>
    <cellStyle name="Обычный 2 5 2 3 3 6" xfId="8984"/>
    <cellStyle name="Обычный 2 5 2 3 3 6 2" xfId="25881"/>
    <cellStyle name="Обычный 2 5 2 3 3 7" xfId="17433"/>
    <cellStyle name="Обычный 2 5 2 3 3 8" xfId="34330"/>
    <cellStyle name="Обычный 2 5 2 3 4" xfId="887"/>
    <cellStyle name="Обычный 2 5 2 3 4 2" xfId="2296"/>
    <cellStyle name="Обычный 2 5 2 3 4 2 2" xfId="6520"/>
    <cellStyle name="Обычный 2 5 2 3 4 2 2 2" xfId="14968"/>
    <cellStyle name="Обычный 2 5 2 3 4 2 2 2 2" xfId="31865"/>
    <cellStyle name="Обычный 2 5 2 3 4 2 2 3" xfId="23417"/>
    <cellStyle name="Обычный 2 5 2 3 4 2 3" xfId="10744"/>
    <cellStyle name="Обычный 2 5 2 3 4 2 3 2" xfId="27641"/>
    <cellStyle name="Обычный 2 5 2 3 4 2 4" xfId="19193"/>
    <cellStyle name="Обычный 2 5 2 3 4 3" xfId="3704"/>
    <cellStyle name="Обычный 2 5 2 3 4 3 2" xfId="7928"/>
    <cellStyle name="Обычный 2 5 2 3 4 3 2 2" xfId="16376"/>
    <cellStyle name="Обычный 2 5 2 3 4 3 2 2 2" xfId="33273"/>
    <cellStyle name="Обычный 2 5 2 3 4 3 2 3" xfId="24825"/>
    <cellStyle name="Обычный 2 5 2 3 4 3 3" xfId="12152"/>
    <cellStyle name="Обычный 2 5 2 3 4 3 3 2" xfId="29049"/>
    <cellStyle name="Обычный 2 5 2 3 4 3 4" xfId="20601"/>
    <cellStyle name="Обычный 2 5 2 3 4 4" xfId="5112"/>
    <cellStyle name="Обычный 2 5 2 3 4 4 2" xfId="13560"/>
    <cellStyle name="Обычный 2 5 2 3 4 4 2 2" xfId="30457"/>
    <cellStyle name="Обычный 2 5 2 3 4 4 3" xfId="22009"/>
    <cellStyle name="Обычный 2 5 2 3 4 5" xfId="9336"/>
    <cellStyle name="Обычный 2 5 2 3 4 5 2" xfId="26233"/>
    <cellStyle name="Обычный 2 5 2 3 4 6" xfId="17785"/>
    <cellStyle name="Обычный 2 5 2 3 5" xfId="1592"/>
    <cellStyle name="Обычный 2 5 2 3 5 2" xfId="5816"/>
    <cellStyle name="Обычный 2 5 2 3 5 2 2" xfId="14264"/>
    <cellStyle name="Обычный 2 5 2 3 5 2 2 2" xfId="31161"/>
    <cellStyle name="Обычный 2 5 2 3 5 2 3" xfId="22713"/>
    <cellStyle name="Обычный 2 5 2 3 5 3" xfId="10040"/>
    <cellStyle name="Обычный 2 5 2 3 5 3 2" xfId="26937"/>
    <cellStyle name="Обычный 2 5 2 3 5 4" xfId="18489"/>
    <cellStyle name="Обычный 2 5 2 3 6" xfId="3000"/>
    <cellStyle name="Обычный 2 5 2 3 6 2" xfId="7224"/>
    <cellStyle name="Обычный 2 5 2 3 6 2 2" xfId="15672"/>
    <cellStyle name="Обычный 2 5 2 3 6 2 2 2" xfId="32569"/>
    <cellStyle name="Обычный 2 5 2 3 6 2 3" xfId="24121"/>
    <cellStyle name="Обычный 2 5 2 3 6 3" xfId="11448"/>
    <cellStyle name="Обычный 2 5 2 3 6 3 2" xfId="28345"/>
    <cellStyle name="Обычный 2 5 2 3 6 4" xfId="19897"/>
    <cellStyle name="Обычный 2 5 2 3 7" xfId="4408"/>
    <cellStyle name="Обычный 2 5 2 3 7 2" xfId="12856"/>
    <cellStyle name="Обычный 2 5 2 3 7 2 2" xfId="29753"/>
    <cellStyle name="Обычный 2 5 2 3 7 3" xfId="21305"/>
    <cellStyle name="Обычный 2 5 2 3 8" xfId="8632"/>
    <cellStyle name="Обычный 2 5 2 3 8 2" xfId="25529"/>
    <cellStyle name="Обычный 2 5 2 3 9" xfId="17081"/>
    <cellStyle name="Обычный 2 5 2 4" xfId="98"/>
    <cellStyle name="Обычный 2 5 2 4 2" xfId="510"/>
    <cellStyle name="Обычный 2 5 2 4 2 2" xfId="1241"/>
    <cellStyle name="Обычный 2 5 2 4 2 2 2" xfId="2650"/>
    <cellStyle name="Обычный 2 5 2 4 2 2 2 2" xfId="6874"/>
    <cellStyle name="Обычный 2 5 2 4 2 2 2 2 2" xfId="15322"/>
    <cellStyle name="Обычный 2 5 2 4 2 2 2 2 2 2" xfId="32219"/>
    <cellStyle name="Обычный 2 5 2 4 2 2 2 2 3" xfId="23771"/>
    <cellStyle name="Обычный 2 5 2 4 2 2 2 3" xfId="11098"/>
    <cellStyle name="Обычный 2 5 2 4 2 2 2 3 2" xfId="27995"/>
    <cellStyle name="Обычный 2 5 2 4 2 2 2 4" xfId="19547"/>
    <cellStyle name="Обычный 2 5 2 4 2 2 3" xfId="4058"/>
    <cellStyle name="Обычный 2 5 2 4 2 2 3 2" xfId="8282"/>
    <cellStyle name="Обычный 2 5 2 4 2 2 3 2 2" xfId="16730"/>
    <cellStyle name="Обычный 2 5 2 4 2 2 3 2 2 2" xfId="33627"/>
    <cellStyle name="Обычный 2 5 2 4 2 2 3 2 3" xfId="25179"/>
    <cellStyle name="Обычный 2 5 2 4 2 2 3 3" xfId="12506"/>
    <cellStyle name="Обычный 2 5 2 4 2 2 3 3 2" xfId="29403"/>
    <cellStyle name="Обычный 2 5 2 4 2 2 3 4" xfId="20955"/>
    <cellStyle name="Обычный 2 5 2 4 2 2 4" xfId="5466"/>
    <cellStyle name="Обычный 2 5 2 4 2 2 4 2" xfId="13914"/>
    <cellStyle name="Обычный 2 5 2 4 2 2 4 2 2" xfId="30811"/>
    <cellStyle name="Обычный 2 5 2 4 2 2 4 3" xfId="22363"/>
    <cellStyle name="Обычный 2 5 2 4 2 2 5" xfId="9690"/>
    <cellStyle name="Обычный 2 5 2 4 2 2 5 2" xfId="26587"/>
    <cellStyle name="Обычный 2 5 2 4 2 2 6" xfId="18139"/>
    <cellStyle name="Обычный 2 5 2 4 2 3" xfId="1946"/>
    <cellStyle name="Обычный 2 5 2 4 2 3 2" xfId="6170"/>
    <cellStyle name="Обычный 2 5 2 4 2 3 2 2" xfId="14618"/>
    <cellStyle name="Обычный 2 5 2 4 2 3 2 2 2" xfId="31515"/>
    <cellStyle name="Обычный 2 5 2 4 2 3 2 3" xfId="23067"/>
    <cellStyle name="Обычный 2 5 2 4 2 3 3" xfId="10394"/>
    <cellStyle name="Обычный 2 5 2 4 2 3 3 2" xfId="27291"/>
    <cellStyle name="Обычный 2 5 2 4 2 3 4" xfId="18843"/>
    <cellStyle name="Обычный 2 5 2 4 2 4" xfId="3354"/>
    <cellStyle name="Обычный 2 5 2 4 2 4 2" xfId="7578"/>
    <cellStyle name="Обычный 2 5 2 4 2 4 2 2" xfId="16026"/>
    <cellStyle name="Обычный 2 5 2 4 2 4 2 2 2" xfId="32923"/>
    <cellStyle name="Обычный 2 5 2 4 2 4 2 3" xfId="24475"/>
    <cellStyle name="Обычный 2 5 2 4 2 4 3" xfId="11802"/>
    <cellStyle name="Обычный 2 5 2 4 2 4 3 2" xfId="28699"/>
    <cellStyle name="Обычный 2 5 2 4 2 4 4" xfId="20251"/>
    <cellStyle name="Обычный 2 5 2 4 2 5" xfId="4762"/>
    <cellStyle name="Обычный 2 5 2 4 2 5 2" xfId="13210"/>
    <cellStyle name="Обычный 2 5 2 4 2 5 2 2" xfId="30107"/>
    <cellStyle name="Обычный 2 5 2 4 2 5 3" xfId="21659"/>
    <cellStyle name="Обычный 2 5 2 4 2 6" xfId="8986"/>
    <cellStyle name="Обычный 2 5 2 4 2 6 2" xfId="25883"/>
    <cellStyle name="Обычный 2 5 2 4 2 7" xfId="17435"/>
    <cellStyle name="Обычный 2 5 2 4 2 8" xfId="34332"/>
    <cellStyle name="Обычный 2 5 2 4 3" xfId="889"/>
    <cellStyle name="Обычный 2 5 2 4 3 2" xfId="2298"/>
    <cellStyle name="Обычный 2 5 2 4 3 2 2" xfId="6522"/>
    <cellStyle name="Обычный 2 5 2 4 3 2 2 2" xfId="14970"/>
    <cellStyle name="Обычный 2 5 2 4 3 2 2 2 2" xfId="31867"/>
    <cellStyle name="Обычный 2 5 2 4 3 2 2 3" xfId="23419"/>
    <cellStyle name="Обычный 2 5 2 4 3 2 3" xfId="10746"/>
    <cellStyle name="Обычный 2 5 2 4 3 2 3 2" xfId="27643"/>
    <cellStyle name="Обычный 2 5 2 4 3 2 4" xfId="19195"/>
    <cellStyle name="Обычный 2 5 2 4 3 3" xfId="3706"/>
    <cellStyle name="Обычный 2 5 2 4 3 3 2" xfId="7930"/>
    <cellStyle name="Обычный 2 5 2 4 3 3 2 2" xfId="16378"/>
    <cellStyle name="Обычный 2 5 2 4 3 3 2 2 2" xfId="33275"/>
    <cellStyle name="Обычный 2 5 2 4 3 3 2 3" xfId="24827"/>
    <cellStyle name="Обычный 2 5 2 4 3 3 3" xfId="12154"/>
    <cellStyle name="Обычный 2 5 2 4 3 3 3 2" xfId="29051"/>
    <cellStyle name="Обычный 2 5 2 4 3 3 4" xfId="20603"/>
    <cellStyle name="Обычный 2 5 2 4 3 4" xfId="5114"/>
    <cellStyle name="Обычный 2 5 2 4 3 4 2" xfId="13562"/>
    <cellStyle name="Обычный 2 5 2 4 3 4 2 2" xfId="30459"/>
    <cellStyle name="Обычный 2 5 2 4 3 4 3" xfId="22011"/>
    <cellStyle name="Обычный 2 5 2 4 3 5" xfId="9338"/>
    <cellStyle name="Обычный 2 5 2 4 3 5 2" xfId="26235"/>
    <cellStyle name="Обычный 2 5 2 4 3 6" xfId="17787"/>
    <cellStyle name="Обычный 2 5 2 4 4" xfId="1594"/>
    <cellStyle name="Обычный 2 5 2 4 4 2" xfId="5818"/>
    <cellStyle name="Обычный 2 5 2 4 4 2 2" xfId="14266"/>
    <cellStyle name="Обычный 2 5 2 4 4 2 2 2" xfId="31163"/>
    <cellStyle name="Обычный 2 5 2 4 4 2 3" xfId="22715"/>
    <cellStyle name="Обычный 2 5 2 4 4 3" xfId="10042"/>
    <cellStyle name="Обычный 2 5 2 4 4 3 2" xfId="26939"/>
    <cellStyle name="Обычный 2 5 2 4 4 4" xfId="18491"/>
    <cellStyle name="Обычный 2 5 2 4 5" xfId="3002"/>
    <cellStyle name="Обычный 2 5 2 4 5 2" xfId="7226"/>
    <cellStyle name="Обычный 2 5 2 4 5 2 2" xfId="15674"/>
    <cellStyle name="Обычный 2 5 2 4 5 2 2 2" xfId="32571"/>
    <cellStyle name="Обычный 2 5 2 4 5 2 3" xfId="24123"/>
    <cellStyle name="Обычный 2 5 2 4 5 3" xfId="11450"/>
    <cellStyle name="Обычный 2 5 2 4 5 3 2" xfId="28347"/>
    <cellStyle name="Обычный 2 5 2 4 5 4" xfId="19899"/>
    <cellStyle name="Обычный 2 5 2 4 6" xfId="4410"/>
    <cellStyle name="Обычный 2 5 2 4 6 2" xfId="12858"/>
    <cellStyle name="Обычный 2 5 2 4 6 2 2" xfId="29755"/>
    <cellStyle name="Обычный 2 5 2 4 6 3" xfId="21307"/>
    <cellStyle name="Обычный 2 5 2 4 7" xfId="8634"/>
    <cellStyle name="Обычный 2 5 2 4 7 2" xfId="25531"/>
    <cellStyle name="Обычный 2 5 2 4 8" xfId="17083"/>
    <cellStyle name="Обычный 2 5 2 4 9" xfId="33980"/>
    <cellStyle name="Обычный 2 5 2 5" xfId="503"/>
    <cellStyle name="Обычный 2 5 2 5 2" xfId="1234"/>
    <cellStyle name="Обычный 2 5 2 5 2 2" xfId="2643"/>
    <cellStyle name="Обычный 2 5 2 5 2 2 2" xfId="6867"/>
    <cellStyle name="Обычный 2 5 2 5 2 2 2 2" xfId="15315"/>
    <cellStyle name="Обычный 2 5 2 5 2 2 2 2 2" xfId="32212"/>
    <cellStyle name="Обычный 2 5 2 5 2 2 2 3" xfId="23764"/>
    <cellStyle name="Обычный 2 5 2 5 2 2 3" xfId="11091"/>
    <cellStyle name="Обычный 2 5 2 5 2 2 3 2" xfId="27988"/>
    <cellStyle name="Обычный 2 5 2 5 2 2 4" xfId="19540"/>
    <cellStyle name="Обычный 2 5 2 5 2 3" xfId="4051"/>
    <cellStyle name="Обычный 2 5 2 5 2 3 2" xfId="8275"/>
    <cellStyle name="Обычный 2 5 2 5 2 3 2 2" xfId="16723"/>
    <cellStyle name="Обычный 2 5 2 5 2 3 2 2 2" xfId="33620"/>
    <cellStyle name="Обычный 2 5 2 5 2 3 2 3" xfId="25172"/>
    <cellStyle name="Обычный 2 5 2 5 2 3 3" xfId="12499"/>
    <cellStyle name="Обычный 2 5 2 5 2 3 3 2" xfId="29396"/>
    <cellStyle name="Обычный 2 5 2 5 2 3 4" xfId="20948"/>
    <cellStyle name="Обычный 2 5 2 5 2 4" xfId="5459"/>
    <cellStyle name="Обычный 2 5 2 5 2 4 2" xfId="13907"/>
    <cellStyle name="Обычный 2 5 2 5 2 4 2 2" xfId="30804"/>
    <cellStyle name="Обычный 2 5 2 5 2 4 3" xfId="22356"/>
    <cellStyle name="Обычный 2 5 2 5 2 5" xfId="9683"/>
    <cellStyle name="Обычный 2 5 2 5 2 5 2" xfId="26580"/>
    <cellStyle name="Обычный 2 5 2 5 2 6" xfId="18132"/>
    <cellStyle name="Обычный 2 5 2 5 3" xfId="1939"/>
    <cellStyle name="Обычный 2 5 2 5 3 2" xfId="6163"/>
    <cellStyle name="Обычный 2 5 2 5 3 2 2" xfId="14611"/>
    <cellStyle name="Обычный 2 5 2 5 3 2 2 2" xfId="31508"/>
    <cellStyle name="Обычный 2 5 2 5 3 2 3" xfId="23060"/>
    <cellStyle name="Обычный 2 5 2 5 3 3" xfId="10387"/>
    <cellStyle name="Обычный 2 5 2 5 3 3 2" xfId="27284"/>
    <cellStyle name="Обычный 2 5 2 5 3 4" xfId="18836"/>
    <cellStyle name="Обычный 2 5 2 5 4" xfId="3347"/>
    <cellStyle name="Обычный 2 5 2 5 4 2" xfId="7571"/>
    <cellStyle name="Обычный 2 5 2 5 4 2 2" xfId="16019"/>
    <cellStyle name="Обычный 2 5 2 5 4 2 2 2" xfId="32916"/>
    <cellStyle name="Обычный 2 5 2 5 4 2 3" xfId="24468"/>
    <cellStyle name="Обычный 2 5 2 5 4 3" xfId="11795"/>
    <cellStyle name="Обычный 2 5 2 5 4 3 2" xfId="28692"/>
    <cellStyle name="Обычный 2 5 2 5 4 4" xfId="20244"/>
    <cellStyle name="Обычный 2 5 2 5 5" xfId="4755"/>
    <cellStyle name="Обычный 2 5 2 5 5 2" xfId="13203"/>
    <cellStyle name="Обычный 2 5 2 5 5 2 2" xfId="30100"/>
    <cellStyle name="Обычный 2 5 2 5 5 3" xfId="21652"/>
    <cellStyle name="Обычный 2 5 2 5 6" xfId="8979"/>
    <cellStyle name="Обычный 2 5 2 5 6 2" xfId="25876"/>
    <cellStyle name="Обычный 2 5 2 5 7" xfId="17428"/>
    <cellStyle name="Обычный 2 5 2 5 8" xfId="34325"/>
    <cellStyle name="Обычный 2 5 2 6" xfId="882"/>
    <cellStyle name="Обычный 2 5 2 6 2" xfId="2291"/>
    <cellStyle name="Обычный 2 5 2 6 2 2" xfId="6515"/>
    <cellStyle name="Обычный 2 5 2 6 2 2 2" xfId="14963"/>
    <cellStyle name="Обычный 2 5 2 6 2 2 2 2" xfId="31860"/>
    <cellStyle name="Обычный 2 5 2 6 2 2 3" xfId="23412"/>
    <cellStyle name="Обычный 2 5 2 6 2 3" xfId="10739"/>
    <cellStyle name="Обычный 2 5 2 6 2 3 2" xfId="27636"/>
    <cellStyle name="Обычный 2 5 2 6 2 4" xfId="19188"/>
    <cellStyle name="Обычный 2 5 2 6 3" xfId="3699"/>
    <cellStyle name="Обычный 2 5 2 6 3 2" xfId="7923"/>
    <cellStyle name="Обычный 2 5 2 6 3 2 2" xfId="16371"/>
    <cellStyle name="Обычный 2 5 2 6 3 2 2 2" xfId="33268"/>
    <cellStyle name="Обычный 2 5 2 6 3 2 3" xfId="24820"/>
    <cellStyle name="Обычный 2 5 2 6 3 3" xfId="12147"/>
    <cellStyle name="Обычный 2 5 2 6 3 3 2" xfId="29044"/>
    <cellStyle name="Обычный 2 5 2 6 3 4" xfId="20596"/>
    <cellStyle name="Обычный 2 5 2 6 4" xfId="5107"/>
    <cellStyle name="Обычный 2 5 2 6 4 2" xfId="13555"/>
    <cellStyle name="Обычный 2 5 2 6 4 2 2" xfId="30452"/>
    <cellStyle name="Обычный 2 5 2 6 4 3" xfId="22004"/>
    <cellStyle name="Обычный 2 5 2 6 5" xfId="9331"/>
    <cellStyle name="Обычный 2 5 2 6 5 2" xfId="26228"/>
    <cellStyle name="Обычный 2 5 2 6 6" xfId="17780"/>
    <cellStyle name="Обычный 2 5 2 7" xfId="1587"/>
    <cellStyle name="Обычный 2 5 2 7 2" xfId="5811"/>
    <cellStyle name="Обычный 2 5 2 7 2 2" xfId="14259"/>
    <cellStyle name="Обычный 2 5 2 7 2 2 2" xfId="31156"/>
    <cellStyle name="Обычный 2 5 2 7 2 3" xfId="22708"/>
    <cellStyle name="Обычный 2 5 2 7 3" xfId="10035"/>
    <cellStyle name="Обычный 2 5 2 7 3 2" xfId="26932"/>
    <cellStyle name="Обычный 2 5 2 7 4" xfId="18484"/>
    <cellStyle name="Обычный 2 5 2 8" xfId="2995"/>
    <cellStyle name="Обычный 2 5 2 8 2" xfId="7219"/>
    <cellStyle name="Обычный 2 5 2 8 2 2" xfId="15667"/>
    <cellStyle name="Обычный 2 5 2 8 2 2 2" xfId="32564"/>
    <cellStyle name="Обычный 2 5 2 8 2 3" xfId="24116"/>
    <cellStyle name="Обычный 2 5 2 8 3" xfId="11443"/>
    <cellStyle name="Обычный 2 5 2 8 3 2" xfId="28340"/>
    <cellStyle name="Обычный 2 5 2 8 4" xfId="19892"/>
    <cellStyle name="Обычный 2 5 2 9" xfId="4403"/>
    <cellStyle name="Обычный 2 5 2 9 2" xfId="12851"/>
    <cellStyle name="Обычный 2 5 2 9 2 2" xfId="29748"/>
    <cellStyle name="Обычный 2 5 2 9 3" xfId="21300"/>
    <cellStyle name="Обычный 2 5 3" xfId="99"/>
    <cellStyle name="Обычный 2 5 3 10" xfId="17084"/>
    <cellStyle name="Обычный 2 5 3 11" xfId="33981"/>
    <cellStyle name="Обычный 2 5 3 2" xfId="100"/>
    <cellStyle name="Обычный 2 5 3 2 10" xfId="33982"/>
    <cellStyle name="Обычный 2 5 3 2 2" xfId="101"/>
    <cellStyle name="Обычный 2 5 3 2 2 2" xfId="513"/>
    <cellStyle name="Обычный 2 5 3 2 2 2 2" xfId="1244"/>
    <cellStyle name="Обычный 2 5 3 2 2 2 2 2" xfId="2653"/>
    <cellStyle name="Обычный 2 5 3 2 2 2 2 2 2" xfId="6877"/>
    <cellStyle name="Обычный 2 5 3 2 2 2 2 2 2 2" xfId="15325"/>
    <cellStyle name="Обычный 2 5 3 2 2 2 2 2 2 2 2" xfId="32222"/>
    <cellStyle name="Обычный 2 5 3 2 2 2 2 2 2 3" xfId="23774"/>
    <cellStyle name="Обычный 2 5 3 2 2 2 2 2 3" xfId="11101"/>
    <cellStyle name="Обычный 2 5 3 2 2 2 2 2 3 2" xfId="27998"/>
    <cellStyle name="Обычный 2 5 3 2 2 2 2 2 4" xfId="19550"/>
    <cellStyle name="Обычный 2 5 3 2 2 2 2 3" xfId="4061"/>
    <cellStyle name="Обычный 2 5 3 2 2 2 2 3 2" xfId="8285"/>
    <cellStyle name="Обычный 2 5 3 2 2 2 2 3 2 2" xfId="16733"/>
    <cellStyle name="Обычный 2 5 3 2 2 2 2 3 2 2 2" xfId="33630"/>
    <cellStyle name="Обычный 2 5 3 2 2 2 2 3 2 3" xfId="25182"/>
    <cellStyle name="Обычный 2 5 3 2 2 2 2 3 3" xfId="12509"/>
    <cellStyle name="Обычный 2 5 3 2 2 2 2 3 3 2" xfId="29406"/>
    <cellStyle name="Обычный 2 5 3 2 2 2 2 3 4" xfId="20958"/>
    <cellStyle name="Обычный 2 5 3 2 2 2 2 4" xfId="5469"/>
    <cellStyle name="Обычный 2 5 3 2 2 2 2 4 2" xfId="13917"/>
    <cellStyle name="Обычный 2 5 3 2 2 2 2 4 2 2" xfId="30814"/>
    <cellStyle name="Обычный 2 5 3 2 2 2 2 4 3" xfId="22366"/>
    <cellStyle name="Обычный 2 5 3 2 2 2 2 5" xfId="9693"/>
    <cellStyle name="Обычный 2 5 3 2 2 2 2 5 2" xfId="26590"/>
    <cellStyle name="Обычный 2 5 3 2 2 2 2 6" xfId="18142"/>
    <cellStyle name="Обычный 2 5 3 2 2 2 3" xfId="1949"/>
    <cellStyle name="Обычный 2 5 3 2 2 2 3 2" xfId="6173"/>
    <cellStyle name="Обычный 2 5 3 2 2 2 3 2 2" xfId="14621"/>
    <cellStyle name="Обычный 2 5 3 2 2 2 3 2 2 2" xfId="31518"/>
    <cellStyle name="Обычный 2 5 3 2 2 2 3 2 3" xfId="23070"/>
    <cellStyle name="Обычный 2 5 3 2 2 2 3 3" xfId="10397"/>
    <cellStyle name="Обычный 2 5 3 2 2 2 3 3 2" xfId="27294"/>
    <cellStyle name="Обычный 2 5 3 2 2 2 3 4" xfId="18846"/>
    <cellStyle name="Обычный 2 5 3 2 2 2 4" xfId="3357"/>
    <cellStyle name="Обычный 2 5 3 2 2 2 4 2" xfId="7581"/>
    <cellStyle name="Обычный 2 5 3 2 2 2 4 2 2" xfId="16029"/>
    <cellStyle name="Обычный 2 5 3 2 2 2 4 2 2 2" xfId="32926"/>
    <cellStyle name="Обычный 2 5 3 2 2 2 4 2 3" xfId="24478"/>
    <cellStyle name="Обычный 2 5 3 2 2 2 4 3" xfId="11805"/>
    <cellStyle name="Обычный 2 5 3 2 2 2 4 3 2" xfId="28702"/>
    <cellStyle name="Обычный 2 5 3 2 2 2 4 4" xfId="20254"/>
    <cellStyle name="Обычный 2 5 3 2 2 2 5" xfId="4765"/>
    <cellStyle name="Обычный 2 5 3 2 2 2 5 2" xfId="13213"/>
    <cellStyle name="Обычный 2 5 3 2 2 2 5 2 2" xfId="30110"/>
    <cellStyle name="Обычный 2 5 3 2 2 2 5 3" xfId="21662"/>
    <cellStyle name="Обычный 2 5 3 2 2 2 6" xfId="8989"/>
    <cellStyle name="Обычный 2 5 3 2 2 2 6 2" xfId="25886"/>
    <cellStyle name="Обычный 2 5 3 2 2 2 7" xfId="17438"/>
    <cellStyle name="Обычный 2 5 3 2 2 2 8" xfId="34335"/>
    <cellStyle name="Обычный 2 5 3 2 2 3" xfId="892"/>
    <cellStyle name="Обычный 2 5 3 2 2 3 2" xfId="2301"/>
    <cellStyle name="Обычный 2 5 3 2 2 3 2 2" xfId="6525"/>
    <cellStyle name="Обычный 2 5 3 2 2 3 2 2 2" xfId="14973"/>
    <cellStyle name="Обычный 2 5 3 2 2 3 2 2 2 2" xfId="31870"/>
    <cellStyle name="Обычный 2 5 3 2 2 3 2 2 3" xfId="23422"/>
    <cellStyle name="Обычный 2 5 3 2 2 3 2 3" xfId="10749"/>
    <cellStyle name="Обычный 2 5 3 2 2 3 2 3 2" xfId="27646"/>
    <cellStyle name="Обычный 2 5 3 2 2 3 2 4" xfId="19198"/>
    <cellStyle name="Обычный 2 5 3 2 2 3 3" xfId="3709"/>
    <cellStyle name="Обычный 2 5 3 2 2 3 3 2" xfId="7933"/>
    <cellStyle name="Обычный 2 5 3 2 2 3 3 2 2" xfId="16381"/>
    <cellStyle name="Обычный 2 5 3 2 2 3 3 2 2 2" xfId="33278"/>
    <cellStyle name="Обычный 2 5 3 2 2 3 3 2 3" xfId="24830"/>
    <cellStyle name="Обычный 2 5 3 2 2 3 3 3" xfId="12157"/>
    <cellStyle name="Обычный 2 5 3 2 2 3 3 3 2" xfId="29054"/>
    <cellStyle name="Обычный 2 5 3 2 2 3 3 4" xfId="20606"/>
    <cellStyle name="Обычный 2 5 3 2 2 3 4" xfId="5117"/>
    <cellStyle name="Обычный 2 5 3 2 2 3 4 2" xfId="13565"/>
    <cellStyle name="Обычный 2 5 3 2 2 3 4 2 2" xfId="30462"/>
    <cellStyle name="Обычный 2 5 3 2 2 3 4 3" xfId="22014"/>
    <cellStyle name="Обычный 2 5 3 2 2 3 5" xfId="9341"/>
    <cellStyle name="Обычный 2 5 3 2 2 3 5 2" xfId="26238"/>
    <cellStyle name="Обычный 2 5 3 2 2 3 6" xfId="17790"/>
    <cellStyle name="Обычный 2 5 3 2 2 4" xfId="1597"/>
    <cellStyle name="Обычный 2 5 3 2 2 4 2" xfId="5821"/>
    <cellStyle name="Обычный 2 5 3 2 2 4 2 2" xfId="14269"/>
    <cellStyle name="Обычный 2 5 3 2 2 4 2 2 2" xfId="31166"/>
    <cellStyle name="Обычный 2 5 3 2 2 4 2 3" xfId="22718"/>
    <cellStyle name="Обычный 2 5 3 2 2 4 3" xfId="10045"/>
    <cellStyle name="Обычный 2 5 3 2 2 4 3 2" xfId="26942"/>
    <cellStyle name="Обычный 2 5 3 2 2 4 4" xfId="18494"/>
    <cellStyle name="Обычный 2 5 3 2 2 5" xfId="3005"/>
    <cellStyle name="Обычный 2 5 3 2 2 5 2" xfId="7229"/>
    <cellStyle name="Обычный 2 5 3 2 2 5 2 2" xfId="15677"/>
    <cellStyle name="Обычный 2 5 3 2 2 5 2 2 2" xfId="32574"/>
    <cellStyle name="Обычный 2 5 3 2 2 5 2 3" xfId="24126"/>
    <cellStyle name="Обычный 2 5 3 2 2 5 3" xfId="11453"/>
    <cellStyle name="Обычный 2 5 3 2 2 5 3 2" xfId="28350"/>
    <cellStyle name="Обычный 2 5 3 2 2 5 4" xfId="19902"/>
    <cellStyle name="Обычный 2 5 3 2 2 6" xfId="4413"/>
    <cellStyle name="Обычный 2 5 3 2 2 6 2" xfId="12861"/>
    <cellStyle name="Обычный 2 5 3 2 2 6 2 2" xfId="29758"/>
    <cellStyle name="Обычный 2 5 3 2 2 6 3" xfId="21310"/>
    <cellStyle name="Обычный 2 5 3 2 2 7" xfId="8637"/>
    <cellStyle name="Обычный 2 5 3 2 2 7 2" xfId="25534"/>
    <cellStyle name="Обычный 2 5 3 2 2 8" xfId="17086"/>
    <cellStyle name="Обычный 2 5 3 2 2 9" xfId="33983"/>
    <cellStyle name="Обычный 2 5 3 2 3" xfId="512"/>
    <cellStyle name="Обычный 2 5 3 2 3 2" xfId="1243"/>
    <cellStyle name="Обычный 2 5 3 2 3 2 2" xfId="2652"/>
    <cellStyle name="Обычный 2 5 3 2 3 2 2 2" xfId="6876"/>
    <cellStyle name="Обычный 2 5 3 2 3 2 2 2 2" xfId="15324"/>
    <cellStyle name="Обычный 2 5 3 2 3 2 2 2 2 2" xfId="32221"/>
    <cellStyle name="Обычный 2 5 3 2 3 2 2 2 3" xfId="23773"/>
    <cellStyle name="Обычный 2 5 3 2 3 2 2 3" xfId="11100"/>
    <cellStyle name="Обычный 2 5 3 2 3 2 2 3 2" xfId="27997"/>
    <cellStyle name="Обычный 2 5 3 2 3 2 2 4" xfId="19549"/>
    <cellStyle name="Обычный 2 5 3 2 3 2 3" xfId="4060"/>
    <cellStyle name="Обычный 2 5 3 2 3 2 3 2" xfId="8284"/>
    <cellStyle name="Обычный 2 5 3 2 3 2 3 2 2" xfId="16732"/>
    <cellStyle name="Обычный 2 5 3 2 3 2 3 2 2 2" xfId="33629"/>
    <cellStyle name="Обычный 2 5 3 2 3 2 3 2 3" xfId="25181"/>
    <cellStyle name="Обычный 2 5 3 2 3 2 3 3" xfId="12508"/>
    <cellStyle name="Обычный 2 5 3 2 3 2 3 3 2" xfId="29405"/>
    <cellStyle name="Обычный 2 5 3 2 3 2 3 4" xfId="20957"/>
    <cellStyle name="Обычный 2 5 3 2 3 2 4" xfId="5468"/>
    <cellStyle name="Обычный 2 5 3 2 3 2 4 2" xfId="13916"/>
    <cellStyle name="Обычный 2 5 3 2 3 2 4 2 2" xfId="30813"/>
    <cellStyle name="Обычный 2 5 3 2 3 2 4 3" xfId="22365"/>
    <cellStyle name="Обычный 2 5 3 2 3 2 5" xfId="9692"/>
    <cellStyle name="Обычный 2 5 3 2 3 2 5 2" xfId="26589"/>
    <cellStyle name="Обычный 2 5 3 2 3 2 6" xfId="18141"/>
    <cellStyle name="Обычный 2 5 3 2 3 3" xfId="1948"/>
    <cellStyle name="Обычный 2 5 3 2 3 3 2" xfId="6172"/>
    <cellStyle name="Обычный 2 5 3 2 3 3 2 2" xfId="14620"/>
    <cellStyle name="Обычный 2 5 3 2 3 3 2 2 2" xfId="31517"/>
    <cellStyle name="Обычный 2 5 3 2 3 3 2 3" xfId="23069"/>
    <cellStyle name="Обычный 2 5 3 2 3 3 3" xfId="10396"/>
    <cellStyle name="Обычный 2 5 3 2 3 3 3 2" xfId="27293"/>
    <cellStyle name="Обычный 2 5 3 2 3 3 4" xfId="18845"/>
    <cellStyle name="Обычный 2 5 3 2 3 4" xfId="3356"/>
    <cellStyle name="Обычный 2 5 3 2 3 4 2" xfId="7580"/>
    <cellStyle name="Обычный 2 5 3 2 3 4 2 2" xfId="16028"/>
    <cellStyle name="Обычный 2 5 3 2 3 4 2 2 2" xfId="32925"/>
    <cellStyle name="Обычный 2 5 3 2 3 4 2 3" xfId="24477"/>
    <cellStyle name="Обычный 2 5 3 2 3 4 3" xfId="11804"/>
    <cellStyle name="Обычный 2 5 3 2 3 4 3 2" xfId="28701"/>
    <cellStyle name="Обычный 2 5 3 2 3 4 4" xfId="20253"/>
    <cellStyle name="Обычный 2 5 3 2 3 5" xfId="4764"/>
    <cellStyle name="Обычный 2 5 3 2 3 5 2" xfId="13212"/>
    <cellStyle name="Обычный 2 5 3 2 3 5 2 2" xfId="30109"/>
    <cellStyle name="Обычный 2 5 3 2 3 5 3" xfId="21661"/>
    <cellStyle name="Обычный 2 5 3 2 3 6" xfId="8988"/>
    <cellStyle name="Обычный 2 5 3 2 3 6 2" xfId="25885"/>
    <cellStyle name="Обычный 2 5 3 2 3 7" xfId="17437"/>
    <cellStyle name="Обычный 2 5 3 2 3 8" xfId="34334"/>
    <cellStyle name="Обычный 2 5 3 2 4" xfId="891"/>
    <cellStyle name="Обычный 2 5 3 2 4 2" xfId="2300"/>
    <cellStyle name="Обычный 2 5 3 2 4 2 2" xfId="6524"/>
    <cellStyle name="Обычный 2 5 3 2 4 2 2 2" xfId="14972"/>
    <cellStyle name="Обычный 2 5 3 2 4 2 2 2 2" xfId="31869"/>
    <cellStyle name="Обычный 2 5 3 2 4 2 2 3" xfId="23421"/>
    <cellStyle name="Обычный 2 5 3 2 4 2 3" xfId="10748"/>
    <cellStyle name="Обычный 2 5 3 2 4 2 3 2" xfId="27645"/>
    <cellStyle name="Обычный 2 5 3 2 4 2 4" xfId="19197"/>
    <cellStyle name="Обычный 2 5 3 2 4 3" xfId="3708"/>
    <cellStyle name="Обычный 2 5 3 2 4 3 2" xfId="7932"/>
    <cellStyle name="Обычный 2 5 3 2 4 3 2 2" xfId="16380"/>
    <cellStyle name="Обычный 2 5 3 2 4 3 2 2 2" xfId="33277"/>
    <cellStyle name="Обычный 2 5 3 2 4 3 2 3" xfId="24829"/>
    <cellStyle name="Обычный 2 5 3 2 4 3 3" xfId="12156"/>
    <cellStyle name="Обычный 2 5 3 2 4 3 3 2" xfId="29053"/>
    <cellStyle name="Обычный 2 5 3 2 4 3 4" xfId="20605"/>
    <cellStyle name="Обычный 2 5 3 2 4 4" xfId="5116"/>
    <cellStyle name="Обычный 2 5 3 2 4 4 2" xfId="13564"/>
    <cellStyle name="Обычный 2 5 3 2 4 4 2 2" xfId="30461"/>
    <cellStyle name="Обычный 2 5 3 2 4 4 3" xfId="22013"/>
    <cellStyle name="Обычный 2 5 3 2 4 5" xfId="9340"/>
    <cellStyle name="Обычный 2 5 3 2 4 5 2" xfId="26237"/>
    <cellStyle name="Обычный 2 5 3 2 4 6" xfId="17789"/>
    <cellStyle name="Обычный 2 5 3 2 5" xfId="1596"/>
    <cellStyle name="Обычный 2 5 3 2 5 2" xfId="5820"/>
    <cellStyle name="Обычный 2 5 3 2 5 2 2" xfId="14268"/>
    <cellStyle name="Обычный 2 5 3 2 5 2 2 2" xfId="31165"/>
    <cellStyle name="Обычный 2 5 3 2 5 2 3" xfId="22717"/>
    <cellStyle name="Обычный 2 5 3 2 5 3" xfId="10044"/>
    <cellStyle name="Обычный 2 5 3 2 5 3 2" xfId="26941"/>
    <cellStyle name="Обычный 2 5 3 2 5 4" xfId="18493"/>
    <cellStyle name="Обычный 2 5 3 2 6" xfId="3004"/>
    <cellStyle name="Обычный 2 5 3 2 6 2" xfId="7228"/>
    <cellStyle name="Обычный 2 5 3 2 6 2 2" xfId="15676"/>
    <cellStyle name="Обычный 2 5 3 2 6 2 2 2" xfId="32573"/>
    <cellStyle name="Обычный 2 5 3 2 6 2 3" xfId="24125"/>
    <cellStyle name="Обычный 2 5 3 2 6 3" xfId="11452"/>
    <cellStyle name="Обычный 2 5 3 2 6 3 2" xfId="28349"/>
    <cellStyle name="Обычный 2 5 3 2 6 4" xfId="19901"/>
    <cellStyle name="Обычный 2 5 3 2 7" xfId="4412"/>
    <cellStyle name="Обычный 2 5 3 2 7 2" xfId="12860"/>
    <cellStyle name="Обычный 2 5 3 2 7 2 2" xfId="29757"/>
    <cellStyle name="Обычный 2 5 3 2 7 3" xfId="21309"/>
    <cellStyle name="Обычный 2 5 3 2 8" xfId="8636"/>
    <cellStyle name="Обычный 2 5 3 2 8 2" xfId="25533"/>
    <cellStyle name="Обычный 2 5 3 2 9" xfId="17085"/>
    <cellStyle name="Обычный 2 5 3 3" xfId="102"/>
    <cellStyle name="Обычный 2 5 3 3 2" xfId="514"/>
    <cellStyle name="Обычный 2 5 3 3 2 2" xfId="1245"/>
    <cellStyle name="Обычный 2 5 3 3 2 2 2" xfId="2654"/>
    <cellStyle name="Обычный 2 5 3 3 2 2 2 2" xfId="6878"/>
    <cellStyle name="Обычный 2 5 3 3 2 2 2 2 2" xfId="15326"/>
    <cellStyle name="Обычный 2 5 3 3 2 2 2 2 2 2" xfId="32223"/>
    <cellStyle name="Обычный 2 5 3 3 2 2 2 2 3" xfId="23775"/>
    <cellStyle name="Обычный 2 5 3 3 2 2 2 3" xfId="11102"/>
    <cellStyle name="Обычный 2 5 3 3 2 2 2 3 2" xfId="27999"/>
    <cellStyle name="Обычный 2 5 3 3 2 2 2 4" xfId="19551"/>
    <cellStyle name="Обычный 2 5 3 3 2 2 3" xfId="4062"/>
    <cellStyle name="Обычный 2 5 3 3 2 2 3 2" xfId="8286"/>
    <cellStyle name="Обычный 2 5 3 3 2 2 3 2 2" xfId="16734"/>
    <cellStyle name="Обычный 2 5 3 3 2 2 3 2 2 2" xfId="33631"/>
    <cellStyle name="Обычный 2 5 3 3 2 2 3 2 3" xfId="25183"/>
    <cellStyle name="Обычный 2 5 3 3 2 2 3 3" xfId="12510"/>
    <cellStyle name="Обычный 2 5 3 3 2 2 3 3 2" xfId="29407"/>
    <cellStyle name="Обычный 2 5 3 3 2 2 3 4" xfId="20959"/>
    <cellStyle name="Обычный 2 5 3 3 2 2 4" xfId="5470"/>
    <cellStyle name="Обычный 2 5 3 3 2 2 4 2" xfId="13918"/>
    <cellStyle name="Обычный 2 5 3 3 2 2 4 2 2" xfId="30815"/>
    <cellStyle name="Обычный 2 5 3 3 2 2 4 3" xfId="22367"/>
    <cellStyle name="Обычный 2 5 3 3 2 2 5" xfId="9694"/>
    <cellStyle name="Обычный 2 5 3 3 2 2 5 2" xfId="26591"/>
    <cellStyle name="Обычный 2 5 3 3 2 2 6" xfId="18143"/>
    <cellStyle name="Обычный 2 5 3 3 2 3" xfId="1950"/>
    <cellStyle name="Обычный 2 5 3 3 2 3 2" xfId="6174"/>
    <cellStyle name="Обычный 2 5 3 3 2 3 2 2" xfId="14622"/>
    <cellStyle name="Обычный 2 5 3 3 2 3 2 2 2" xfId="31519"/>
    <cellStyle name="Обычный 2 5 3 3 2 3 2 3" xfId="23071"/>
    <cellStyle name="Обычный 2 5 3 3 2 3 3" xfId="10398"/>
    <cellStyle name="Обычный 2 5 3 3 2 3 3 2" xfId="27295"/>
    <cellStyle name="Обычный 2 5 3 3 2 3 4" xfId="18847"/>
    <cellStyle name="Обычный 2 5 3 3 2 4" xfId="3358"/>
    <cellStyle name="Обычный 2 5 3 3 2 4 2" xfId="7582"/>
    <cellStyle name="Обычный 2 5 3 3 2 4 2 2" xfId="16030"/>
    <cellStyle name="Обычный 2 5 3 3 2 4 2 2 2" xfId="32927"/>
    <cellStyle name="Обычный 2 5 3 3 2 4 2 3" xfId="24479"/>
    <cellStyle name="Обычный 2 5 3 3 2 4 3" xfId="11806"/>
    <cellStyle name="Обычный 2 5 3 3 2 4 3 2" xfId="28703"/>
    <cellStyle name="Обычный 2 5 3 3 2 4 4" xfId="20255"/>
    <cellStyle name="Обычный 2 5 3 3 2 5" xfId="4766"/>
    <cellStyle name="Обычный 2 5 3 3 2 5 2" xfId="13214"/>
    <cellStyle name="Обычный 2 5 3 3 2 5 2 2" xfId="30111"/>
    <cellStyle name="Обычный 2 5 3 3 2 5 3" xfId="21663"/>
    <cellStyle name="Обычный 2 5 3 3 2 6" xfId="8990"/>
    <cellStyle name="Обычный 2 5 3 3 2 6 2" xfId="25887"/>
    <cellStyle name="Обычный 2 5 3 3 2 7" xfId="17439"/>
    <cellStyle name="Обычный 2 5 3 3 2 8" xfId="34336"/>
    <cellStyle name="Обычный 2 5 3 3 3" xfId="893"/>
    <cellStyle name="Обычный 2 5 3 3 3 2" xfId="2302"/>
    <cellStyle name="Обычный 2 5 3 3 3 2 2" xfId="6526"/>
    <cellStyle name="Обычный 2 5 3 3 3 2 2 2" xfId="14974"/>
    <cellStyle name="Обычный 2 5 3 3 3 2 2 2 2" xfId="31871"/>
    <cellStyle name="Обычный 2 5 3 3 3 2 2 3" xfId="23423"/>
    <cellStyle name="Обычный 2 5 3 3 3 2 3" xfId="10750"/>
    <cellStyle name="Обычный 2 5 3 3 3 2 3 2" xfId="27647"/>
    <cellStyle name="Обычный 2 5 3 3 3 2 4" xfId="19199"/>
    <cellStyle name="Обычный 2 5 3 3 3 3" xfId="3710"/>
    <cellStyle name="Обычный 2 5 3 3 3 3 2" xfId="7934"/>
    <cellStyle name="Обычный 2 5 3 3 3 3 2 2" xfId="16382"/>
    <cellStyle name="Обычный 2 5 3 3 3 3 2 2 2" xfId="33279"/>
    <cellStyle name="Обычный 2 5 3 3 3 3 2 3" xfId="24831"/>
    <cellStyle name="Обычный 2 5 3 3 3 3 3" xfId="12158"/>
    <cellStyle name="Обычный 2 5 3 3 3 3 3 2" xfId="29055"/>
    <cellStyle name="Обычный 2 5 3 3 3 3 4" xfId="20607"/>
    <cellStyle name="Обычный 2 5 3 3 3 4" xfId="5118"/>
    <cellStyle name="Обычный 2 5 3 3 3 4 2" xfId="13566"/>
    <cellStyle name="Обычный 2 5 3 3 3 4 2 2" xfId="30463"/>
    <cellStyle name="Обычный 2 5 3 3 3 4 3" xfId="22015"/>
    <cellStyle name="Обычный 2 5 3 3 3 5" xfId="9342"/>
    <cellStyle name="Обычный 2 5 3 3 3 5 2" xfId="26239"/>
    <cellStyle name="Обычный 2 5 3 3 3 6" xfId="17791"/>
    <cellStyle name="Обычный 2 5 3 3 4" xfId="1598"/>
    <cellStyle name="Обычный 2 5 3 3 4 2" xfId="5822"/>
    <cellStyle name="Обычный 2 5 3 3 4 2 2" xfId="14270"/>
    <cellStyle name="Обычный 2 5 3 3 4 2 2 2" xfId="31167"/>
    <cellStyle name="Обычный 2 5 3 3 4 2 3" xfId="22719"/>
    <cellStyle name="Обычный 2 5 3 3 4 3" xfId="10046"/>
    <cellStyle name="Обычный 2 5 3 3 4 3 2" xfId="26943"/>
    <cellStyle name="Обычный 2 5 3 3 4 4" xfId="18495"/>
    <cellStyle name="Обычный 2 5 3 3 5" xfId="3006"/>
    <cellStyle name="Обычный 2 5 3 3 5 2" xfId="7230"/>
    <cellStyle name="Обычный 2 5 3 3 5 2 2" xfId="15678"/>
    <cellStyle name="Обычный 2 5 3 3 5 2 2 2" xfId="32575"/>
    <cellStyle name="Обычный 2 5 3 3 5 2 3" xfId="24127"/>
    <cellStyle name="Обычный 2 5 3 3 5 3" xfId="11454"/>
    <cellStyle name="Обычный 2 5 3 3 5 3 2" xfId="28351"/>
    <cellStyle name="Обычный 2 5 3 3 5 4" xfId="19903"/>
    <cellStyle name="Обычный 2 5 3 3 6" xfId="4414"/>
    <cellStyle name="Обычный 2 5 3 3 6 2" xfId="12862"/>
    <cellStyle name="Обычный 2 5 3 3 6 2 2" xfId="29759"/>
    <cellStyle name="Обычный 2 5 3 3 6 3" xfId="21311"/>
    <cellStyle name="Обычный 2 5 3 3 7" xfId="8638"/>
    <cellStyle name="Обычный 2 5 3 3 7 2" xfId="25535"/>
    <cellStyle name="Обычный 2 5 3 3 8" xfId="17087"/>
    <cellStyle name="Обычный 2 5 3 3 9" xfId="33984"/>
    <cellStyle name="Обычный 2 5 3 4" xfId="511"/>
    <cellStyle name="Обычный 2 5 3 4 2" xfId="1242"/>
    <cellStyle name="Обычный 2 5 3 4 2 2" xfId="2651"/>
    <cellStyle name="Обычный 2 5 3 4 2 2 2" xfId="6875"/>
    <cellStyle name="Обычный 2 5 3 4 2 2 2 2" xfId="15323"/>
    <cellStyle name="Обычный 2 5 3 4 2 2 2 2 2" xfId="32220"/>
    <cellStyle name="Обычный 2 5 3 4 2 2 2 3" xfId="23772"/>
    <cellStyle name="Обычный 2 5 3 4 2 2 3" xfId="11099"/>
    <cellStyle name="Обычный 2 5 3 4 2 2 3 2" xfId="27996"/>
    <cellStyle name="Обычный 2 5 3 4 2 2 4" xfId="19548"/>
    <cellStyle name="Обычный 2 5 3 4 2 3" xfId="4059"/>
    <cellStyle name="Обычный 2 5 3 4 2 3 2" xfId="8283"/>
    <cellStyle name="Обычный 2 5 3 4 2 3 2 2" xfId="16731"/>
    <cellStyle name="Обычный 2 5 3 4 2 3 2 2 2" xfId="33628"/>
    <cellStyle name="Обычный 2 5 3 4 2 3 2 3" xfId="25180"/>
    <cellStyle name="Обычный 2 5 3 4 2 3 3" xfId="12507"/>
    <cellStyle name="Обычный 2 5 3 4 2 3 3 2" xfId="29404"/>
    <cellStyle name="Обычный 2 5 3 4 2 3 4" xfId="20956"/>
    <cellStyle name="Обычный 2 5 3 4 2 4" xfId="5467"/>
    <cellStyle name="Обычный 2 5 3 4 2 4 2" xfId="13915"/>
    <cellStyle name="Обычный 2 5 3 4 2 4 2 2" xfId="30812"/>
    <cellStyle name="Обычный 2 5 3 4 2 4 3" xfId="22364"/>
    <cellStyle name="Обычный 2 5 3 4 2 5" xfId="9691"/>
    <cellStyle name="Обычный 2 5 3 4 2 5 2" xfId="26588"/>
    <cellStyle name="Обычный 2 5 3 4 2 6" xfId="18140"/>
    <cellStyle name="Обычный 2 5 3 4 3" xfId="1947"/>
    <cellStyle name="Обычный 2 5 3 4 3 2" xfId="6171"/>
    <cellStyle name="Обычный 2 5 3 4 3 2 2" xfId="14619"/>
    <cellStyle name="Обычный 2 5 3 4 3 2 2 2" xfId="31516"/>
    <cellStyle name="Обычный 2 5 3 4 3 2 3" xfId="23068"/>
    <cellStyle name="Обычный 2 5 3 4 3 3" xfId="10395"/>
    <cellStyle name="Обычный 2 5 3 4 3 3 2" xfId="27292"/>
    <cellStyle name="Обычный 2 5 3 4 3 4" xfId="18844"/>
    <cellStyle name="Обычный 2 5 3 4 4" xfId="3355"/>
    <cellStyle name="Обычный 2 5 3 4 4 2" xfId="7579"/>
    <cellStyle name="Обычный 2 5 3 4 4 2 2" xfId="16027"/>
    <cellStyle name="Обычный 2 5 3 4 4 2 2 2" xfId="32924"/>
    <cellStyle name="Обычный 2 5 3 4 4 2 3" xfId="24476"/>
    <cellStyle name="Обычный 2 5 3 4 4 3" xfId="11803"/>
    <cellStyle name="Обычный 2 5 3 4 4 3 2" xfId="28700"/>
    <cellStyle name="Обычный 2 5 3 4 4 4" xfId="20252"/>
    <cellStyle name="Обычный 2 5 3 4 5" xfId="4763"/>
    <cellStyle name="Обычный 2 5 3 4 5 2" xfId="13211"/>
    <cellStyle name="Обычный 2 5 3 4 5 2 2" xfId="30108"/>
    <cellStyle name="Обычный 2 5 3 4 5 3" xfId="21660"/>
    <cellStyle name="Обычный 2 5 3 4 6" xfId="8987"/>
    <cellStyle name="Обычный 2 5 3 4 6 2" xfId="25884"/>
    <cellStyle name="Обычный 2 5 3 4 7" xfId="17436"/>
    <cellStyle name="Обычный 2 5 3 4 8" xfId="34333"/>
    <cellStyle name="Обычный 2 5 3 5" xfId="890"/>
    <cellStyle name="Обычный 2 5 3 5 2" xfId="2299"/>
    <cellStyle name="Обычный 2 5 3 5 2 2" xfId="6523"/>
    <cellStyle name="Обычный 2 5 3 5 2 2 2" xfId="14971"/>
    <cellStyle name="Обычный 2 5 3 5 2 2 2 2" xfId="31868"/>
    <cellStyle name="Обычный 2 5 3 5 2 2 3" xfId="23420"/>
    <cellStyle name="Обычный 2 5 3 5 2 3" xfId="10747"/>
    <cellStyle name="Обычный 2 5 3 5 2 3 2" xfId="27644"/>
    <cellStyle name="Обычный 2 5 3 5 2 4" xfId="19196"/>
    <cellStyle name="Обычный 2 5 3 5 3" xfId="3707"/>
    <cellStyle name="Обычный 2 5 3 5 3 2" xfId="7931"/>
    <cellStyle name="Обычный 2 5 3 5 3 2 2" xfId="16379"/>
    <cellStyle name="Обычный 2 5 3 5 3 2 2 2" xfId="33276"/>
    <cellStyle name="Обычный 2 5 3 5 3 2 3" xfId="24828"/>
    <cellStyle name="Обычный 2 5 3 5 3 3" xfId="12155"/>
    <cellStyle name="Обычный 2 5 3 5 3 3 2" xfId="29052"/>
    <cellStyle name="Обычный 2 5 3 5 3 4" xfId="20604"/>
    <cellStyle name="Обычный 2 5 3 5 4" xfId="5115"/>
    <cellStyle name="Обычный 2 5 3 5 4 2" xfId="13563"/>
    <cellStyle name="Обычный 2 5 3 5 4 2 2" xfId="30460"/>
    <cellStyle name="Обычный 2 5 3 5 4 3" xfId="22012"/>
    <cellStyle name="Обычный 2 5 3 5 5" xfId="9339"/>
    <cellStyle name="Обычный 2 5 3 5 5 2" xfId="26236"/>
    <cellStyle name="Обычный 2 5 3 5 6" xfId="17788"/>
    <cellStyle name="Обычный 2 5 3 6" xfId="1595"/>
    <cellStyle name="Обычный 2 5 3 6 2" xfId="5819"/>
    <cellStyle name="Обычный 2 5 3 6 2 2" xfId="14267"/>
    <cellStyle name="Обычный 2 5 3 6 2 2 2" xfId="31164"/>
    <cellStyle name="Обычный 2 5 3 6 2 3" xfId="22716"/>
    <cellStyle name="Обычный 2 5 3 6 3" xfId="10043"/>
    <cellStyle name="Обычный 2 5 3 6 3 2" xfId="26940"/>
    <cellStyle name="Обычный 2 5 3 6 4" xfId="18492"/>
    <cellStyle name="Обычный 2 5 3 7" xfId="3003"/>
    <cellStyle name="Обычный 2 5 3 7 2" xfId="7227"/>
    <cellStyle name="Обычный 2 5 3 7 2 2" xfId="15675"/>
    <cellStyle name="Обычный 2 5 3 7 2 2 2" xfId="32572"/>
    <cellStyle name="Обычный 2 5 3 7 2 3" xfId="24124"/>
    <cellStyle name="Обычный 2 5 3 7 3" xfId="11451"/>
    <cellStyle name="Обычный 2 5 3 7 3 2" xfId="28348"/>
    <cellStyle name="Обычный 2 5 3 7 4" xfId="19900"/>
    <cellStyle name="Обычный 2 5 3 8" xfId="4411"/>
    <cellStyle name="Обычный 2 5 3 8 2" xfId="12859"/>
    <cellStyle name="Обычный 2 5 3 8 2 2" xfId="29756"/>
    <cellStyle name="Обычный 2 5 3 8 3" xfId="21308"/>
    <cellStyle name="Обычный 2 5 3 9" xfId="8635"/>
    <cellStyle name="Обычный 2 5 3 9 2" xfId="25532"/>
    <cellStyle name="Обычный 2 5 4" xfId="103"/>
    <cellStyle name="Обычный 2 5 4 10" xfId="33985"/>
    <cellStyle name="Обычный 2 5 4 2" xfId="104"/>
    <cellStyle name="Обычный 2 5 4 2 2" xfId="516"/>
    <cellStyle name="Обычный 2 5 4 2 2 2" xfId="1247"/>
    <cellStyle name="Обычный 2 5 4 2 2 2 2" xfId="2656"/>
    <cellStyle name="Обычный 2 5 4 2 2 2 2 2" xfId="6880"/>
    <cellStyle name="Обычный 2 5 4 2 2 2 2 2 2" xfId="15328"/>
    <cellStyle name="Обычный 2 5 4 2 2 2 2 2 2 2" xfId="32225"/>
    <cellStyle name="Обычный 2 5 4 2 2 2 2 2 3" xfId="23777"/>
    <cellStyle name="Обычный 2 5 4 2 2 2 2 3" xfId="11104"/>
    <cellStyle name="Обычный 2 5 4 2 2 2 2 3 2" xfId="28001"/>
    <cellStyle name="Обычный 2 5 4 2 2 2 2 4" xfId="19553"/>
    <cellStyle name="Обычный 2 5 4 2 2 2 3" xfId="4064"/>
    <cellStyle name="Обычный 2 5 4 2 2 2 3 2" xfId="8288"/>
    <cellStyle name="Обычный 2 5 4 2 2 2 3 2 2" xfId="16736"/>
    <cellStyle name="Обычный 2 5 4 2 2 2 3 2 2 2" xfId="33633"/>
    <cellStyle name="Обычный 2 5 4 2 2 2 3 2 3" xfId="25185"/>
    <cellStyle name="Обычный 2 5 4 2 2 2 3 3" xfId="12512"/>
    <cellStyle name="Обычный 2 5 4 2 2 2 3 3 2" xfId="29409"/>
    <cellStyle name="Обычный 2 5 4 2 2 2 3 4" xfId="20961"/>
    <cellStyle name="Обычный 2 5 4 2 2 2 4" xfId="5472"/>
    <cellStyle name="Обычный 2 5 4 2 2 2 4 2" xfId="13920"/>
    <cellStyle name="Обычный 2 5 4 2 2 2 4 2 2" xfId="30817"/>
    <cellStyle name="Обычный 2 5 4 2 2 2 4 3" xfId="22369"/>
    <cellStyle name="Обычный 2 5 4 2 2 2 5" xfId="9696"/>
    <cellStyle name="Обычный 2 5 4 2 2 2 5 2" xfId="26593"/>
    <cellStyle name="Обычный 2 5 4 2 2 2 6" xfId="18145"/>
    <cellStyle name="Обычный 2 5 4 2 2 3" xfId="1952"/>
    <cellStyle name="Обычный 2 5 4 2 2 3 2" xfId="6176"/>
    <cellStyle name="Обычный 2 5 4 2 2 3 2 2" xfId="14624"/>
    <cellStyle name="Обычный 2 5 4 2 2 3 2 2 2" xfId="31521"/>
    <cellStyle name="Обычный 2 5 4 2 2 3 2 3" xfId="23073"/>
    <cellStyle name="Обычный 2 5 4 2 2 3 3" xfId="10400"/>
    <cellStyle name="Обычный 2 5 4 2 2 3 3 2" xfId="27297"/>
    <cellStyle name="Обычный 2 5 4 2 2 3 4" xfId="18849"/>
    <cellStyle name="Обычный 2 5 4 2 2 4" xfId="3360"/>
    <cellStyle name="Обычный 2 5 4 2 2 4 2" xfId="7584"/>
    <cellStyle name="Обычный 2 5 4 2 2 4 2 2" xfId="16032"/>
    <cellStyle name="Обычный 2 5 4 2 2 4 2 2 2" xfId="32929"/>
    <cellStyle name="Обычный 2 5 4 2 2 4 2 3" xfId="24481"/>
    <cellStyle name="Обычный 2 5 4 2 2 4 3" xfId="11808"/>
    <cellStyle name="Обычный 2 5 4 2 2 4 3 2" xfId="28705"/>
    <cellStyle name="Обычный 2 5 4 2 2 4 4" xfId="20257"/>
    <cellStyle name="Обычный 2 5 4 2 2 5" xfId="4768"/>
    <cellStyle name="Обычный 2 5 4 2 2 5 2" xfId="13216"/>
    <cellStyle name="Обычный 2 5 4 2 2 5 2 2" xfId="30113"/>
    <cellStyle name="Обычный 2 5 4 2 2 5 3" xfId="21665"/>
    <cellStyle name="Обычный 2 5 4 2 2 6" xfId="8992"/>
    <cellStyle name="Обычный 2 5 4 2 2 6 2" xfId="25889"/>
    <cellStyle name="Обычный 2 5 4 2 2 7" xfId="17441"/>
    <cellStyle name="Обычный 2 5 4 2 2 8" xfId="34338"/>
    <cellStyle name="Обычный 2 5 4 2 3" xfId="895"/>
    <cellStyle name="Обычный 2 5 4 2 3 2" xfId="2304"/>
    <cellStyle name="Обычный 2 5 4 2 3 2 2" xfId="6528"/>
    <cellStyle name="Обычный 2 5 4 2 3 2 2 2" xfId="14976"/>
    <cellStyle name="Обычный 2 5 4 2 3 2 2 2 2" xfId="31873"/>
    <cellStyle name="Обычный 2 5 4 2 3 2 2 3" xfId="23425"/>
    <cellStyle name="Обычный 2 5 4 2 3 2 3" xfId="10752"/>
    <cellStyle name="Обычный 2 5 4 2 3 2 3 2" xfId="27649"/>
    <cellStyle name="Обычный 2 5 4 2 3 2 4" xfId="19201"/>
    <cellStyle name="Обычный 2 5 4 2 3 3" xfId="3712"/>
    <cellStyle name="Обычный 2 5 4 2 3 3 2" xfId="7936"/>
    <cellStyle name="Обычный 2 5 4 2 3 3 2 2" xfId="16384"/>
    <cellStyle name="Обычный 2 5 4 2 3 3 2 2 2" xfId="33281"/>
    <cellStyle name="Обычный 2 5 4 2 3 3 2 3" xfId="24833"/>
    <cellStyle name="Обычный 2 5 4 2 3 3 3" xfId="12160"/>
    <cellStyle name="Обычный 2 5 4 2 3 3 3 2" xfId="29057"/>
    <cellStyle name="Обычный 2 5 4 2 3 3 4" xfId="20609"/>
    <cellStyle name="Обычный 2 5 4 2 3 4" xfId="5120"/>
    <cellStyle name="Обычный 2 5 4 2 3 4 2" xfId="13568"/>
    <cellStyle name="Обычный 2 5 4 2 3 4 2 2" xfId="30465"/>
    <cellStyle name="Обычный 2 5 4 2 3 4 3" xfId="22017"/>
    <cellStyle name="Обычный 2 5 4 2 3 5" xfId="9344"/>
    <cellStyle name="Обычный 2 5 4 2 3 5 2" xfId="26241"/>
    <cellStyle name="Обычный 2 5 4 2 3 6" xfId="17793"/>
    <cellStyle name="Обычный 2 5 4 2 4" xfId="1600"/>
    <cellStyle name="Обычный 2 5 4 2 4 2" xfId="5824"/>
    <cellStyle name="Обычный 2 5 4 2 4 2 2" xfId="14272"/>
    <cellStyle name="Обычный 2 5 4 2 4 2 2 2" xfId="31169"/>
    <cellStyle name="Обычный 2 5 4 2 4 2 3" xfId="22721"/>
    <cellStyle name="Обычный 2 5 4 2 4 3" xfId="10048"/>
    <cellStyle name="Обычный 2 5 4 2 4 3 2" xfId="26945"/>
    <cellStyle name="Обычный 2 5 4 2 4 4" xfId="18497"/>
    <cellStyle name="Обычный 2 5 4 2 5" xfId="3008"/>
    <cellStyle name="Обычный 2 5 4 2 5 2" xfId="7232"/>
    <cellStyle name="Обычный 2 5 4 2 5 2 2" xfId="15680"/>
    <cellStyle name="Обычный 2 5 4 2 5 2 2 2" xfId="32577"/>
    <cellStyle name="Обычный 2 5 4 2 5 2 3" xfId="24129"/>
    <cellStyle name="Обычный 2 5 4 2 5 3" xfId="11456"/>
    <cellStyle name="Обычный 2 5 4 2 5 3 2" xfId="28353"/>
    <cellStyle name="Обычный 2 5 4 2 5 4" xfId="19905"/>
    <cellStyle name="Обычный 2 5 4 2 6" xfId="4416"/>
    <cellStyle name="Обычный 2 5 4 2 6 2" xfId="12864"/>
    <cellStyle name="Обычный 2 5 4 2 6 2 2" xfId="29761"/>
    <cellStyle name="Обычный 2 5 4 2 6 3" xfId="21313"/>
    <cellStyle name="Обычный 2 5 4 2 7" xfId="8640"/>
    <cellStyle name="Обычный 2 5 4 2 7 2" xfId="25537"/>
    <cellStyle name="Обычный 2 5 4 2 8" xfId="17089"/>
    <cellStyle name="Обычный 2 5 4 2 9" xfId="33986"/>
    <cellStyle name="Обычный 2 5 4 3" xfId="515"/>
    <cellStyle name="Обычный 2 5 4 3 2" xfId="1246"/>
    <cellStyle name="Обычный 2 5 4 3 2 2" xfId="2655"/>
    <cellStyle name="Обычный 2 5 4 3 2 2 2" xfId="6879"/>
    <cellStyle name="Обычный 2 5 4 3 2 2 2 2" xfId="15327"/>
    <cellStyle name="Обычный 2 5 4 3 2 2 2 2 2" xfId="32224"/>
    <cellStyle name="Обычный 2 5 4 3 2 2 2 3" xfId="23776"/>
    <cellStyle name="Обычный 2 5 4 3 2 2 3" xfId="11103"/>
    <cellStyle name="Обычный 2 5 4 3 2 2 3 2" xfId="28000"/>
    <cellStyle name="Обычный 2 5 4 3 2 2 4" xfId="19552"/>
    <cellStyle name="Обычный 2 5 4 3 2 3" xfId="4063"/>
    <cellStyle name="Обычный 2 5 4 3 2 3 2" xfId="8287"/>
    <cellStyle name="Обычный 2 5 4 3 2 3 2 2" xfId="16735"/>
    <cellStyle name="Обычный 2 5 4 3 2 3 2 2 2" xfId="33632"/>
    <cellStyle name="Обычный 2 5 4 3 2 3 2 3" xfId="25184"/>
    <cellStyle name="Обычный 2 5 4 3 2 3 3" xfId="12511"/>
    <cellStyle name="Обычный 2 5 4 3 2 3 3 2" xfId="29408"/>
    <cellStyle name="Обычный 2 5 4 3 2 3 4" xfId="20960"/>
    <cellStyle name="Обычный 2 5 4 3 2 4" xfId="5471"/>
    <cellStyle name="Обычный 2 5 4 3 2 4 2" xfId="13919"/>
    <cellStyle name="Обычный 2 5 4 3 2 4 2 2" xfId="30816"/>
    <cellStyle name="Обычный 2 5 4 3 2 4 3" xfId="22368"/>
    <cellStyle name="Обычный 2 5 4 3 2 5" xfId="9695"/>
    <cellStyle name="Обычный 2 5 4 3 2 5 2" xfId="26592"/>
    <cellStyle name="Обычный 2 5 4 3 2 6" xfId="18144"/>
    <cellStyle name="Обычный 2 5 4 3 3" xfId="1951"/>
    <cellStyle name="Обычный 2 5 4 3 3 2" xfId="6175"/>
    <cellStyle name="Обычный 2 5 4 3 3 2 2" xfId="14623"/>
    <cellStyle name="Обычный 2 5 4 3 3 2 2 2" xfId="31520"/>
    <cellStyle name="Обычный 2 5 4 3 3 2 3" xfId="23072"/>
    <cellStyle name="Обычный 2 5 4 3 3 3" xfId="10399"/>
    <cellStyle name="Обычный 2 5 4 3 3 3 2" xfId="27296"/>
    <cellStyle name="Обычный 2 5 4 3 3 4" xfId="18848"/>
    <cellStyle name="Обычный 2 5 4 3 4" xfId="3359"/>
    <cellStyle name="Обычный 2 5 4 3 4 2" xfId="7583"/>
    <cellStyle name="Обычный 2 5 4 3 4 2 2" xfId="16031"/>
    <cellStyle name="Обычный 2 5 4 3 4 2 2 2" xfId="32928"/>
    <cellStyle name="Обычный 2 5 4 3 4 2 3" xfId="24480"/>
    <cellStyle name="Обычный 2 5 4 3 4 3" xfId="11807"/>
    <cellStyle name="Обычный 2 5 4 3 4 3 2" xfId="28704"/>
    <cellStyle name="Обычный 2 5 4 3 4 4" xfId="20256"/>
    <cellStyle name="Обычный 2 5 4 3 5" xfId="4767"/>
    <cellStyle name="Обычный 2 5 4 3 5 2" xfId="13215"/>
    <cellStyle name="Обычный 2 5 4 3 5 2 2" xfId="30112"/>
    <cellStyle name="Обычный 2 5 4 3 5 3" xfId="21664"/>
    <cellStyle name="Обычный 2 5 4 3 6" xfId="8991"/>
    <cellStyle name="Обычный 2 5 4 3 6 2" xfId="25888"/>
    <cellStyle name="Обычный 2 5 4 3 7" xfId="17440"/>
    <cellStyle name="Обычный 2 5 4 3 8" xfId="34337"/>
    <cellStyle name="Обычный 2 5 4 4" xfId="894"/>
    <cellStyle name="Обычный 2 5 4 4 2" xfId="2303"/>
    <cellStyle name="Обычный 2 5 4 4 2 2" xfId="6527"/>
    <cellStyle name="Обычный 2 5 4 4 2 2 2" xfId="14975"/>
    <cellStyle name="Обычный 2 5 4 4 2 2 2 2" xfId="31872"/>
    <cellStyle name="Обычный 2 5 4 4 2 2 3" xfId="23424"/>
    <cellStyle name="Обычный 2 5 4 4 2 3" xfId="10751"/>
    <cellStyle name="Обычный 2 5 4 4 2 3 2" xfId="27648"/>
    <cellStyle name="Обычный 2 5 4 4 2 4" xfId="19200"/>
    <cellStyle name="Обычный 2 5 4 4 3" xfId="3711"/>
    <cellStyle name="Обычный 2 5 4 4 3 2" xfId="7935"/>
    <cellStyle name="Обычный 2 5 4 4 3 2 2" xfId="16383"/>
    <cellStyle name="Обычный 2 5 4 4 3 2 2 2" xfId="33280"/>
    <cellStyle name="Обычный 2 5 4 4 3 2 3" xfId="24832"/>
    <cellStyle name="Обычный 2 5 4 4 3 3" xfId="12159"/>
    <cellStyle name="Обычный 2 5 4 4 3 3 2" xfId="29056"/>
    <cellStyle name="Обычный 2 5 4 4 3 4" xfId="20608"/>
    <cellStyle name="Обычный 2 5 4 4 4" xfId="5119"/>
    <cellStyle name="Обычный 2 5 4 4 4 2" xfId="13567"/>
    <cellStyle name="Обычный 2 5 4 4 4 2 2" xfId="30464"/>
    <cellStyle name="Обычный 2 5 4 4 4 3" xfId="22016"/>
    <cellStyle name="Обычный 2 5 4 4 5" xfId="9343"/>
    <cellStyle name="Обычный 2 5 4 4 5 2" xfId="26240"/>
    <cellStyle name="Обычный 2 5 4 4 6" xfId="17792"/>
    <cellStyle name="Обычный 2 5 4 5" xfId="1599"/>
    <cellStyle name="Обычный 2 5 4 5 2" xfId="5823"/>
    <cellStyle name="Обычный 2 5 4 5 2 2" xfId="14271"/>
    <cellStyle name="Обычный 2 5 4 5 2 2 2" xfId="31168"/>
    <cellStyle name="Обычный 2 5 4 5 2 3" xfId="22720"/>
    <cellStyle name="Обычный 2 5 4 5 3" xfId="10047"/>
    <cellStyle name="Обычный 2 5 4 5 3 2" xfId="26944"/>
    <cellStyle name="Обычный 2 5 4 5 4" xfId="18496"/>
    <cellStyle name="Обычный 2 5 4 6" xfId="3007"/>
    <cellStyle name="Обычный 2 5 4 6 2" xfId="7231"/>
    <cellStyle name="Обычный 2 5 4 6 2 2" xfId="15679"/>
    <cellStyle name="Обычный 2 5 4 6 2 2 2" xfId="32576"/>
    <cellStyle name="Обычный 2 5 4 6 2 3" xfId="24128"/>
    <cellStyle name="Обычный 2 5 4 6 3" xfId="11455"/>
    <cellStyle name="Обычный 2 5 4 6 3 2" xfId="28352"/>
    <cellStyle name="Обычный 2 5 4 6 4" xfId="19904"/>
    <cellStyle name="Обычный 2 5 4 7" xfId="4415"/>
    <cellStyle name="Обычный 2 5 4 7 2" xfId="12863"/>
    <cellStyle name="Обычный 2 5 4 7 2 2" xfId="29760"/>
    <cellStyle name="Обычный 2 5 4 7 3" xfId="21312"/>
    <cellStyle name="Обычный 2 5 4 8" xfId="8639"/>
    <cellStyle name="Обычный 2 5 4 8 2" xfId="25536"/>
    <cellStyle name="Обычный 2 5 4 9" xfId="17088"/>
    <cellStyle name="Обычный 2 5 5" xfId="105"/>
    <cellStyle name="Обычный 2 5 5 2" xfId="517"/>
    <cellStyle name="Обычный 2 5 5 2 2" xfId="1248"/>
    <cellStyle name="Обычный 2 5 5 2 2 2" xfId="2657"/>
    <cellStyle name="Обычный 2 5 5 2 2 2 2" xfId="6881"/>
    <cellStyle name="Обычный 2 5 5 2 2 2 2 2" xfId="15329"/>
    <cellStyle name="Обычный 2 5 5 2 2 2 2 2 2" xfId="32226"/>
    <cellStyle name="Обычный 2 5 5 2 2 2 2 3" xfId="23778"/>
    <cellStyle name="Обычный 2 5 5 2 2 2 3" xfId="11105"/>
    <cellStyle name="Обычный 2 5 5 2 2 2 3 2" xfId="28002"/>
    <cellStyle name="Обычный 2 5 5 2 2 2 4" xfId="19554"/>
    <cellStyle name="Обычный 2 5 5 2 2 3" xfId="4065"/>
    <cellStyle name="Обычный 2 5 5 2 2 3 2" xfId="8289"/>
    <cellStyle name="Обычный 2 5 5 2 2 3 2 2" xfId="16737"/>
    <cellStyle name="Обычный 2 5 5 2 2 3 2 2 2" xfId="33634"/>
    <cellStyle name="Обычный 2 5 5 2 2 3 2 3" xfId="25186"/>
    <cellStyle name="Обычный 2 5 5 2 2 3 3" xfId="12513"/>
    <cellStyle name="Обычный 2 5 5 2 2 3 3 2" xfId="29410"/>
    <cellStyle name="Обычный 2 5 5 2 2 3 4" xfId="20962"/>
    <cellStyle name="Обычный 2 5 5 2 2 4" xfId="5473"/>
    <cellStyle name="Обычный 2 5 5 2 2 4 2" xfId="13921"/>
    <cellStyle name="Обычный 2 5 5 2 2 4 2 2" xfId="30818"/>
    <cellStyle name="Обычный 2 5 5 2 2 4 3" xfId="22370"/>
    <cellStyle name="Обычный 2 5 5 2 2 5" xfId="9697"/>
    <cellStyle name="Обычный 2 5 5 2 2 5 2" xfId="26594"/>
    <cellStyle name="Обычный 2 5 5 2 2 6" xfId="18146"/>
    <cellStyle name="Обычный 2 5 5 2 3" xfId="1953"/>
    <cellStyle name="Обычный 2 5 5 2 3 2" xfId="6177"/>
    <cellStyle name="Обычный 2 5 5 2 3 2 2" xfId="14625"/>
    <cellStyle name="Обычный 2 5 5 2 3 2 2 2" xfId="31522"/>
    <cellStyle name="Обычный 2 5 5 2 3 2 3" xfId="23074"/>
    <cellStyle name="Обычный 2 5 5 2 3 3" xfId="10401"/>
    <cellStyle name="Обычный 2 5 5 2 3 3 2" xfId="27298"/>
    <cellStyle name="Обычный 2 5 5 2 3 4" xfId="18850"/>
    <cellStyle name="Обычный 2 5 5 2 4" xfId="3361"/>
    <cellStyle name="Обычный 2 5 5 2 4 2" xfId="7585"/>
    <cellStyle name="Обычный 2 5 5 2 4 2 2" xfId="16033"/>
    <cellStyle name="Обычный 2 5 5 2 4 2 2 2" xfId="32930"/>
    <cellStyle name="Обычный 2 5 5 2 4 2 3" xfId="24482"/>
    <cellStyle name="Обычный 2 5 5 2 4 3" xfId="11809"/>
    <cellStyle name="Обычный 2 5 5 2 4 3 2" xfId="28706"/>
    <cellStyle name="Обычный 2 5 5 2 4 4" xfId="20258"/>
    <cellStyle name="Обычный 2 5 5 2 5" xfId="4769"/>
    <cellStyle name="Обычный 2 5 5 2 5 2" xfId="13217"/>
    <cellStyle name="Обычный 2 5 5 2 5 2 2" xfId="30114"/>
    <cellStyle name="Обычный 2 5 5 2 5 3" xfId="21666"/>
    <cellStyle name="Обычный 2 5 5 2 6" xfId="8993"/>
    <cellStyle name="Обычный 2 5 5 2 6 2" xfId="25890"/>
    <cellStyle name="Обычный 2 5 5 2 7" xfId="17442"/>
    <cellStyle name="Обычный 2 5 5 2 8" xfId="34339"/>
    <cellStyle name="Обычный 2 5 5 3" xfId="896"/>
    <cellStyle name="Обычный 2 5 5 3 2" xfId="2305"/>
    <cellStyle name="Обычный 2 5 5 3 2 2" xfId="6529"/>
    <cellStyle name="Обычный 2 5 5 3 2 2 2" xfId="14977"/>
    <cellStyle name="Обычный 2 5 5 3 2 2 2 2" xfId="31874"/>
    <cellStyle name="Обычный 2 5 5 3 2 2 3" xfId="23426"/>
    <cellStyle name="Обычный 2 5 5 3 2 3" xfId="10753"/>
    <cellStyle name="Обычный 2 5 5 3 2 3 2" xfId="27650"/>
    <cellStyle name="Обычный 2 5 5 3 2 4" xfId="19202"/>
    <cellStyle name="Обычный 2 5 5 3 3" xfId="3713"/>
    <cellStyle name="Обычный 2 5 5 3 3 2" xfId="7937"/>
    <cellStyle name="Обычный 2 5 5 3 3 2 2" xfId="16385"/>
    <cellStyle name="Обычный 2 5 5 3 3 2 2 2" xfId="33282"/>
    <cellStyle name="Обычный 2 5 5 3 3 2 3" xfId="24834"/>
    <cellStyle name="Обычный 2 5 5 3 3 3" xfId="12161"/>
    <cellStyle name="Обычный 2 5 5 3 3 3 2" xfId="29058"/>
    <cellStyle name="Обычный 2 5 5 3 3 4" xfId="20610"/>
    <cellStyle name="Обычный 2 5 5 3 4" xfId="5121"/>
    <cellStyle name="Обычный 2 5 5 3 4 2" xfId="13569"/>
    <cellStyle name="Обычный 2 5 5 3 4 2 2" xfId="30466"/>
    <cellStyle name="Обычный 2 5 5 3 4 3" xfId="22018"/>
    <cellStyle name="Обычный 2 5 5 3 5" xfId="9345"/>
    <cellStyle name="Обычный 2 5 5 3 5 2" xfId="26242"/>
    <cellStyle name="Обычный 2 5 5 3 6" xfId="17794"/>
    <cellStyle name="Обычный 2 5 5 4" xfId="1601"/>
    <cellStyle name="Обычный 2 5 5 4 2" xfId="5825"/>
    <cellStyle name="Обычный 2 5 5 4 2 2" xfId="14273"/>
    <cellStyle name="Обычный 2 5 5 4 2 2 2" xfId="31170"/>
    <cellStyle name="Обычный 2 5 5 4 2 3" xfId="22722"/>
    <cellStyle name="Обычный 2 5 5 4 3" xfId="10049"/>
    <cellStyle name="Обычный 2 5 5 4 3 2" xfId="26946"/>
    <cellStyle name="Обычный 2 5 5 4 4" xfId="18498"/>
    <cellStyle name="Обычный 2 5 5 5" xfId="3009"/>
    <cellStyle name="Обычный 2 5 5 5 2" xfId="7233"/>
    <cellStyle name="Обычный 2 5 5 5 2 2" xfId="15681"/>
    <cellStyle name="Обычный 2 5 5 5 2 2 2" xfId="32578"/>
    <cellStyle name="Обычный 2 5 5 5 2 3" xfId="24130"/>
    <cellStyle name="Обычный 2 5 5 5 3" xfId="11457"/>
    <cellStyle name="Обычный 2 5 5 5 3 2" xfId="28354"/>
    <cellStyle name="Обычный 2 5 5 5 4" xfId="19906"/>
    <cellStyle name="Обычный 2 5 5 6" xfId="4417"/>
    <cellStyle name="Обычный 2 5 5 6 2" xfId="12865"/>
    <cellStyle name="Обычный 2 5 5 6 2 2" xfId="29762"/>
    <cellStyle name="Обычный 2 5 5 6 3" xfId="21314"/>
    <cellStyle name="Обычный 2 5 5 7" xfId="8641"/>
    <cellStyle name="Обычный 2 5 5 7 2" xfId="25538"/>
    <cellStyle name="Обычный 2 5 5 8" xfId="17090"/>
    <cellStyle name="Обычный 2 5 5 9" xfId="33987"/>
    <cellStyle name="Обычный 2 5 6" xfId="502"/>
    <cellStyle name="Обычный 2 5 6 2" xfId="1233"/>
    <cellStyle name="Обычный 2 5 6 2 2" xfId="2642"/>
    <cellStyle name="Обычный 2 5 6 2 2 2" xfId="6866"/>
    <cellStyle name="Обычный 2 5 6 2 2 2 2" xfId="15314"/>
    <cellStyle name="Обычный 2 5 6 2 2 2 2 2" xfId="32211"/>
    <cellStyle name="Обычный 2 5 6 2 2 2 3" xfId="23763"/>
    <cellStyle name="Обычный 2 5 6 2 2 3" xfId="11090"/>
    <cellStyle name="Обычный 2 5 6 2 2 3 2" xfId="27987"/>
    <cellStyle name="Обычный 2 5 6 2 2 4" xfId="19539"/>
    <cellStyle name="Обычный 2 5 6 2 3" xfId="4050"/>
    <cellStyle name="Обычный 2 5 6 2 3 2" xfId="8274"/>
    <cellStyle name="Обычный 2 5 6 2 3 2 2" xfId="16722"/>
    <cellStyle name="Обычный 2 5 6 2 3 2 2 2" xfId="33619"/>
    <cellStyle name="Обычный 2 5 6 2 3 2 3" xfId="25171"/>
    <cellStyle name="Обычный 2 5 6 2 3 3" xfId="12498"/>
    <cellStyle name="Обычный 2 5 6 2 3 3 2" xfId="29395"/>
    <cellStyle name="Обычный 2 5 6 2 3 4" xfId="20947"/>
    <cellStyle name="Обычный 2 5 6 2 4" xfId="5458"/>
    <cellStyle name="Обычный 2 5 6 2 4 2" xfId="13906"/>
    <cellStyle name="Обычный 2 5 6 2 4 2 2" xfId="30803"/>
    <cellStyle name="Обычный 2 5 6 2 4 3" xfId="22355"/>
    <cellStyle name="Обычный 2 5 6 2 5" xfId="9682"/>
    <cellStyle name="Обычный 2 5 6 2 5 2" xfId="26579"/>
    <cellStyle name="Обычный 2 5 6 2 6" xfId="18131"/>
    <cellStyle name="Обычный 2 5 6 3" xfId="1938"/>
    <cellStyle name="Обычный 2 5 6 3 2" xfId="6162"/>
    <cellStyle name="Обычный 2 5 6 3 2 2" xfId="14610"/>
    <cellStyle name="Обычный 2 5 6 3 2 2 2" xfId="31507"/>
    <cellStyle name="Обычный 2 5 6 3 2 3" xfId="23059"/>
    <cellStyle name="Обычный 2 5 6 3 3" xfId="10386"/>
    <cellStyle name="Обычный 2 5 6 3 3 2" xfId="27283"/>
    <cellStyle name="Обычный 2 5 6 3 4" xfId="18835"/>
    <cellStyle name="Обычный 2 5 6 4" xfId="3346"/>
    <cellStyle name="Обычный 2 5 6 4 2" xfId="7570"/>
    <cellStyle name="Обычный 2 5 6 4 2 2" xfId="16018"/>
    <cellStyle name="Обычный 2 5 6 4 2 2 2" xfId="32915"/>
    <cellStyle name="Обычный 2 5 6 4 2 3" xfId="24467"/>
    <cellStyle name="Обычный 2 5 6 4 3" xfId="11794"/>
    <cellStyle name="Обычный 2 5 6 4 3 2" xfId="28691"/>
    <cellStyle name="Обычный 2 5 6 4 4" xfId="20243"/>
    <cellStyle name="Обычный 2 5 6 5" xfId="4754"/>
    <cellStyle name="Обычный 2 5 6 5 2" xfId="13202"/>
    <cellStyle name="Обычный 2 5 6 5 2 2" xfId="30099"/>
    <cellStyle name="Обычный 2 5 6 5 3" xfId="21651"/>
    <cellStyle name="Обычный 2 5 6 6" xfId="8978"/>
    <cellStyle name="Обычный 2 5 6 6 2" xfId="25875"/>
    <cellStyle name="Обычный 2 5 6 7" xfId="17427"/>
    <cellStyle name="Обычный 2 5 6 8" xfId="34324"/>
    <cellStyle name="Обычный 2 5 7" xfId="881"/>
    <cellStyle name="Обычный 2 5 7 2" xfId="2290"/>
    <cellStyle name="Обычный 2 5 7 2 2" xfId="6514"/>
    <cellStyle name="Обычный 2 5 7 2 2 2" xfId="14962"/>
    <cellStyle name="Обычный 2 5 7 2 2 2 2" xfId="31859"/>
    <cellStyle name="Обычный 2 5 7 2 2 3" xfId="23411"/>
    <cellStyle name="Обычный 2 5 7 2 3" xfId="10738"/>
    <cellStyle name="Обычный 2 5 7 2 3 2" xfId="27635"/>
    <cellStyle name="Обычный 2 5 7 2 4" xfId="19187"/>
    <cellStyle name="Обычный 2 5 7 3" xfId="3698"/>
    <cellStyle name="Обычный 2 5 7 3 2" xfId="7922"/>
    <cellStyle name="Обычный 2 5 7 3 2 2" xfId="16370"/>
    <cellStyle name="Обычный 2 5 7 3 2 2 2" xfId="33267"/>
    <cellStyle name="Обычный 2 5 7 3 2 3" xfId="24819"/>
    <cellStyle name="Обычный 2 5 7 3 3" xfId="12146"/>
    <cellStyle name="Обычный 2 5 7 3 3 2" xfId="29043"/>
    <cellStyle name="Обычный 2 5 7 3 4" xfId="20595"/>
    <cellStyle name="Обычный 2 5 7 4" xfId="5106"/>
    <cellStyle name="Обычный 2 5 7 4 2" xfId="13554"/>
    <cellStyle name="Обычный 2 5 7 4 2 2" xfId="30451"/>
    <cellStyle name="Обычный 2 5 7 4 3" xfId="22003"/>
    <cellStyle name="Обычный 2 5 7 5" xfId="9330"/>
    <cellStyle name="Обычный 2 5 7 5 2" xfId="26227"/>
    <cellStyle name="Обычный 2 5 7 6" xfId="17779"/>
    <cellStyle name="Обычный 2 5 8" xfId="1586"/>
    <cellStyle name="Обычный 2 5 8 2" xfId="5810"/>
    <cellStyle name="Обычный 2 5 8 2 2" xfId="14258"/>
    <cellStyle name="Обычный 2 5 8 2 2 2" xfId="31155"/>
    <cellStyle name="Обычный 2 5 8 2 3" xfId="22707"/>
    <cellStyle name="Обычный 2 5 8 3" xfId="10034"/>
    <cellStyle name="Обычный 2 5 8 3 2" xfId="26931"/>
    <cellStyle name="Обычный 2 5 8 4" xfId="18483"/>
    <cellStyle name="Обычный 2 5 9" xfId="2994"/>
    <cellStyle name="Обычный 2 5 9 2" xfId="7218"/>
    <cellStyle name="Обычный 2 5 9 2 2" xfId="15666"/>
    <cellStyle name="Обычный 2 5 9 2 2 2" xfId="32563"/>
    <cellStyle name="Обычный 2 5 9 2 3" xfId="24115"/>
    <cellStyle name="Обычный 2 5 9 3" xfId="11442"/>
    <cellStyle name="Обычный 2 5 9 3 2" xfId="28339"/>
    <cellStyle name="Обычный 2 5 9 4" xfId="19891"/>
    <cellStyle name="Обычный 2 5_Отчет за 2015 год" xfId="106"/>
    <cellStyle name="Обычный 2 6" xfId="107"/>
    <cellStyle name="Обычный 2 6 10" xfId="8642"/>
    <cellStyle name="Обычный 2 6 10 2" xfId="25539"/>
    <cellStyle name="Обычный 2 6 11" xfId="17091"/>
    <cellStyle name="Обычный 2 6 12" xfId="33988"/>
    <cellStyle name="Обычный 2 6 2" xfId="108"/>
    <cellStyle name="Обычный 2 6 2 10" xfId="17092"/>
    <cellStyle name="Обычный 2 6 2 11" xfId="33989"/>
    <cellStyle name="Обычный 2 6 2 2" xfId="109"/>
    <cellStyle name="Обычный 2 6 2 2 10" xfId="33990"/>
    <cellStyle name="Обычный 2 6 2 2 2" xfId="110"/>
    <cellStyle name="Обычный 2 6 2 2 2 2" xfId="521"/>
    <cellStyle name="Обычный 2 6 2 2 2 2 2" xfId="1252"/>
    <cellStyle name="Обычный 2 6 2 2 2 2 2 2" xfId="2661"/>
    <cellStyle name="Обычный 2 6 2 2 2 2 2 2 2" xfId="6885"/>
    <cellStyle name="Обычный 2 6 2 2 2 2 2 2 2 2" xfId="15333"/>
    <cellStyle name="Обычный 2 6 2 2 2 2 2 2 2 2 2" xfId="32230"/>
    <cellStyle name="Обычный 2 6 2 2 2 2 2 2 2 3" xfId="23782"/>
    <cellStyle name="Обычный 2 6 2 2 2 2 2 2 3" xfId="11109"/>
    <cellStyle name="Обычный 2 6 2 2 2 2 2 2 3 2" xfId="28006"/>
    <cellStyle name="Обычный 2 6 2 2 2 2 2 2 4" xfId="19558"/>
    <cellStyle name="Обычный 2 6 2 2 2 2 2 3" xfId="4069"/>
    <cellStyle name="Обычный 2 6 2 2 2 2 2 3 2" xfId="8293"/>
    <cellStyle name="Обычный 2 6 2 2 2 2 2 3 2 2" xfId="16741"/>
    <cellStyle name="Обычный 2 6 2 2 2 2 2 3 2 2 2" xfId="33638"/>
    <cellStyle name="Обычный 2 6 2 2 2 2 2 3 2 3" xfId="25190"/>
    <cellStyle name="Обычный 2 6 2 2 2 2 2 3 3" xfId="12517"/>
    <cellStyle name="Обычный 2 6 2 2 2 2 2 3 3 2" xfId="29414"/>
    <cellStyle name="Обычный 2 6 2 2 2 2 2 3 4" xfId="20966"/>
    <cellStyle name="Обычный 2 6 2 2 2 2 2 4" xfId="5477"/>
    <cellStyle name="Обычный 2 6 2 2 2 2 2 4 2" xfId="13925"/>
    <cellStyle name="Обычный 2 6 2 2 2 2 2 4 2 2" xfId="30822"/>
    <cellStyle name="Обычный 2 6 2 2 2 2 2 4 3" xfId="22374"/>
    <cellStyle name="Обычный 2 6 2 2 2 2 2 5" xfId="9701"/>
    <cellStyle name="Обычный 2 6 2 2 2 2 2 5 2" xfId="26598"/>
    <cellStyle name="Обычный 2 6 2 2 2 2 2 6" xfId="18150"/>
    <cellStyle name="Обычный 2 6 2 2 2 2 3" xfId="1957"/>
    <cellStyle name="Обычный 2 6 2 2 2 2 3 2" xfId="6181"/>
    <cellStyle name="Обычный 2 6 2 2 2 2 3 2 2" xfId="14629"/>
    <cellStyle name="Обычный 2 6 2 2 2 2 3 2 2 2" xfId="31526"/>
    <cellStyle name="Обычный 2 6 2 2 2 2 3 2 3" xfId="23078"/>
    <cellStyle name="Обычный 2 6 2 2 2 2 3 3" xfId="10405"/>
    <cellStyle name="Обычный 2 6 2 2 2 2 3 3 2" xfId="27302"/>
    <cellStyle name="Обычный 2 6 2 2 2 2 3 4" xfId="18854"/>
    <cellStyle name="Обычный 2 6 2 2 2 2 4" xfId="3365"/>
    <cellStyle name="Обычный 2 6 2 2 2 2 4 2" xfId="7589"/>
    <cellStyle name="Обычный 2 6 2 2 2 2 4 2 2" xfId="16037"/>
    <cellStyle name="Обычный 2 6 2 2 2 2 4 2 2 2" xfId="32934"/>
    <cellStyle name="Обычный 2 6 2 2 2 2 4 2 3" xfId="24486"/>
    <cellStyle name="Обычный 2 6 2 2 2 2 4 3" xfId="11813"/>
    <cellStyle name="Обычный 2 6 2 2 2 2 4 3 2" xfId="28710"/>
    <cellStyle name="Обычный 2 6 2 2 2 2 4 4" xfId="20262"/>
    <cellStyle name="Обычный 2 6 2 2 2 2 5" xfId="4773"/>
    <cellStyle name="Обычный 2 6 2 2 2 2 5 2" xfId="13221"/>
    <cellStyle name="Обычный 2 6 2 2 2 2 5 2 2" xfId="30118"/>
    <cellStyle name="Обычный 2 6 2 2 2 2 5 3" xfId="21670"/>
    <cellStyle name="Обычный 2 6 2 2 2 2 6" xfId="8997"/>
    <cellStyle name="Обычный 2 6 2 2 2 2 6 2" xfId="25894"/>
    <cellStyle name="Обычный 2 6 2 2 2 2 7" xfId="17446"/>
    <cellStyle name="Обычный 2 6 2 2 2 2 8" xfId="34343"/>
    <cellStyle name="Обычный 2 6 2 2 2 3" xfId="900"/>
    <cellStyle name="Обычный 2 6 2 2 2 3 2" xfId="2309"/>
    <cellStyle name="Обычный 2 6 2 2 2 3 2 2" xfId="6533"/>
    <cellStyle name="Обычный 2 6 2 2 2 3 2 2 2" xfId="14981"/>
    <cellStyle name="Обычный 2 6 2 2 2 3 2 2 2 2" xfId="31878"/>
    <cellStyle name="Обычный 2 6 2 2 2 3 2 2 3" xfId="23430"/>
    <cellStyle name="Обычный 2 6 2 2 2 3 2 3" xfId="10757"/>
    <cellStyle name="Обычный 2 6 2 2 2 3 2 3 2" xfId="27654"/>
    <cellStyle name="Обычный 2 6 2 2 2 3 2 4" xfId="19206"/>
    <cellStyle name="Обычный 2 6 2 2 2 3 3" xfId="3717"/>
    <cellStyle name="Обычный 2 6 2 2 2 3 3 2" xfId="7941"/>
    <cellStyle name="Обычный 2 6 2 2 2 3 3 2 2" xfId="16389"/>
    <cellStyle name="Обычный 2 6 2 2 2 3 3 2 2 2" xfId="33286"/>
    <cellStyle name="Обычный 2 6 2 2 2 3 3 2 3" xfId="24838"/>
    <cellStyle name="Обычный 2 6 2 2 2 3 3 3" xfId="12165"/>
    <cellStyle name="Обычный 2 6 2 2 2 3 3 3 2" xfId="29062"/>
    <cellStyle name="Обычный 2 6 2 2 2 3 3 4" xfId="20614"/>
    <cellStyle name="Обычный 2 6 2 2 2 3 4" xfId="5125"/>
    <cellStyle name="Обычный 2 6 2 2 2 3 4 2" xfId="13573"/>
    <cellStyle name="Обычный 2 6 2 2 2 3 4 2 2" xfId="30470"/>
    <cellStyle name="Обычный 2 6 2 2 2 3 4 3" xfId="22022"/>
    <cellStyle name="Обычный 2 6 2 2 2 3 5" xfId="9349"/>
    <cellStyle name="Обычный 2 6 2 2 2 3 5 2" xfId="26246"/>
    <cellStyle name="Обычный 2 6 2 2 2 3 6" xfId="17798"/>
    <cellStyle name="Обычный 2 6 2 2 2 4" xfId="1605"/>
    <cellStyle name="Обычный 2 6 2 2 2 4 2" xfId="5829"/>
    <cellStyle name="Обычный 2 6 2 2 2 4 2 2" xfId="14277"/>
    <cellStyle name="Обычный 2 6 2 2 2 4 2 2 2" xfId="31174"/>
    <cellStyle name="Обычный 2 6 2 2 2 4 2 3" xfId="22726"/>
    <cellStyle name="Обычный 2 6 2 2 2 4 3" xfId="10053"/>
    <cellStyle name="Обычный 2 6 2 2 2 4 3 2" xfId="26950"/>
    <cellStyle name="Обычный 2 6 2 2 2 4 4" xfId="18502"/>
    <cellStyle name="Обычный 2 6 2 2 2 5" xfId="3013"/>
    <cellStyle name="Обычный 2 6 2 2 2 5 2" xfId="7237"/>
    <cellStyle name="Обычный 2 6 2 2 2 5 2 2" xfId="15685"/>
    <cellStyle name="Обычный 2 6 2 2 2 5 2 2 2" xfId="32582"/>
    <cellStyle name="Обычный 2 6 2 2 2 5 2 3" xfId="24134"/>
    <cellStyle name="Обычный 2 6 2 2 2 5 3" xfId="11461"/>
    <cellStyle name="Обычный 2 6 2 2 2 5 3 2" xfId="28358"/>
    <cellStyle name="Обычный 2 6 2 2 2 5 4" xfId="19910"/>
    <cellStyle name="Обычный 2 6 2 2 2 6" xfId="4421"/>
    <cellStyle name="Обычный 2 6 2 2 2 6 2" xfId="12869"/>
    <cellStyle name="Обычный 2 6 2 2 2 6 2 2" xfId="29766"/>
    <cellStyle name="Обычный 2 6 2 2 2 6 3" xfId="21318"/>
    <cellStyle name="Обычный 2 6 2 2 2 7" xfId="8645"/>
    <cellStyle name="Обычный 2 6 2 2 2 7 2" xfId="25542"/>
    <cellStyle name="Обычный 2 6 2 2 2 8" xfId="17094"/>
    <cellStyle name="Обычный 2 6 2 2 2 9" xfId="33991"/>
    <cellStyle name="Обычный 2 6 2 2 3" xfId="520"/>
    <cellStyle name="Обычный 2 6 2 2 3 2" xfId="1251"/>
    <cellStyle name="Обычный 2 6 2 2 3 2 2" xfId="2660"/>
    <cellStyle name="Обычный 2 6 2 2 3 2 2 2" xfId="6884"/>
    <cellStyle name="Обычный 2 6 2 2 3 2 2 2 2" xfId="15332"/>
    <cellStyle name="Обычный 2 6 2 2 3 2 2 2 2 2" xfId="32229"/>
    <cellStyle name="Обычный 2 6 2 2 3 2 2 2 3" xfId="23781"/>
    <cellStyle name="Обычный 2 6 2 2 3 2 2 3" xfId="11108"/>
    <cellStyle name="Обычный 2 6 2 2 3 2 2 3 2" xfId="28005"/>
    <cellStyle name="Обычный 2 6 2 2 3 2 2 4" xfId="19557"/>
    <cellStyle name="Обычный 2 6 2 2 3 2 3" xfId="4068"/>
    <cellStyle name="Обычный 2 6 2 2 3 2 3 2" xfId="8292"/>
    <cellStyle name="Обычный 2 6 2 2 3 2 3 2 2" xfId="16740"/>
    <cellStyle name="Обычный 2 6 2 2 3 2 3 2 2 2" xfId="33637"/>
    <cellStyle name="Обычный 2 6 2 2 3 2 3 2 3" xfId="25189"/>
    <cellStyle name="Обычный 2 6 2 2 3 2 3 3" xfId="12516"/>
    <cellStyle name="Обычный 2 6 2 2 3 2 3 3 2" xfId="29413"/>
    <cellStyle name="Обычный 2 6 2 2 3 2 3 4" xfId="20965"/>
    <cellStyle name="Обычный 2 6 2 2 3 2 4" xfId="5476"/>
    <cellStyle name="Обычный 2 6 2 2 3 2 4 2" xfId="13924"/>
    <cellStyle name="Обычный 2 6 2 2 3 2 4 2 2" xfId="30821"/>
    <cellStyle name="Обычный 2 6 2 2 3 2 4 3" xfId="22373"/>
    <cellStyle name="Обычный 2 6 2 2 3 2 5" xfId="9700"/>
    <cellStyle name="Обычный 2 6 2 2 3 2 5 2" xfId="26597"/>
    <cellStyle name="Обычный 2 6 2 2 3 2 6" xfId="18149"/>
    <cellStyle name="Обычный 2 6 2 2 3 3" xfId="1956"/>
    <cellStyle name="Обычный 2 6 2 2 3 3 2" xfId="6180"/>
    <cellStyle name="Обычный 2 6 2 2 3 3 2 2" xfId="14628"/>
    <cellStyle name="Обычный 2 6 2 2 3 3 2 2 2" xfId="31525"/>
    <cellStyle name="Обычный 2 6 2 2 3 3 2 3" xfId="23077"/>
    <cellStyle name="Обычный 2 6 2 2 3 3 3" xfId="10404"/>
    <cellStyle name="Обычный 2 6 2 2 3 3 3 2" xfId="27301"/>
    <cellStyle name="Обычный 2 6 2 2 3 3 4" xfId="18853"/>
    <cellStyle name="Обычный 2 6 2 2 3 4" xfId="3364"/>
    <cellStyle name="Обычный 2 6 2 2 3 4 2" xfId="7588"/>
    <cellStyle name="Обычный 2 6 2 2 3 4 2 2" xfId="16036"/>
    <cellStyle name="Обычный 2 6 2 2 3 4 2 2 2" xfId="32933"/>
    <cellStyle name="Обычный 2 6 2 2 3 4 2 3" xfId="24485"/>
    <cellStyle name="Обычный 2 6 2 2 3 4 3" xfId="11812"/>
    <cellStyle name="Обычный 2 6 2 2 3 4 3 2" xfId="28709"/>
    <cellStyle name="Обычный 2 6 2 2 3 4 4" xfId="20261"/>
    <cellStyle name="Обычный 2 6 2 2 3 5" xfId="4772"/>
    <cellStyle name="Обычный 2 6 2 2 3 5 2" xfId="13220"/>
    <cellStyle name="Обычный 2 6 2 2 3 5 2 2" xfId="30117"/>
    <cellStyle name="Обычный 2 6 2 2 3 5 3" xfId="21669"/>
    <cellStyle name="Обычный 2 6 2 2 3 6" xfId="8996"/>
    <cellStyle name="Обычный 2 6 2 2 3 6 2" xfId="25893"/>
    <cellStyle name="Обычный 2 6 2 2 3 7" xfId="17445"/>
    <cellStyle name="Обычный 2 6 2 2 3 8" xfId="34342"/>
    <cellStyle name="Обычный 2 6 2 2 4" xfId="899"/>
    <cellStyle name="Обычный 2 6 2 2 4 2" xfId="2308"/>
    <cellStyle name="Обычный 2 6 2 2 4 2 2" xfId="6532"/>
    <cellStyle name="Обычный 2 6 2 2 4 2 2 2" xfId="14980"/>
    <cellStyle name="Обычный 2 6 2 2 4 2 2 2 2" xfId="31877"/>
    <cellStyle name="Обычный 2 6 2 2 4 2 2 3" xfId="23429"/>
    <cellStyle name="Обычный 2 6 2 2 4 2 3" xfId="10756"/>
    <cellStyle name="Обычный 2 6 2 2 4 2 3 2" xfId="27653"/>
    <cellStyle name="Обычный 2 6 2 2 4 2 4" xfId="19205"/>
    <cellStyle name="Обычный 2 6 2 2 4 3" xfId="3716"/>
    <cellStyle name="Обычный 2 6 2 2 4 3 2" xfId="7940"/>
    <cellStyle name="Обычный 2 6 2 2 4 3 2 2" xfId="16388"/>
    <cellStyle name="Обычный 2 6 2 2 4 3 2 2 2" xfId="33285"/>
    <cellStyle name="Обычный 2 6 2 2 4 3 2 3" xfId="24837"/>
    <cellStyle name="Обычный 2 6 2 2 4 3 3" xfId="12164"/>
    <cellStyle name="Обычный 2 6 2 2 4 3 3 2" xfId="29061"/>
    <cellStyle name="Обычный 2 6 2 2 4 3 4" xfId="20613"/>
    <cellStyle name="Обычный 2 6 2 2 4 4" xfId="5124"/>
    <cellStyle name="Обычный 2 6 2 2 4 4 2" xfId="13572"/>
    <cellStyle name="Обычный 2 6 2 2 4 4 2 2" xfId="30469"/>
    <cellStyle name="Обычный 2 6 2 2 4 4 3" xfId="22021"/>
    <cellStyle name="Обычный 2 6 2 2 4 5" xfId="9348"/>
    <cellStyle name="Обычный 2 6 2 2 4 5 2" xfId="26245"/>
    <cellStyle name="Обычный 2 6 2 2 4 6" xfId="17797"/>
    <cellStyle name="Обычный 2 6 2 2 5" xfId="1604"/>
    <cellStyle name="Обычный 2 6 2 2 5 2" xfId="5828"/>
    <cellStyle name="Обычный 2 6 2 2 5 2 2" xfId="14276"/>
    <cellStyle name="Обычный 2 6 2 2 5 2 2 2" xfId="31173"/>
    <cellStyle name="Обычный 2 6 2 2 5 2 3" xfId="22725"/>
    <cellStyle name="Обычный 2 6 2 2 5 3" xfId="10052"/>
    <cellStyle name="Обычный 2 6 2 2 5 3 2" xfId="26949"/>
    <cellStyle name="Обычный 2 6 2 2 5 4" xfId="18501"/>
    <cellStyle name="Обычный 2 6 2 2 6" xfId="3012"/>
    <cellStyle name="Обычный 2 6 2 2 6 2" xfId="7236"/>
    <cellStyle name="Обычный 2 6 2 2 6 2 2" xfId="15684"/>
    <cellStyle name="Обычный 2 6 2 2 6 2 2 2" xfId="32581"/>
    <cellStyle name="Обычный 2 6 2 2 6 2 3" xfId="24133"/>
    <cellStyle name="Обычный 2 6 2 2 6 3" xfId="11460"/>
    <cellStyle name="Обычный 2 6 2 2 6 3 2" xfId="28357"/>
    <cellStyle name="Обычный 2 6 2 2 6 4" xfId="19909"/>
    <cellStyle name="Обычный 2 6 2 2 7" xfId="4420"/>
    <cellStyle name="Обычный 2 6 2 2 7 2" xfId="12868"/>
    <cellStyle name="Обычный 2 6 2 2 7 2 2" xfId="29765"/>
    <cellStyle name="Обычный 2 6 2 2 7 3" xfId="21317"/>
    <cellStyle name="Обычный 2 6 2 2 8" xfId="8644"/>
    <cellStyle name="Обычный 2 6 2 2 8 2" xfId="25541"/>
    <cellStyle name="Обычный 2 6 2 2 9" xfId="17093"/>
    <cellStyle name="Обычный 2 6 2 3" xfId="111"/>
    <cellStyle name="Обычный 2 6 2 3 2" xfId="522"/>
    <cellStyle name="Обычный 2 6 2 3 2 2" xfId="1253"/>
    <cellStyle name="Обычный 2 6 2 3 2 2 2" xfId="2662"/>
    <cellStyle name="Обычный 2 6 2 3 2 2 2 2" xfId="6886"/>
    <cellStyle name="Обычный 2 6 2 3 2 2 2 2 2" xfId="15334"/>
    <cellStyle name="Обычный 2 6 2 3 2 2 2 2 2 2" xfId="32231"/>
    <cellStyle name="Обычный 2 6 2 3 2 2 2 2 3" xfId="23783"/>
    <cellStyle name="Обычный 2 6 2 3 2 2 2 3" xfId="11110"/>
    <cellStyle name="Обычный 2 6 2 3 2 2 2 3 2" xfId="28007"/>
    <cellStyle name="Обычный 2 6 2 3 2 2 2 4" xfId="19559"/>
    <cellStyle name="Обычный 2 6 2 3 2 2 3" xfId="4070"/>
    <cellStyle name="Обычный 2 6 2 3 2 2 3 2" xfId="8294"/>
    <cellStyle name="Обычный 2 6 2 3 2 2 3 2 2" xfId="16742"/>
    <cellStyle name="Обычный 2 6 2 3 2 2 3 2 2 2" xfId="33639"/>
    <cellStyle name="Обычный 2 6 2 3 2 2 3 2 3" xfId="25191"/>
    <cellStyle name="Обычный 2 6 2 3 2 2 3 3" xfId="12518"/>
    <cellStyle name="Обычный 2 6 2 3 2 2 3 3 2" xfId="29415"/>
    <cellStyle name="Обычный 2 6 2 3 2 2 3 4" xfId="20967"/>
    <cellStyle name="Обычный 2 6 2 3 2 2 4" xfId="5478"/>
    <cellStyle name="Обычный 2 6 2 3 2 2 4 2" xfId="13926"/>
    <cellStyle name="Обычный 2 6 2 3 2 2 4 2 2" xfId="30823"/>
    <cellStyle name="Обычный 2 6 2 3 2 2 4 3" xfId="22375"/>
    <cellStyle name="Обычный 2 6 2 3 2 2 5" xfId="9702"/>
    <cellStyle name="Обычный 2 6 2 3 2 2 5 2" xfId="26599"/>
    <cellStyle name="Обычный 2 6 2 3 2 2 6" xfId="18151"/>
    <cellStyle name="Обычный 2 6 2 3 2 3" xfId="1958"/>
    <cellStyle name="Обычный 2 6 2 3 2 3 2" xfId="6182"/>
    <cellStyle name="Обычный 2 6 2 3 2 3 2 2" xfId="14630"/>
    <cellStyle name="Обычный 2 6 2 3 2 3 2 2 2" xfId="31527"/>
    <cellStyle name="Обычный 2 6 2 3 2 3 2 3" xfId="23079"/>
    <cellStyle name="Обычный 2 6 2 3 2 3 3" xfId="10406"/>
    <cellStyle name="Обычный 2 6 2 3 2 3 3 2" xfId="27303"/>
    <cellStyle name="Обычный 2 6 2 3 2 3 4" xfId="18855"/>
    <cellStyle name="Обычный 2 6 2 3 2 4" xfId="3366"/>
    <cellStyle name="Обычный 2 6 2 3 2 4 2" xfId="7590"/>
    <cellStyle name="Обычный 2 6 2 3 2 4 2 2" xfId="16038"/>
    <cellStyle name="Обычный 2 6 2 3 2 4 2 2 2" xfId="32935"/>
    <cellStyle name="Обычный 2 6 2 3 2 4 2 3" xfId="24487"/>
    <cellStyle name="Обычный 2 6 2 3 2 4 3" xfId="11814"/>
    <cellStyle name="Обычный 2 6 2 3 2 4 3 2" xfId="28711"/>
    <cellStyle name="Обычный 2 6 2 3 2 4 4" xfId="20263"/>
    <cellStyle name="Обычный 2 6 2 3 2 5" xfId="4774"/>
    <cellStyle name="Обычный 2 6 2 3 2 5 2" xfId="13222"/>
    <cellStyle name="Обычный 2 6 2 3 2 5 2 2" xfId="30119"/>
    <cellStyle name="Обычный 2 6 2 3 2 5 3" xfId="21671"/>
    <cellStyle name="Обычный 2 6 2 3 2 6" xfId="8998"/>
    <cellStyle name="Обычный 2 6 2 3 2 6 2" xfId="25895"/>
    <cellStyle name="Обычный 2 6 2 3 2 7" xfId="17447"/>
    <cellStyle name="Обычный 2 6 2 3 2 8" xfId="34344"/>
    <cellStyle name="Обычный 2 6 2 3 3" xfId="901"/>
    <cellStyle name="Обычный 2 6 2 3 3 2" xfId="2310"/>
    <cellStyle name="Обычный 2 6 2 3 3 2 2" xfId="6534"/>
    <cellStyle name="Обычный 2 6 2 3 3 2 2 2" xfId="14982"/>
    <cellStyle name="Обычный 2 6 2 3 3 2 2 2 2" xfId="31879"/>
    <cellStyle name="Обычный 2 6 2 3 3 2 2 3" xfId="23431"/>
    <cellStyle name="Обычный 2 6 2 3 3 2 3" xfId="10758"/>
    <cellStyle name="Обычный 2 6 2 3 3 2 3 2" xfId="27655"/>
    <cellStyle name="Обычный 2 6 2 3 3 2 4" xfId="19207"/>
    <cellStyle name="Обычный 2 6 2 3 3 3" xfId="3718"/>
    <cellStyle name="Обычный 2 6 2 3 3 3 2" xfId="7942"/>
    <cellStyle name="Обычный 2 6 2 3 3 3 2 2" xfId="16390"/>
    <cellStyle name="Обычный 2 6 2 3 3 3 2 2 2" xfId="33287"/>
    <cellStyle name="Обычный 2 6 2 3 3 3 2 3" xfId="24839"/>
    <cellStyle name="Обычный 2 6 2 3 3 3 3" xfId="12166"/>
    <cellStyle name="Обычный 2 6 2 3 3 3 3 2" xfId="29063"/>
    <cellStyle name="Обычный 2 6 2 3 3 3 4" xfId="20615"/>
    <cellStyle name="Обычный 2 6 2 3 3 4" xfId="5126"/>
    <cellStyle name="Обычный 2 6 2 3 3 4 2" xfId="13574"/>
    <cellStyle name="Обычный 2 6 2 3 3 4 2 2" xfId="30471"/>
    <cellStyle name="Обычный 2 6 2 3 3 4 3" xfId="22023"/>
    <cellStyle name="Обычный 2 6 2 3 3 5" xfId="9350"/>
    <cellStyle name="Обычный 2 6 2 3 3 5 2" xfId="26247"/>
    <cellStyle name="Обычный 2 6 2 3 3 6" xfId="17799"/>
    <cellStyle name="Обычный 2 6 2 3 4" xfId="1606"/>
    <cellStyle name="Обычный 2 6 2 3 4 2" xfId="5830"/>
    <cellStyle name="Обычный 2 6 2 3 4 2 2" xfId="14278"/>
    <cellStyle name="Обычный 2 6 2 3 4 2 2 2" xfId="31175"/>
    <cellStyle name="Обычный 2 6 2 3 4 2 3" xfId="22727"/>
    <cellStyle name="Обычный 2 6 2 3 4 3" xfId="10054"/>
    <cellStyle name="Обычный 2 6 2 3 4 3 2" xfId="26951"/>
    <cellStyle name="Обычный 2 6 2 3 4 4" xfId="18503"/>
    <cellStyle name="Обычный 2 6 2 3 5" xfId="3014"/>
    <cellStyle name="Обычный 2 6 2 3 5 2" xfId="7238"/>
    <cellStyle name="Обычный 2 6 2 3 5 2 2" xfId="15686"/>
    <cellStyle name="Обычный 2 6 2 3 5 2 2 2" xfId="32583"/>
    <cellStyle name="Обычный 2 6 2 3 5 2 3" xfId="24135"/>
    <cellStyle name="Обычный 2 6 2 3 5 3" xfId="11462"/>
    <cellStyle name="Обычный 2 6 2 3 5 3 2" xfId="28359"/>
    <cellStyle name="Обычный 2 6 2 3 5 4" xfId="19911"/>
    <cellStyle name="Обычный 2 6 2 3 6" xfId="4422"/>
    <cellStyle name="Обычный 2 6 2 3 6 2" xfId="12870"/>
    <cellStyle name="Обычный 2 6 2 3 6 2 2" xfId="29767"/>
    <cellStyle name="Обычный 2 6 2 3 6 3" xfId="21319"/>
    <cellStyle name="Обычный 2 6 2 3 7" xfId="8646"/>
    <cellStyle name="Обычный 2 6 2 3 7 2" xfId="25543"/>
    <cellStyle name="Обычный 2 6 2 3 8" xfId="17095"/>
    <cellStyle name="Обычный 2 6 2 3 9" xfId="33992"/>
    <cellStyle name="Обычный 2 6 2 4" xfId="519"/>
    <cellStyle name="Обычный 2 6 2 4 2" xfId="1250"/>
    <cellStyle name="Обычный 2 6 2 4 2 2" xfId="2659"/>
    <cellStyle name="Обычный 2 6 2 4 2 2 2" xfId="6883"/>
    <cellStyle name="Обычный 2 6 2 4 2 2 2 2" xfId="15331"/>
    <cellStyle name="Обычный 2 6 2 4 2 2 2 2 2" xfId="32228"/>
    <cellStyle name="Обычный 2 6 2 4 2 2 2 3" xfId="23780"/>
    <cellStyle name="Обычный 2 6 2 4 2 2 3" xfId="11107"/>
    <cellStyle name="Обычный 2 6 2 4 2 2 3 2" xfId="28004"/>
    <cellStyle name="Обычный 2 6 2 4 2 2 4" xfId="19556"/>
    <cellStyle name="Обычный 2 6 2 4 2 3" xfId="4067"/>
    <cellStyle name="Обычный 2 6 2 4 2 3 2" xfId="8291"/>
    <cellStyle name="Обычный 2 6 2 4 2 3 2 2" xfId="16739"/>
    <cellStyle name="Обычный 2 6 2 4 2 3 2 2 2" xfId="33636"/>
    <cellStyle name="Обычный 2 6 2 4 2 3 2 3" xfId="25188"/>
    <cellStyle name="Обычный 2 6 2 4 2 3 3" xfId="12515"/>
    <cellStyle name="Обычный 2 6 2 4 2 3 3 2" xfId="29412"/>
    <cellStyle name="Обычный 2 6 2 4 2 3 4" xfId="20964"/>
    <cellStyle name="Обычный 2 6 2 4 2 4" xfId="5475"/>
    <cellStyle name="Обычный 2 6 2 4 2 4 2" xfId="13923"/>
    <cellStyle name="Обычный 2 6 2 4 2 4 2 2" xfId="30820"/>
    <cellStyle name="Обычный 2 6 2 4 2 4 3" xfId="22372"/>
    <cellStyle name="Обычный 2 6 2 4 2 5" xfId="9699"/>
    <cellStyle name="Обычный 2 6 2 4 2 5 2" xfId="26596"/>
    <cellStyle name="Обычный 2 6 2 4 2 6" xfId="18148"/>
    <cellStyle name="Обычный 2 6 2 4 3" xfId="1955"/>
    <cellStyle name="Обычный 2 6 2 4 3 2" xfId="6179"/>
    <cellStyle name="Обычный 2 6 2 4 3 2 2" xfId="14627"/>
    <cellStyle name="Обычный 2 6 2 4 3 2 2 2" xfId="31524"/>
    <cellStyle name="Обычный 2 6 2 4 3 2 3" xfId="23076"/>
    <cellStyle name="Обычный 2 6 2 4 3 3" xfId="10403"/>
    <cellStyle name="Обычный 2 6 2 4 3 3 2" xfId="27300"/>
    <cellStyle name="Обычный 2 6 2 4 3 4" xfId="18852"/>
    <cellStyle name="Обычный 2 6 2 4 4" xfId="3363"/>
    <cellStyle name="Обычный 2 6 2 4 4 2" xfId="7587"/>
    <cellStyle name="Обычный 2 6 2 4 4 2 2" xfId="16035"/>
    <cellStyle name="Обычный 2 6 2 4 4 2 2 2" xfId="32932"/>
    <cellStyle name="Обычный 2 6 2 4 4 2 3" xfId="24484"/>
    <cellStyle name="Обычный 2 6 2 4 4 3" xfId="11811"/>
    <cellStyle name="Обычный 2 6 2 4 4 3 2" xfId="28708"/>
    <cellStyle name="Обычный 2 6 2 4 4 4" xfId="20260"/>
    <cellStyle name="Обычный 2 6 2 4 5" xfId="4771"/>
    <cellStyle name="Обычный 2 6 2 4 5 2" xfId="13219"/>
    <cellStyle name="Обычный 2 6 2 4 5 2 2" xfId="30116"/>
    <cellStyle name="Обычный 2 6 2 4 5 3" xfId="21668"/>
    <cellStyle name="Обычный 2 6 2 4 6" xfId="8995"/>
    <cellStyle name="Обычный 2 6 2 4 6 2" xfId="25892"/>
    <cellStyle name="Обычный 2 6 2 4 7" xfId="17444"/>
    <cellStyle name="Обычный 2 6 2 4 8" xfId="34341"/>
    <cellStyle name="Обычный 2 6 2 5" xfId="898"/>
    <cellStyle name="Обычный 2 6 2 5 2" xfId="2307"/>
    <cellStyle name="Обычный 2 6 2 5 2 2" xfId="6531"/>
    <cellStyle name="Обычный 2 6 2 5 2 2 2" xfId="14979"/>
    <cellStyle name="Обычный 2 6 2 5 2 2 2 2" xfId="31876"/>
    <cellStyle name="Обычный 2 6 2 5 2 2 3" xfId="23428"/>
    <cellStyle name="Обычный 2 6 2 5 2 3" xfId="10755"/>
    <cellStyle name="Обычный 2 6 2 5 2 3 2" xfId="27652"/>
    <cellStyle name="Обычный 2 6 2 5 2 4" xfId="19204"/>
    <cellStyle name="Обычный 2 6 2 5 3" xfId="3715"/>
    <cellStyle name="Обычный 2 6 2 5 3 2" xfId="7939"/>
    <cellStyle name="Обычный 2 6 2 5 3 2 2" xfId="16387"/>
    <cellStyle name="Обычный 2 6 2 5 3 2 2 2" xfId="33284"/>
    <cellStyle name="Обычный 2 6 2 5 3 2 3" xfId="24836"/>
    <cellStyle name="Обычный 2 6 2 5 3 3" xfId="12163"/>
    <cellStyle name="Обычный 2 6 2 5 3 3 2" xfId="29060"/>
    <cellStyle name="Обычный 2 6 2 5 3 4" xfId="20612"/>
    <cellStyle name="Обычный 2 6 2 5 4" xfId="5123"/>
    <cellStyle name="Обычный 2 6 2 5 4 2" xfId="13571"/>
    <cellStyle name="Обычный 2 6 2 5 4 2 2" xfId="30468"/>
    <cellStyle name="Обычный 2 6 2 5 4 3" xfId="22020"/>
    <cellStyle name="Обычный 2 6 2 5 5" xfId="9347"/>
    <cellStyle name="Обычный 2 6 2 5 5 2" xfId="26244"/>
    <cellStyle name="Обычный 2 6 2 5 6" xfId="17796"/>
    <cellStyle name="Обычный 2 6 2 6" xfId="1603"/>
    <cellStyle name="Обычный 2 6 2 6 2" xfId="5827"/>
    <cellStyle name="Обычный 2 6 2 6 2 2" xfId="14275"/>
    <cellStyle name="Обычный 2 6 2 6 2 2 2" xfId="31172"/>
    <cellStyle name="Обычный 2 6 2 6 2 3" xfId="22724"/>
    <cellStyle name="Обычный 2 6 2 6 3" xfId="10051"/>
    <cellStyle name="Обычный 2 6 2 6 3 2" xfId="26948"/>
    <cellStyle name="Обычный 2 6 2 6 4" xfId="18500"/>
    <cellStyle name="Обычный 2 6 2 7" xfId="3011"/>
    <cellStyle name="Обычный 2 6 2 7 2" xfId="7235"/>
    <cellStyle name="Обычный 2 6 2 7 2 2" xfId="15683"/>
    <cellStyle name="Обычный 2 6 2 7 2 2 2" xfId="32580"/>
    <cellStyle name="Обычный 2 6 2 7 2 3" xfId="24132"/>
    <cellStyle name="Обычный 2 6 2 7 3" xfId="11459"/>
    <cellStyle name="Обычный 2 6 2 7 3 2" xfId="28356"/>
    <cellStyle name="Обычный 2 6 2 7 4" xfId="19908"/>
    <cellStyle name="Обычный 2 6 2 8" xfId="4419"/>
    <cellStyle name="Обычный 2 6 2 8 2" xfId="12867"/>
    <cellStyle name="Обычный 2 6 2 8 2 2" xfId="29764"/>
    <cellStyle name="Обычный 2 6 2 8 3" xfId="21316"/>
    <cellStyle name="Обычный 2 6 2 9" xfId="8643"/>
    <cellStyle name="Обычный 2 6 2 9 2" xfId="25540"/>
    <cellStyle name="Обычный 2 6 3" xfId="112"/>
    <cellStyle name="Обычный 2 6 3 10" xfId="33993"/>
    <cellStyle name="Обычный 2 6 3 2" xfId="113"/>
    <cellStyle name="Обычный 2 6 3 2 2" xfId="524"/>
    <cellStyle name="Обычный 2 6 3 2 2 2" xfId="1255"/>
    <cellStyle name="Обычный 2 6 3 2 2 2 2" xfId="2664"/>
    <cellStyle name="Обычный 2 6 3 2 2 2 2 2" xfId="6888"/>
    <cellStyle name="Обычный 2 6 3 2 2 2 2 2 2" xfId="15336"/>
    <cellStyle name="Обычный 2 6 3 2 2 2 2 2 2 2" xfId="32233"/>
    <cellStyle name="Обычный 2 6 3 2 2 2 2 2 3" xfId="23785"/>
    <cellStyle name="Обычный 2 6 3 2 2 2 2 3" xfId="11112"/>
    <cellStyle name="Обычный 2 6 3 2 2 2 2 3 2" xfId="28009"/>
    <cellStyle name="Обычный 2 6 3 2 2 2 2 4" xfId="19561"/>
    <cellStyle name="Обычный 2 6 3 2 2 2 3" xfId="4072"/>
    <cellStyle name="Обычный 2 6 3 2 2 2 3 2" xfId="8296"/>
    <cellStyle name="Обычный 2 6 3 2 2 2 3 2 2" xfId="16744"/>
    <cellStyle name="Обычный 2 6 3 2 2 2 3 2 2 2" xfId="33641"/>
    <cellStyle name="Обычный 2 6 3 2 2 2 3 2 3" xfId="25193"/>
    <cellStyle name="Обычный 2 6 3 2 2 2 3 3" xfId="12520"/>
    <cellStyle name="Обычный 2 6 3 2 2 2 3 3 2" xfId="29417"/>
    <cellStyle name="Обычный 2 6 3 2 2 2 3 4" xfId="20969"/>
    <cellStyle name="Обычный 2 6 3 2 2 2 4" xfId="5480"/>
    <cellStyle name="Обычный 2 6 3 2 2 2 4 2" xfId="13928"/>
    <cellStyle name="Обычный 2 6 3 2 2 2 4 2 2" xfId="30825"/>
    <cellStyle name="Обычный 2 6 3 2 2 2 4 3" xfId="22377"/>
    <cellStyle name="Обычный 2 6 3 2 2 2 5" xfId="9704"/>
    <cellStyle name="Обычный 2 6 3 2 2 2 5 2" xfId="26601"/>
    <cellStyle name="Обычный 2 6 3 2 2 2 6" xfId="18153"/>
    <cellStyle name="Обычный 2 6 3 2 2 3" xfId="1960"/>
    <cellStyle name="Обычный 2 6 3 2 2 3 2" xfId="6184"/>
    <cellStyle name="Обычный 2 6 3 2 2 3 2 2" xfId="14632"/>
    <cellStyle name="Обычный 2 6 3 2 2 3 2 2 2" xfId="31529"/>
    <cellStyle name="Обычный 2 6 3 2 2 3 2 3" xfId="23081"/>
    <cellStyle name="Обычный 2 6 3 2 2 3 3" xfId="10408"/>
    <cellStyle name="Обычный 2 6 3 2 2 3 3 2" xfId="27305"/>
    <cellStyle name="Обычный 2 6 3 2 2 3 4" xfId="18857"/>
    <cellStyle name="Обычный 2 6 3 2 2 4" xfId="3368"/>
    <cellStyle name="Обычный 2 6 3 2 2 4 2" xfId="7592"/>
    <cellStyle name="Обычный 2 6 3 2 2 4 2 2" xfId="16040"/>
    <cellStyle name="Обычный 2 6 3 2 2 4 2 2 2" xfId="32937"/>
    <cellStyle name="Обычный 2 6 3 2 2 4 2 3" xfId="24489"/>
    <cellStyle name="Обычный 2 6 3 2 2 4 3" xfId="11816"/>
    <cellStyle name="Обычный 2 6 3 2 2 4 3 2" xfId="28713"/>
    <cellStyle name="Обычный 2 6 3 2 2 4 4" xfId="20265"/>
    <cellStyle name="Обычный 2 6 3 2 2 5" xfId="4776"/>
    <cellStyle name="Обычный 2 6 3 2 2 5 2" xfId="13224"/>
    <cellStyle name="Обычный 2 6 3 2 2 5 2 2" xfId="30121"/>
    <cellStyle name="Обычный 2 6 3 2 2 5 3" xfId="21673"/>
    <cellStyle name="Обычный 2 6 3 2 2 6" xfId="9000"/>
    <cellStyle name="Обычный 2 6 3 2 2 6 2" xfId="25897"/>
    <cellStyle name="Обычный 2 6 3 2 2 7" xfId="17449"/>
    <cellStyle name="Обычный 2 6 3 2 2 8" xfId="34346"/>
    <cellStyle name="Обычный 2 6 3 2 3" xfId="903"/>
    <cellStyle name="Обычный 2 6 3 2 3 2" xfId="2312"/>
    <cellStyle name="Обычный 2 6 3 2 3 2 2" xfId="6536"/>
    <cellStyle name="Обычный 2 6 3 2 3 2 2 2" xfId="14984"/>
    <cellStyle name="Обычный 2 6 3 2 3 2 2 2 2" xfId="31881"/>
    <cellStyle name="Обычный 2 6 3 2 3 2 2 3" xfId="23433"/>
    <cellStyle name="Обычный 2 6 3 2 3 2 3" xfId="10760"/>
    <cellStyle name="Обычный 2 6 3 2 3 2 3 2" xfId="27657"/>
    <cellStyle name="Обычный 2 6 3 2 3 2 4" xfId="19209"/>
    <cellStyle name="Обычный 2 6 3 2 3 3" xfId="3720"/>
    <cellStyle name="Обычный 2 6 3 2 3 3 2" xfId="7944"/>
    <cellStyle name="Обычный 2 6 3 2 3 3 2 2" xfId="16392"/>
    <cellStyle name="Обычный 2 6 3 2 3 3 2 2 2" xfId="33289"/>
    <cellStyle name="Обычный 2 6 3 2 3 3 2 3" xfId="24841"/>
    <cellStyle name="Обычный 2 6 3 2 3 3 3" xfId="12168"/>
    <cellStyle name="Обычный 2 6 3 2 3 3 3 2" xfId="29065"/>
    <cellStyle name="Обычный 2 6 3 2 3 3 4" xfId="20617"/>
    <cellStyle name="Обычный 2 6 3 2 3 4" xfId="5128"/>
    <cellStyle name="Обычный 2 6 3 2 3 4 2" xfId="13576"/>
    <cellStyle name="Обычный 2 6 3 2 3 4 2 2" xfId="30473"/>
    <cellStyle name="Обычный 2 6 3 2 3 4 3" xfId="22025"/>
    <cellStyle name="Обычный 2 6 3 2 3 5" xfId="9352"/>
    <cellStyle name="Обычный 2 6 3 2 3 5 2" xfId="26249"/>
    <cellStyle name="Обычный 2 6 3 2 3 6" xfId="17801"/>
    <cellStyle name="Обычный 2 6 3 2 4" xfId="1608"/>
    <cellStyle name="Обычный 2 6 3 2 4 2" xfId="5832"/>
    <cellStyle name="Обычный 2 6 3 2 4 2 2" xfId="14280"/>
    <cellStyle name="Обычный 2 6 3 2 4 2 2 2" xfId="31177"/>
    <cellStyle name="Обычный 2 6 3 2 4 2 3" xfId="22729"/>
    <cellStyle name="Обычный 2 6 3 2 4 3" xfId="10056"/>
    <cellStyle name="Обычный 2 6 3 2 4 3 2" xfId="26953"/>
    <cellStyle name="Обычный 2 6 3 2 4 4" xfId="18505"/>
    <cellStyle name="Обычный 2 6 3 2 5" xfId="3016"/>
    <cellStyle name="Обычный 2 6 3 2 5 2" xfId="7240"/>
    <cellStyle name="Обычный 2 6 3 2 5 2 2" xfId="15688"/>
    <cellStyle name="Обычный 2 6 3 2 5 2 2 2" xfId="32585"/>
    <cellStyle name="Обычный 2 6 3 2 5 2 3" xfId="24137"/>
    <cellStyle name="Обычный 2 6 3 2 5 3" xfId="11464"/>
    <cellStyle name="Обычный 2 6 3 2 5 3 2" xfId="28361"/>
    <cellStyle name="Обычный 2 6 3 2 5 4" xfId="19913"/>
    <cellStyle name="Обычный 2 6 3 2 6" xfId="4424"/>
    <cellStyle name="Обычный 2 6 3 2 6 2" xfId="12872"/>
    <cellStyle name="Обычный 2 6 3 2 6 2 2" xfId="29769"/>
    <cellStyle name="Обычный 2 6 3 2 6 3" xfId="21321"/>
    <cellStyle name="Обычный 2 6 3 2 7" xfId="8648"/>
    <cellStyle name="Обычный 2 6 3 2 7 2" xfId="25545"/>
    <cellStyle name="Обычный 2 6 3 2 8" xfId="17097"/>
    <cellStyle name="Обычный 2 6 3 2 9" xfId="33994"/>
    <cellStyle name="Обычный 2 6 3 3" xfId="523"/>
    <cellStyle name="Обычный 2 6 3 3 2" xfId="1254"/>
    <cellStyle name="Обычный 2 6 3 3 2 2" xfId="2663"/>
    <cellStyle name="Обычный 2 6 3 3 2 2 2" xfId="6887"/>
    <cellStyle name="Обычный 2 6 3 3 2 2 2 2" xfId="15335"/>
    <cellStyle name="Обычный 2 6 3 3 2 2 2 2 2" xfId="32232"/>
    <cellStyle name="Обычный 2 6 3 3 2 2 2 3" xfId="23784"/>
    <cellStyle name="Обычный 2 6 3 3 2 2 3" xfId="11111"/>
    <cellStyle name="Обычный 2 6 3 3 2 2 3 2" xfId="28008"/>
    <cellStyle name="Обычный 2 6 3 3 2 2 4" xfId="19560"/>
    <cellStyle name="Обычный 2 6 3 3 2 3" xfId="4071"/>
    <cellStyle name="Обычный 2 6 3 3 2 3 2" xfId="8295"/>
    <cellStyle name="Обычный 2 6 3 3 2 3 2 2" xfId="16743"/>
    <cellStyle name="Обычный 2 6 3 3 2 3 2 2 2" xfId="33640"/>
    <cellStyle name="Обычный 2 6 3 3 2 3 2 3" xfId="25192"/>
    <cellStyle name="Обычный 2 6 3 3 2 3 3" xfId="12519"/>
    <cellStyle name="Обычный 2 6 3 3 2 3 3 2" xfId="29416"/>
    <cellStyle name="Обычный 2 6 3 3 2 3 4" xfId="20968"/>
    <cellStyle name="Обычный 2 6 3 3 2 4" xfId="5479"/>
    <cellStyle name="Обычный 2 6 3 3 2 4 2" xfId="13927"/>
    <cellStyle name="Обычный 2 6 3 3 2 4 2 2" xfId="30824"/>
    <cellStyle name="Обычный 2 6 3 3 2 4 3" xfId="22376"/>
    <cellStyle name="Обычный 2 6 3 3 2 5" xfId="9703"/>
    <cellStyle name="Обычный 2 6 3 3 2 5 2" xfId="26600"/>
    <cellStyle name="Обычный 2 6 3 3 2 6" xfId="18152"/>
    <cellStyle name="Обычный 2 6 3 3 3" xfId="1959"/>
    <cellStyle name="Обычный 2 6 3 3 3 2" xfId="6183"/>
    <cellStyle name="Обычный 2 6 3 3 3 2 2" xfId="14631"/>
    <cellStyle name="Обычный 2 6 3 3 3 2 2 2" xfId="31528"/>
    <cellStyle name="Обычный 2 6 3 3 3 2 3" xfId="23080"/>
    <cellStyle name="Обычный 2 6 3 3 3 3" xfId="10407"/>
    <cellStyle name="Обычный 2 6 3 3 3 3 2" xfId="27304"/>
    <cellStyle name="Обычный 2 6 3 3 3 4" xfId="18856"/>
    <cellStyle name="Обычный 2 6 3 3 4" xfId="3367"/>
    <cellStyle name="Обычный 2 6 3 3 4 2" xfId="7591"/>
    <cellStyle name="Обычный 2 6 3 3 4 2 2" xfId="16039"/>
    <cellStyle name="Обычный 2 6 3 3 4 2 2 2" xfId="32936"/>
    <cellStyle name="Обычный 2 6 3 3 4 2 3" xfId="24488"/>
    <cellStyle name="Обычный 2 6 3 3 4 3" xfId="11815"/>
    <cellStyle name="Обычный 2 6 3 3 4 3 2" xfId="28712"/>
    <cellStyle name="Обычный 2 6 3 3 4 4" xfId="20264"/>
    <cellStyle name="Обычный 2 6 3 3 5" xfId="4775"/>
    <cellStyle name="Обычный 2 6 3 3 5 2" xfId="13223"/>
    <cellStyle name="Обычный 2 6 3 3 5 2 2" xfId="30120"/>
    <cellStyle name="Обычный 2 6 3 3 5 3" xfId="21672"/>
    <cellStyle name="Обычный 2 6 3 3 6" xfId="8999"/>
    <cellStyle name="Обычный 2 6 3 3 6 2" xfId="25896"/>
    <cellStyle name="Обычный 2 6 3 3 7" xfId="17448"/>
    <cellStyle name="Обычный 2 6 3 3 8" xfId="34345"/>
    <cellStyle name="Обычный 2 6 3 4" xfId="902"/>
    <cellStyle name="Обычный 2 6 3 4 2" xfId="2311"/>
    <cellStyle name="Обычный 2 6 3 4 2 2" xfId="6535"/>
    <cellStyle name="Обычный 2 6 3 4 2 2 2" xfId="14983"/>
    <cellStyle name="Обычный 2 6 3 4 2 2 2 2" xfId="31880"/>
    <cellStyle name="Обычный 2 6 3 4 2 2 3" xfId="23432"/>
    <cellStyle name="Обычный 2 6 3 4 2 3" xfId="10759"/>
    <cellStyle name="Обычный 2 6 3 4 2 3 2" xfId="27656"/>
    <cellStyle name="Обычный 2 6 3 4 2 4" xfId="19208"/>
    <cellStyle name="Обычный 2 6 3 4 3" xfId="3719"/>
    <cellStyle name="Обычный 2 6 3 4 3 2" xfId="7943"/>
    <cellStyle name="Обычный 2 6 3 4 3 2 2" xfId="16391"/>
    <cellStyle name="Обычный 2 6 3 4 3 2 2 2" xfId="33288"/>
    <cellStyle name="Обычный 2 6 3 4 3 2 3" xfId="24840"/>
    <cellStyle name="Обычный 2 6 3 4 3 3" xfId="12167"/>
    <cellStyle name="Обычный 2 6 3 4 3 3 2" xfId="29064"/>
    <cellStyle name="Обычный 2 6 3 4 3 4" xfId="20616"/>
    <cellStyle name="Обычный 2 6 3 4 4" xfId="5127"/>
    <cellStyle name="Обычный 2 6 3 4 4 2" xfId="13575"/>
    <cellStyle name="Обычный 2 6 3 4 4 2 2" xfId="30472"/>
    <cellStyle name="Обычный 2 6 3 4 4 3" xfId="22024"/>
    <cellStyle name="Обычный 2 6 3 4 5" xfId="9351"/>
    <cellStyle name="Обычный 2 6 3 4 5 2" xfId="26248"/>
    <cellStyle name="Обычный 2 6 3 4 6" xfId="17800"/>
    <cellStyle name="Обычный 2 6 3 5" xfId="1607"/>
    <cellStyle name="Обычный 2 6 3 5 2" xfId="5831"/>
    <cellStyle name="Обычный 2 6 3 5 2 2" xfId="14279"/>
    <cellStyle name="Обычный 2 6 3 5 2 2 2" xfId="31176"/>
    <cellStyle name="Обычный 2 6 3 5 2 3" xfId="22728"/>
    <cellStyle name="Обычный 2 6 3 5 3" xfId="10055"/>
    <cellStyle name="Обычный 2 6 3 5 3 2" xfId="26952"/>
    <cellStyle name="Обычный 2 6 3 5 4" xfId="18504"/>
    <cellStyle name="Обычный 2 6 3 6" xfId="3015"/>
    <cellStyle name="Обычный 2 6 3 6 2" xfId="7239"/>
    <cellStyle name="Обычный 2 6 3 6 2 2" xfId="15687"/>
    <cellStyle name="Обычный 2 6 3 6 2 2 2" xfId="32584"/>
    <cellStyle name="Обычный 2 6 3 6 2 3" xfId="24136"/>
    <cellStyle name="Обычный 2 6 3 6 3" xfId="11463"/>
    <cellStyle name="Обычный 2 6 3 6 3 2" xfId="28360"/>
    <cellStyle name="Обычный 2 6 3 6 4" xfId="19912"/>
    <cellStyle name="Обычный 2 6 3 7" xfId="4423"/>
    <cellStyle name="Обычный 2 6 3 7 2" xfId="12871"/>
    <cellStyle name="Обычный 2 6 3 7 2 2" xfId="29768"/>
    <cellStyle name="Обычный 2 6 3 7 3" xfId="21320"/>
    <cellStyle name="Обычный 2 6 3 8" xfId="8647"/>
    <cellStyle name="Обычный 2 6 3 8 2" xfId="25544"/>
    <cellStyle name="Обычный 2 6 3 9" xfId="17096"/>
    <cellStyle name="Обычный 2 6 4" xfId="114"/>
    <cellStyle name="Обычный 2 6 4 2" xfId="525"/>
    <cellStyle name="Обычный 2 6 4 2 2" xfId="1256"/>
    <cellStyle name="Обычный 2 6 4 2 2 2" xfId="2665"/>
    <cellStyle name="Обычный 2 6 4 2 2 2 2" xfId="6889"/>
    <cellStyle name="Обычный 2 6 4 2 2 2 2 2" xfId="15337"/>
    <cellStyle name="Обычный 2 6 4 2 2 2 2 2 2" xfId="32234"/>
    <cellStyle name="Обычный 2 6 4 2 2 2 2 3" xfId="23786"/>
    <cellStyle name="Обычный 2 6 4 2 2 2 3" xfId="11113"/>
    <cellStyle name="Обычный 2 6 4 2 2 2 3 2" xfId="28010"/>
    <cellStyle name="Обычный 2 6 4 2 2 2 4" xfId="19562"/>
    <cellStyle name="Обычный 2 6 4 2 2 3" xfId="4073"/>
    <cellStyle name="Обычный 2 6 4 2 2 3 2" xfId="8297"/>
    <cellStyle name="Обычный 2 6 4 2 2 3 2 2" xfId="16745"/>
    <cellStyle name="Обычный 2 6 4 2 2 3 2 2 2" xfId="33642"/>
    <cellStyle name="Обычный 2 6 4 2 2 3 2 3" xfId="25194"/>
    <cellStyle name="Обычный 2 6 4 2 2 3 3" xfId="12521"/>
    <cellStyle name="Обычный 2 6 4 2 2 3 3 2" xfId="29418"/>
    <cellStyle name="Обычный 2 6 4 2 2 3 4" xfId="20970"/>
    <cellStyle name="Обычный 2 6 4 2 2 4" xfId="5481"/>
    <cellStyle name="Обычный 2 6 4 2 2 4 2" xfId="13929"/>
    <cellStyle name="Обычный 2 6 4 2 2 4 2 2" xfId="30826"/>
    <cellStyle name="Обычный 2 6 4 2 2 4 3" xfId="22378"/>
    <cellStyle name="Обычный 2 6 4 2 2 5" xfId="9705"/>
    <cellStyle name="Обычный 2 6 4 2 2 5 2" xfId="26602"/>
    <cellStyle name="Обычный 2 6 4 2 2 6" xfId="18154"/>
    <cellStyle name="Обычный 2 6 4 2 3" xfId="1961"/>
    <cellStyle name="Обычный 2 6 4 2 3 2" xfId="6185"/>
    <cellStyle name="Обычный 2 6 4 2 3 2 2" xfId="14633"/>
    <cellStyle name="Обычный 2 6 4 2 3 2 2 2" xfId="31530"/>
    <cellStyle name="Обычный 2 6 4 2 3 2 3" xfId="23082"/>
    <cellStyle name="Обычный 2 6 4 2 3 3" xfId="10409"/>
    <cellStyle name="Обычный 2 6 4 2 3 3 2" xfId="27306"/>
    <cellStyle name="Обычный 2 6 4 2 3 4" xfId="18858"/>
    <cellStyle name="Обычный 2 6 4 2 4" xfId="3369"/>
    <cellStyle name="Обычный 2 6 4 2 4 2" xfId="7593"/>
    <cellStyle name="Обычный 2 6 4 2 4 2 2" xfId="16041"/>
    <cellStyle name="Обычный 2 6 4 2 4 2 2 2" xfId="32938"/>
    <cellStyle name="Обычный 2 6 4 2 4 2 3" xfId="24490"/>
    <cellStyle name="Обычный 2 6 4 2 4 3" xfId="11817"/>
    <cellStyle name="Обычный 2 6 4 2 4 3 2" xfId="28714"/>
    <cellStyle name="Обычный 2 6 4 2 4 4" xfId="20266"/>
    <cellStyle name="Обычный 2 6 4 2 5" xfId="4777"/>
    <cellStyle name="Обычный 2 6 4 2 5 2" xfId="13225"/>
    <cellStyle name="Обычный 2 6 4 2 5 2 2" xfId="30122"/>
    <cellStyle name="Обычный 2 6 4 2 5 3" xfId="21674"/>
    <cellStyle name="Обычный 2 6 4 2 6" xfId="9001"/>
    <cellStyle name="Обычный 2 6 4 2 6 2" xfId="25898"/>
    <cellStyle name="Обычный 2 6 4 2 7" xfId="17450"/>
    <cellStyle name="Обычный 2 6 4 2 8" xfId="34347"/>
    <cellStyle name="Обычный 2 6 4 3" xfId="904"/>
    <cellStyle name="Обычный 2 6 4 3 2" xfId="2313"/>
    <cellStyle name="Обычный 2 6 4 3 2 2" xfId="6537"/>
    <cellStyle name="Обычный 2 6 4 3 2 2 2" xfId="14985"/>
    <cellStyle name="Обычный 2 6 4 3 2 2 2 2" xfId="31882"/>
    <cellStyle name="Обычный 2 6 4 3 2 2 3" xfId="23434"/>
    <cellStyle name="Обычный 2 6 4 3 2 3" xfId="10761"/>
    <cellStyle name="Обычный 2 6 4 3 2 3 2" xfId="27658"/>
    <cellStyle name="Обычный 2 6 4 3 2 4" xfId="19210"/>
    <cellStyle name="Обычный 2 6 4 3 3" xfId="3721"/>
    <cellStyle name="Обычный 2 6 4 3 3 2" xfId="7945"/>
    <cellStyle name="Обычный 2 6 4 3 3 2 2" xfId="16393"/>
    <cellStyle name="Обычный 2 6 4 3 3 2 2 2" xfId="33290"/>
    <cellStyle name="Обычный 2 6 4 3 3 2 3" xfId="24842"/>
    <cellStyle name="Обычный 2 6 4 3 3 3" xfId="12169"/>
    <cellStyle name="Обычный 2 6 4 3 3 3 2" xfId="29066"/>
    <cellStyle name="Обычный 2 6 4 3 3 4" xfId="20618"/>
    <cellStyle name="Обычный 2 6 4 3 4" xfId="5129"/>
    <cellStyle name="Обычный 2 6 4 3 4 2" xfId="13577"/>
    <cellStyle name="Обычный 2 6 4 3 4 2 2" xfId="30474"/>
    <cellStyle name="Обычный 2 6 4 3 4 3" xfId="22026"/>
    <cellStyle name="Обычный 2 6 4 3 5" xfId="9353"/>
    <cellStyle name="Обычный 2 6 4 3 5 2" xfId="26250"/>
    <cellStyle name="Обычный 2 6 4 3 6" xfId="17802"/>
    <cellStyle name="Обычный 2 6 4 4" xfId="1609"/>
    <cellStyle name="Обычный 2 6 4 4 2" xfId="5833"/>
    <cellStyle name="Обычный 2 6 4 4 2 2" xfId="14281"/>
    <cellStyle name="Обычный 2 6 4 4 2 2 2" xfId="31178"/>
    <cellStyle name="Обычный 2 6 4 4 2 3" xfId="22730"/>
    <cellStyle name="Обычный 2 6 4 4 3" xfId="10057"/>
    <cellStyle name="Обычный 2 6 4 4 3 2" xfId="26954"/>
    <cellStyle name="Обычный 2 6 4 4 4" xfId="18506"/>
    <cellStyle name="Обычный 2 6 4 5" xfId="3017"/>
    <cellStyle name="Обычный 2 6 4 5 2" xfId="7241"/>
    <cellStyle name="Обычный 2 6 4 5 2 2" xfId="15689"/>
    <cellStyle name="Обычный 2 6 4 5 2 2 2" xfId="32586"/>
    <cellStyle name="Обычный 2 6 4 5 2 3" xfId="24138"/>
    <cellStyle name="Обычный 2 6 4 5 3" xfId="11465"/>
    <cellStyle name="Обычный 2 6 4 5 3 2" xfId="28362"/>
    <cellStyle name="Обычный 2 6 4 5 4" xfId="19914"/>
    <cellStyle name="Обычный 2 6 4 6" xfId="4425"/>
    <cellStyle name="Обычный 2 6 4 6 2" xfId="12873"/>
    <cellStyle name="Обычный 2 6 4 6 2 2" xfId="29770"/>
    <cellStyle name="Обычный 2 6 4 6 3" xfId="21322"/>
    <cellStyle name="Обычный 2 6 4 7" xfId="8649"/>
    <cellStyle name="Обычный 2 6 4 7 2" xfId="25546"/>
    <cellStyle name="Обычный 2 6 4 8" xfId="17098"/>
    <cellStyle name="Обычный 2 6 4 9" xfId="33995"/>
    <cellStyle name="Обычный 2 6 5" xfId="518"/>
    <cellStyle name="Обычный 2 6 5 2" xfId="1249"/>
    <cellStyle name="Обычный 2 6 5 2 2" xfId="2658"/>
    <cellStyle name="Обычный 2 6 5 2 2 2" xfId="6882"/>
    <cellStyle name="Обычный 2 6 5 2 2 2 2" xfId="15330"/>
    <cellStyle name="Обычный 2 6 5 2 2 2 2 2" xfId="32227"/>
    <cellStyle name="Обычный 2 6 5 2 2 2 3" xfId="23779"/>
    <cellStyle name="Обычный 2 6 5 2 2 3" xfId="11106"/>
    <cellStyle name="Обычный 2 6 5 2 2 3 2" xfId="28003"/>
    <cellStyle name="Обычный 2 6 5 2 2 4" xfId="19555"/>
    <cellStyle name="Обычный 2 6 5 2 3" xfId="4066"/>
    <cellStyle name="Обычный 2 6 5 2 3 2" xfId="8290"/>
    <cellStyle name="Обычный 2 6 5 2 3 2 2" xfId="16738"/>
    <cellStyle name="Обычный 2 6 5 2 3 2 2 2" xfId="33635"/>
    <cellStyle name="Обычный 2 6 5 2 3 2 3" xfId="25187"/>
    <cellStyle name="Обычный 2 6 5 2 3 3" xfId="12514"/>
    <cellStyle name="Обычный 2 6 5 2 3 3 2" xfId="29411"/>
    <cellStyle name="Обычный 2 6 5 2 3 4" xfId="20963"/>
    <cellStyle name="Обычный 2 6 5 2 4" xfId="5474"/>
    <cellStyle name="Обычный 2 6 5 2 4 2" xfId="13922"/>
    <cellStyle name="Обычный 2 6 5 2 4 2 2" xfId="30819"/>
    <cellStyle name="Обычный 2 6 5 2 4 3" xfId="22371"/>
    <cellStyle name="Обычный 2 6 5 2 5" xfId="9698"/>
    <cellStyle name="Обычный 2 6 5 2 5 2" xfId="26595"/>
    <cellStyle name="Обычный 2 6 5 2 6" xfId="18147"/>
    <cellStyle name="Обычный 2 6 5 3" xfId="1954"/>
    <cellStyle name="Обычный 2 6 5 3 2" xfId="6178"/>
    <cellStyle name="Обычный 2 6 5 3 2 2" xfId="14626"/>
    <cellStyle name="Обычный 2 6 5 3 2 2 2" xfId="31523"/>
    <cellStyle name="Обычный 2 6 5 3 2 3" xfId="23075"/>
    <cellStyle name="Обычный 2 6 5 3 3" xfId="10402"/>
    <cellStyle name="Обычный 2 6 5 3 3 2" xfId="27299"/>
    <cellStyle name="Обычный 2 6 5 3 4" xfId="18851"/>
    <cellStyle name="Обычный 2 6 5 4" xfId="3362"/>
    <cellStyle name="Обычный 2 6 5 4 2" xfId="7586"/>
    <cellStyle name="Обычный 2 6 5 4 2 2" xfId="16034"/>
    <cellStyle name="Обычный 2 6 5 4 2 2 2" xfId="32931"/>
    <cellStyle name="Обычный 2 6 5 4 2 3" xfId="24483"/>
    <cellStyle name="Обычный 2 6 5 4 3" xfId="11810"/>
    <cellStyle name="Обычный 2 6 5 4 3 2" xfId="28707"/>
    <cellStyle name="Обычный 2 6 5 4 4" xfId="20259"/>
    <cellStyle name="Обычный 2 6 5 5" xfId="4770"/>
    <cellStyle name="Обычный 2 6 5 5 2" xfId="13218"/>
    <cellStyle name="Обычный 2 6 5 5 2 2" xfId="30115"/>
    <cellStyle name="Обычный 2 6 5 5 3" xfId="21667"/>
    <cellStyle name="Обычный 2 6 5 6" xfId="8994"/>
    <cellStyle name="Обычный 2 6 5 6 2" xfId="25891"/>
    <cellStyle name="Обычный 2 6 5 7" xfId="17443"/>
    <cellStyle name="Обычный 2 6 5 8" xfId="34340"/>
    <cellStyle name="Обычный 2 6 6" xfId="897"/>
    <cellStyle name="Обычный 2 6 6 2" xfId="2306"/>
    <cellStyle name="Обычный 2 6 6 2 2" xfId="6530"/>
    <cellStyle name="Обычный 2 6 6 2 2 2" xfId="14978"/>
    <cellStyle name="Обычный 2 6 6 2 2 2 2" xfId="31875"/>
    <cellStyle name="Обычный 2 6 6 2 2 3" xfId="23427"/>
    <cellStyle name="Обычный 2 6 6 2 3" xfId="10754"/>
    <cellStyle name="Обычный 2 6 6 2 3 2" xfId="27651"/>
    <cellStyle name="Обычный 2 6 6 2 4" xfId="19203"/>
    <cellStyle name="Обычный 2 6 6 3" xfId="3714"/>
    <cellStyle name="Обычный 2 6 6 3 2" xfId="7938"/>
    <cellStyle name="Обычный 2 6 6 3 2 2" xfId="16386"/>
    <cellStyle name="Обычный 2 6 6 3 2 2 2" xfId="33283"/>
    <cellStyle name="Обычный 2 6 6 3 2 3" xfId="24835"/>
    <cellStyle name="Обычный 2 6 6 3 3" xfId="12162"/>
    <cellStyle name="Обычный 2 6 6 3 3 2" xfId="29059"/>
    <cellStyle name="Обычный 2 6 6 3 4" xfId="20611"/>
    <cellStyle name="Обычный 2 6 6 4" xfId="5122"/>
    <cellStyle name="Обычный 2 6 6 4 2" xfId="13570"/>
    <cellStyle name="Обычный 2 6 6 4 2 2" xfId="30467"/>
    <cellStyle name="Обычный 2 6 6 4 3" xfId="22019"/>
    <cellStyle name="Обычный 2 6 6 5" xfId="9346"/>
    <cellStyle name="Обычный 2 6 6 5 2" xfId="26243"/>
    <cellStyle name="Обычный 2 6 6 6" xfId="17795"/>
    <cellStyle name="Обычный 2 6 7" xfId="1602"/>
    <cellStyle name="Обычный 2 6 7 2" xfId="5826"/>
    <cellStyle name="Обычный 2 6 7 2 2" xfId="14274"/>
    <cellStyle name="Обычный 2 6 7 2 2 2" xfId="31171"/>
    <cellStyle name="Обычный 2 6 7 2 3" xfId="22723"/>
    <cellStyle name="Обычный 2 6 7 3" xfId="10050"/>
    <cellStyle name="Обычный 2 6 7 3 2" xfId="26947"/>
    <cellStyle name="Обычный 2 6 7 4" xfId="18499"/>
    <cellStyle name="Обычный 2 6 8" xfId="3010"/>
    <cellStyle name="Обычный 2 6 8 2" xfId="7234"/>
    <cellStyle name="Обычный 2 6 8 2 2" xfId="15682"/>
    <cellStyle name="Обычный 2 6 8 2 2 2" xfId="32579"/>
    <cellStyle name="Обычный 2 6 8 2 3" xfId="24131"/>
    <cellStyle name="Обычный 2 6 8 3" xfId="11458"/>
    <cellStyle name="Обычный 2 6 8 3 2" xfId="28355"/>
    <cellStyle name="Обычный 2 6 8 4" xfId="19907"/>
    <cellStyle name="Обычный 2 6 9" xfId="4418"/>
    <cellStyle name="Обычный 2 6 9 2" xfId="12866"/>
    <cellStyle name="Обычный 2 6 9 2 2" xfId="29763"/>
    <cellStyle name="Обычный 2 6 9 3" xfId="21315"/>
    <cellStyle name="Обычный 2 7" xfId="115"/>
    <cellStyle name="Обычный 2 7 10" xfId="8650"/>
    <cellStyle name="Обычный 2 7 10 2" xfId="25547"/>
    <cellStyle name="Обычный 2 7 11" xfId="17099"/>
    <cellStyle name="Обычный 2 7 12" xfId="33996"/>
    <cellStyle name="Обычный 2 7 2" xfId="116"/>
    <cellStyle name="Обычный 2 7 2 10" xfId="17100"/>
    <cellStyle name="Обычный 2 7 2 11" xfId="33997"/>
    <cellStyle name="Обычный 2 7 2 2" xfId="117"/>
    <cellStyle name="Обычный 2 7 2 2 10" xfId="33998"/>
    <cellStyle name="Обычный 2 7 2 2 2" xfId="118"/>
    <cellStyle name="Обычный 2 7 2 2 2 2" xfId="529"/>
    <cellStyle name="Обычный 2 7 2 2 2 2 2" xfId="1260"/>
    <cellStyle name="Обычный 2 7 2 2 2 2 2 2" xfId="2669"/>
    <cellStyle name="Обычный 2 7 2 2 2 2 2 2 2" xfId="6893"/>
    <cellStyle name="Обычный 2 7 2 2 2 2 2 2 2 2" xfId="15341"/>
    <cellStyle name="Обычный 2 7 2 2 2 2 2 2 2 2 2" xfId="32238"/>
    <cellStyle name="Обычный 2 7 2 2 2 2 2 2 2 3" xfId="23790"/>
    <cellStyle name="Обычный 2 7 2 2 2 2 2 2 3" xfId="11117"/>
    <cellStyle name="Обычный 2 7 2 2 2 2 2 2 3 2" xfId="28014"/>
    <cellStyle name="Обычный 2 7 2 2 2 2 2 2 4" xfId="19566"/>
    <cellStyle name="Обычный 2 7 2 2 2 2 2 3" xfId="4077"/>
    <cellStyle name="Обычный 2 7 2 2 2 2 2 3 2" xfId="8301"/>
    <cellStyle name="Обычный 2 7 2 2 2 2 2 3 2 2" xfId="16749"/>
    <cellStyle name="Обычный 2 7 2 2 2 2 2 3 2 2 2" xfId="33646"/>
    <cellStyle name="Обычный 2 7 2 2 2 2 2 3 2 3" xfId="25198"/>
    <cellStyle name="Обычный 2 7 2 2 2 2 2 3 3" xfId="12525"/>
    <cellStyle name="Обычный 2 7 2 2 2 2 2 3 3 2" xfId="29422"/>
    <cellStyle name="Обычный 2 7 2 2 2 2 2 3 4" xfId="20974"/>
    <cellStyle name="Обычный 2 7 2 2 2 2 2 4" xfId="5485"/>
    <cellStyle name="Обычный 2 7 2 2 2 2 2 4 2" xfId="13933"/>
    <cellStyle name="Обычный 2 7 2 2 2 2 2 4 2 2" xfId="30830"/>
    <cellStyle name="Обычный 2 7 2 2 2 2 2 4 3" xfId="22382"/>
    <cellStyle name="Обычный 2 7 2 2 2 2 2 5" xfId="9709"/>
    <cellStyle name="Обычный 2 7 2 2 2 2 2 5 2" xfId="26606"/>
    <cellStyle name="Обычный 2 7 2 2 2 2 2 6" xfId="18158"/>
    <cellStyle name="Обычный 2 7 2 2 2 2 3" xfId="1965"/>
    <cellStyle name="Обычный 2 7 2 2 2 2 3 2" xfId="6189"/>
    <cellStyle name="Обычный 2 7 2 2 2 2 3 2 2" xfId="14637"/>
    <cellStyle name="Обычный 2 7 2 2 2 2 3 2 2 2" xfId="31534"/>
    <cellStyle name="Обычный 2 7 2 2 2 2 3 2 3" xfId="23086"/>
    <cellStyle name="Обычный 2 7 2 2 2 2 3 3" xfId="10413"/>
    <cellStyle name="Обычный 2 7 2 2 2 2 3 3 2" xfId="27310"/>
    <cellStyle name="Обычный 2 7 2 2 2 2 3 4" xfId="18862"/>
    <cellStyle name="Обычный 2 7 2 2 2 2 4" xfId="3373"/>
    <cellStyle name="Обычный 2 7 2 2 2 2 4 2" xfId="7597"/>
    <cellStyle name="Обычный 2 7 2 2 2 2 4 2 2" xfId="16045"/>
    <cellStyle name="Обычный 2 7 2 2 2 2 4 2 2 2" xfId="32942"/>
    <cellStyle name="Обычный 2 7 2 2 2 2 4 2 3" xfId="24494"/>
    <cellStyle name="Обычный 2 7 2 2 2 2 4 3" xfId="11821"/>
    <cellStyle name="Обычный 2 7 2 2 2 2 4 3 2" xfId="28718"/>
    <cellStyle name="Обычный 2 7 2 2 2 2 4 4" xfId="20270"/>
    <cellStyle name="Обычный 2 7 2 2 2 2 5" xfId="4781"/>
    <cellStyle name="Обычный 2 7 2 2 2 2 5 2" xfId="13229"/>
    <cellStyle name="Обычный 2 7 2 2 2 2 5 2 2" xfId="30126"/>
    <cellStyle name="Обычный 2 7 2 2 2 2 5 3" xfId="21678"/>
    <cellStyle name="Обычный 2 7 2 2 2 2 6" xfId="9005"/>
    <cellStyle name="Обычный 2 7 2 2 2 2 6 2" xfId="25902"/>
    <cellStyle name="Обычный 2 7 2 2 2 2 7" xfId="17454"/>
    <cellStyle name="Обычный 2 7 2 2 2 2 8" xfId="34351"/>
    <cellStyle name="Обычный 2 7 2 2 2 3" xfId="908"/>
    <cellStyle name="Обычный 2 7 2 2 2 3 2" xfId="2317"/>
    <cellStyle name="Обычный 2 7 2 2 2 3 2 2" xfId="6541"/>
    <cellStyle name="Обычный 2 7 2 2 2 3 2 2 2" xfId="14989"/>
    <cellStyle name="Обычный 2 7 2 2 2 3 2 2 2 2" xfId="31886"/>
    <cellStyle name="Обычный 2 7 2 2 2 3 2 2 3" xfId="23438"/>
    <cellStyle name="Обычный 2 7 2 2 2 3 2 3" xfId="10765"/>
    <cellStyle name="Обычный 2 7 2 2 2 3 2 3 2" xfId="27662"/>
    <cellStyle name="Обычный 2 7 2 2 2 3 2 4" xfId="19214"/>
    <cellStyle name="Обычный 2 7 2 2 2 3 3" xfId="3725"/>
    <cellStyle name="Обычный 2 7 2 2 2 3 3 2" xfId="7949"/>
    <cellStyle name="Обычный 2 7 2 2 2 3 3 2 2" xfId="16397"/>
    <cellStyle name="Обычный 2 7 2 2 2 3 3 2 2 2" xfId="33294"/>
    <cellStyle name="Обычный 2 7 2 2 2 3 3 2 3" xfId="24846"/>
    <cellStyle name="Обычный 2 7 2 2 2 3 3 3" xfId="12173"/>
    <cellStyle name="Обычный 2 7 2 2 2 3 3 3 2" xfId="29070"/>
    <cellStyle name="Обычный 2 7 2 2 2 3 3 4" xfId="20622"/>
    <cellStyle name="Обычный 2 7 2 2 2 3 4" xfId="5133"/>
    <cellStyle name="Обычный 2 7 2 2 2 3 4 2" xfId="13581"/>
    <cellStyle name="Обычный 2 7 2 2 2 3 4 2 2" xfId="30478"/>
    <cellStyle name="Обычный 2 7 2 2 2 3 4 3" xfId="22030"/>
    <cellStyle name="Обычный 2 7 2 2 2 3 5" xfId="9357"/>
    <cellStyle name="Обычный 2 7 2 2 2 3 5 2" xfId="26254"/>
    <cellStyle name="Обычный 2 7 2 2 2 3 6" xfId="17806"/>
    <cellStyle name="Обычный 2 7 2 2 2 4" xfId="1613"/>
    <cellStyle name="Обычный 2 7 2 2 2 4 2" xfId="5837"/>
    <cellStyle name="Обычный 2 7 2 2 2 4 2 2" xfId="14285"/>
    <cellStyle name="Обычный 2 7 2 2 2 4 2 2 2" xfId="31182"/>
    <cellStyle name="Обычный 2 7 2 2 2 4 2 3" xfId="22734"/>
    <cellStyle name="Обычный 2 7 2 2 2 4 3" xfId="10061"/>
    <cellStyle name="Обычный 2 7 2 2 2 4 3 2" xfId="26958"/>
    <cellStyle name="Обычный 2 7 2 2 2 4 4" xfId="18510"/>
    <cellStyle name="Обычный 2 7 2 2 2 5" xfId="3021"/>
    <cellStyle name="Обычный 2 7 2 2 2 5 2" xfId="7245"/>
    <cellStyle name="Обычный 2 7 2 2 2 5 2 2" xfId="15693"/>
    <cellStyle name="Обычный 2 7 2 2 2 5 2 2 2" xfId="32590"/>
    <cellStyle name="Обычный 2 7 2 2 2 5 2 3" xfId="24142"/>
    <cellStyle name="Обычный 2 7 2 2 2 5 3" xfId="11469"/>
    <cellStyle name="Обычный 2 7 2 2 2 5 3 2" xfId="28366"/>
    <cellStyle name="Обычный 2 7 2 2 2 5 4" xfId="19918"/>
    <cellStyle name="Обычный 2 7 2 2 2 6" xfId="4429"/>
    <cellStyle name="Обычный 2 7 2 2 2 6 2" xfId="12877"/>
    <cellStyle name="Обычный 2 7 2 2 2 6 2 2" xfId="29774"/>
    <cellStyle name="Обычный 2 7 2 2 2 6 3" xfId="21326"/>
    <cellStyle name="Обычный 2 7 2 2 2 7" xfId="8653"/>
    <cellStyle name="Обычный 2 7 2 2 2 7 2" xfId="25550"/>
    <cellStyle name="Обычный 2 7 2 2 2 8" xfId="17102"/>
    <cellStyle name="Обычный 2 7 2 2 2 9" xfId="33999"/>
    <cellStyle name="Обычный 2 7 2 2 3" xfId="528"/>
    <cellStyle name="Обычный 2 7 2 2 3 2" xfId="1259"/>
    <cellStyle name="Обычный 2 7 2 2 3 2 2" xfId="2668"/>
    <cellStyle name="Обычный 2 7 2 2 3 2 2 2" xfId="6892"/>
    <cellStyle name="Обычный 2 7 2 2 3 2 2 2 2" xfId="15340"/>
    <cellStyle name="Обычный 2 7 2 2 3 2 2 2 2 2" xfId="32237"/>
    <cellStyle name="Обычный 2 7 2 2 3 2 2 2 3" xfId="23789"/>
    <cellStyle name="Обычный 2 7 2 2 3 2 2 3" xfId="11116"/>
    <cellStyle name="Обычный 2 7 2 2 3 2 2 3 2" xfId="28013"/>
    <cellStyle name="Обычный 2 7 2 2 3 2 2 4" xfId="19565"/>
    <cellStyle name="Обычный 2 7 2 2 3 2 3" xfId="4076"/>
    <cellStyle name="Обычный 2 7 2 2 3 2 3 2" xfId="8300"/>
    <cellStyle name="Обычный 2 7 2 2 3 2 3 2 2" xfId="16748"/>
    <cellStyle name="Обычный 2 7 2 2 3 2 3 2 2 2" xfId="33645"/>
    <cellStyle name="Обычный 2 7 2 2 3 2 3 2 3" xfId="25197"/>
    <cellStyle name="Обычный 2 7 2 2 3 2 3 3" xfId="12524"/>
    <cellStyle name="Обычный 2 7 2 2 3 2 3 3 2" xfId="29421"/>
    <cellStyle name="Обычный 2 7 2 2 3 2 3 4" xfId="20973"/>
    <cellStyle name="Обычный 2 7 2 2 3 2 4" xfId="5484"/>
    <cellStyle name="Обычный 2 7 2 2 3 2 4 2" xfId="13932"/>
    <cellStyle name="Обычный 2 7 2 2 3 2 4 2 2" xfId="30829"/>
    <cellStyle name="Обычный 2 7 2 2 3 2 4 3" xfId="22381"/>
    <cellStyle name="Обычный 2 7 2 2 3 2 5" xfId="9708"/>
    <cellStyle name="Обычный 2 7 2 2 3 2 5 2" xfId="26605"/>
    <cellStyle name="Обычный 2 7 2 2 3 2 6" xfId="18157"/>
    <cellStyle name="Обычный 2 7 2 2 3 3" xfId="1964"/>
    <cellStyle name="Обычный 2 7 2 2 3 3 2" xfId="6188"/>
    <cellStyle name="Обычный 2 7 2 2 3 3 2 2" xfId="14636"/>
    <cellStyle name="Обычный 2 7 2 2 3 3 2 2 2" xfId="31533"/>
    <cellStyle name="Обычный 2 7 2 2 3 3 2 3" xfId="23085"/>
    <cellStyle name="Обычный 2 7 2 2 3 3 3" xfId="10412"/>
    <cellStyle name="Обычный 2 7 2 2 3 3 3 2" xfId="27309"/>
    <cellStyle name="Обычный 2 7 2 2 3 3 4" xfId="18861"/>
    <cellStyle name="Обычный 2 7 2 2 3 4" xfId="3372"/>
    <cellStyle name="Обычный 2 7 2 2 3 4 2" xfId="7596"/>
    <cellStyle name="Обычный 2 7 2 2 3 4 2 2" xfId="16044"/>
    <cellStyle name="Обычный 2 7 2 2 3 4 2 2 2" xfId="32941"/>
    <cellStyle name="Обычный 2 7 2 2 3 4 2 3" xfId="24493"/>
    <cellStyle name="Обычный 2 7 2 2 3 4 3" xfId="11820"/>
    <cellStyle name="Обычный 2 7 2 2 3 4 3 2" xfId="28717"/>
    <cellStyle name="Обычный 2 7 2 2 3 4 4" xfId="20269"/>
    <cellStyle name="Обычный 2 7 2 2 3 5" xfId="4780"/>
    <cellStyle name="Обычный 2 7 2 2 3 5 2" xfId="13228"/>
    <cellStyle name="Обычный 2 7 2 2 3 5 2 2" xfId="30125"/>
    <cellStyle name="Обычный 2 7 2 2 3 5 3" xfId="21677"/>
    <cellStyle name="Обычный 2 7 2 2 3 6" xfId="9004"/>
    <cellStyle name="Обычный 2 7 2 2 3 6 2" xfId="25901"/>
    <cellStyle name="Обычный 2 7 2 2 3 7" xfId="17453"/>
    <cellStyle name="Обычный 2 7 2 2 3 8" xfId="34350"/>
    <cellStyle name="Обычный 2 7 2 2 4" xfId="907"/>
    <cellStyle name="Обычный 2 7 2 2 4 2" xfId="2316"/>
    <cellStyle name="Обычный 2 7 2 2 4 2 2" xfId="6540"/>
    <cellStyle name="Обычный 2 7 2 2 4 2 2 2" xfId="14988"/>
    <cellStyle name="Обычный 2 7 2 2 4 2 2 2 2" xfId="31885"/>
    <cellStyle name="Обычный 2 7 2 2 4 2 2 3" xfId="23437"/>
    <cellStyle name="Обычный 2 7 2 2 4 2 3" xfId="10764"/>
    <cellStyle name="Обычный 2 7 2 2 4 2 3 2" xfId="27661"/>
    <cellStyle name="Обычный 2 7 2 2 4 2 4" xfId="19213"/>
    <cellStyle name="Обычный 2 7 2 2 4 3" xfId="3724"/>
    <cellStyle name="Обычный 2 7 2 2 4 3 2" xfId="7948"/>
    <cellStyle name="Обычный 2 7 2 2 4 3 2 2" xfId="16396"/>
    <cellStyle name="Обычный 2 7 2 2 4 3 2 2 2" xfId="33293"/>
    <cellStyle name="Обычный 2 7 2 2 4 3 2 3" xfId="24845"/>
    <cellStyle name="Обычный 2 7 2 2 4 3 3" xfId="12172"/>
    <cellStyle name="Обычный 2 7 2 2 4 3 3 2" xfId="29069"/>
    <cellStyle name="Обычный 2 7 2 2 4 3 4" xfId="20621"/>
    <cellStyle name="Обычный 2 7 2 2 4 4" xfId="5132"/>
    <cellStyle name="Обычный 2 7 2 2 4 4 2" xfId="13580"/>
    <cellStyle name="Обычный 2 7 2 2 4 4 2 2" xfId="30477"/>
    <cellStyle name="Обычный 2 7 2 2 4 4 3" xfId="22029"/>
    <cellStyle name="Обычный 2 7 2 2 4 5" xfId="9356"/>
    <cellStyle name="Обычный 2 7 2 2 4 5 2" xfId="26253"/>
    <cellStyle name="Обычный 2 7 2 2 4 6" xfId="17805"/>
    <cellStyle name="Обычный 2 7 2 2 5" xfId="1612"/>
    <cellStyle name="Обычный 2 7 2 2 5 2" xfId="5836"/>
    <cellStyle name="Обычный 2 7 2 2 5 2 2" xfId="14284"/>
    <cellStyle name="Обычный 2 7 2 2 5 2 2 2" xfId="31181"/>
    <cellStyle name="Обычный 2 7 2 2 5 2 3" xfId="22733"/>
    <cellStyle name="Обычный 2 7 2 2 5 3" xfId="10060"/>
    <cellStyle name="Обычный 2 7 2 2 5 3 2" xfId="26957"/>
    <cellStyle name="Обычный 2 7 2 2 5 4" xfId="18509"/>
    <cellStyle name="Обычный 2 7 2 2 6" xfId="3020"/>
    <cellStyle name="Обычный 2 7 2 2 6 2" xfId="7244"/>
    <cellStyle name="Обычный 2 7 2 2 6 2 2" xfId="15692"/>
    <cellStyle name="Обычный 2 7 2 2 6 2 2 2" xfId="32589"/>
    <cellStyle name="Обычный 2 7 2 2 6 2 3" xfId="24141"/>
    <cellStyle name="Обычный 2 7 2 2 6 3" xfId="11468"/>
    <cellStyle name="Обычный 2 7 2 2 6 3 2" xfId="28365"/>
    <cellStyle name="Обычный 2 7 2 2 6 4" xfId="19917"/>
    <cellStyle name="Обычный 2 7 2 2 7" xfId="4428"/>
    <cellStyle name="Обычный 2 7 2 2 7 2" xfId="12876"/>
    <cellStyle name="Обычный 2 7 2 2 7 2 2" xfId="29773"/>
    <cellStyle name="Обычный 2 7 2 2 7 3" xfId="21325"/>
    <cellStyle name="Обычный 2 7 2 2 8" xfId="8652"/>
    <cellStyle name="Обычный 2 7 2 2 8 2" xfId="25549"/>
    <cellStyle name="Обычный 2 7 2 2 9" xfId="17101"/>
    <cellStyle name="Обычный 2 7 2 3" xfId="119"/>
    <cellStyle name="Обычный 2 7 2 3 2" xfId="530"/>
    <cellStyle name="Обычный 2 7 2 3 2 2" xfId="1261"/>
    <cellStyle name="Обычный 2 7 2 3 2 2 2" xfId="2670"/>
    <cellStyle name="Обычный 2 7 2 3 2 2 2 2" xfId="6894"/>
    <cellStyle name="Обычный 2 7 2 3 2 2 2 2 2" xfId="15342"/>
    <cellStyle name="Обычный 2 7 2 3 2 2 2 2 2 2" xfId="32239"/>
    <cellStyle name="Обычный 2 7 2 3 2 2 2 2 3" xfId="23791"/>
    <cellStyle name="Обычный 2 7 2 3 2 2 2 3" xfId="11118"/>
    <cellStyle name="Обычный 2 7 2 3 2 2 2 3 2" xfId="28015"/>
    <cellStyle name="Обычный 2 7 2 3 2 2 2 4" xfId="19567"/>
    <cellStyle name="Обычный 2 7 2 3 2 2 3" xfId="4078"/>
    <cellStyle name="Обычный 2 7 2 3 2 2 3 2" xfId="8302"/>
    <cellStyle name="Обычный 2 7 2 3 2 2 3 2 2" xfId="16750"/>
    <cellStyle name="Обычный 2 7 2 3 2 2 3 2 2 2" xfId="33647"/>
    <cellStyle name="Обычный 2 7 2 3 2 2 3 2 3" xfId="25199"/>
    <cellStyle name="Обычный 2 7 2 3 2 2 3 3" xfId="12526"/>
    <cellStyle name="Обычный 2 7 2 3 2 2 3 3 2" xfId="29423"/>
    <cellStyle name="Обычный 2 7 2 3 2 2 3 4" xfId="20975"/>
    <cellStyle name="Обычный 2 7 2 3 2 2 4" xfId="5486"/>
    <cellStyle name="Обычный 2 7 2 3 2 2 4 2" xfId="13934"/>
    <cellStyle name="Обычный 2 7 2 3 2 2 4 2 2" xfId="30831"/>
    <cellStyle name="Обычный 2 7 2 3 2 2 4 3" xfId="22383"/>
    <cellStyle name="Обычный 2 7 2 3 2 2 5" xfId="9710"/>
    <cellStyle name="Обычный 2 7 2 3 2 2 5 2" xfId="26607"/>
    <cellStyle name="Обычный 2 7 2 3 2 2 6" xfId="18159"/>
    <cellStyle name="Обычный 2 7 2 3 2 3" xfId="1966"/>
    <cellStyle name="Обычный 2 7 2 3 2 3 2" xfId="6190"/>
    <cellStyle name="Обычный 2 7 2 3 2 3 2 2" xfId="14638"/>
    <cellStyle name="Обычный 2 7 2 3 2 3 2 2 2" xfId="31535"/>
    <cellStyle name="Обычный 2 7 2 3 2 3 2 3" xfId="23087"/>
    <cellStyle name="Обычный 2 7 2 3 2 3 3" xfId="10414"/>
    <cellStyle name="Обычный 2 7 2 3 2 3 3 2" xfId="27311"/>
    <cellStyle name="Обычный 2 7 2 3 2 3 4" xfId="18863"/>
    <cellStyle name="Обычный 2 7 2 3 2 4" xfId="3374"/>
    <cellStyle name="Обычный 2 7 2 3 2 4 2" xfId="7598"/>
    <cellStyle name="Обычный 2 7 2 3 2 4 2 2" xfId="16046"/>
    <cellStyle name="Обычный 2 7 2 3 2 4 2 2 2" xfId="32943"/>
    <cellStyle name="Обычный 2 7 2 3 2 4 2 3" xfId="24495"/>
    <cellStyle name="Обычный 2 7 2 3 2 4 3" xfId="11822"/>
    <cellStyle name="Обычный 2 7 2 3 2 4 3 2" xfId="28719"/>
    <cellStyle name="Обычный 2 7 2 3 2 4 4" xfId="20271"/>
    <cellStyle name="Обычный 2 7 2 3 2 5" xfId="4782"/>
    <cellStyle name="Обычный 2 7 2 3 2 5 2" xfId="13230"/>
    <cellStyle name="Обычный 2 7 2 3 2 5 2 2" xfId="30127"/>
    <cellStyle name="Обычный 2 7 2 3 2 5 3" xfId="21679"/>
    <cellStyle name="Обычный 2 7 2 3 2 6" xfId="9006"/>
    <cellStyle name="Обычный 2 7 2 3 2 6 2" xfId="25903"/>
    <cellStyle name="Обычный 2 7 2 3 2 7" xfId="17455"/>
    <cellStyle name="Обычный 2 7 2 3 2 8" xfId="34352"/>
    <cellStyle name="Обычный 2 7 2 3 3" xfId="909"/>
    <cellStyle name="Обычный 2 7 2 3 3 2" xfId="2318"/>
    <cellStyle name="Обычный 2 7 2 3 3 2 2" xfId="6542"/>
    <cellStyle name="Обычный 2 7 2 3 3 2 2 2" xfId="14990"/>
    <cellStyle name="Обычный 2 7 2 3 3 2 2 2 2" xfId="31887"/>
    <cellStyle name="Обычный 2 7 2 3 3 2 2 3" xfId="23439"/>
    <cellStyle name="Обычный 2 7 2 3 3 2 3" xfId="10766"/>
    <cellStyle name="Обычный 2 7 2 3 3 2 3 2" xfId="27663"/>
    <cellStyle name="Обычный 2 7 2 3 3 2 4" xfId="19215"/>
    <cellStyle name="Обычный 2 7 2 3 3 3" xfId="3726"/>
    <cellStyle name="Обычный 2 7 2 3 3 3 2" xfId="7950"/>
    <cellStyle name="Обычный 2 7 2 3 3 3 2 2" xfId="16398"/>
    <cellStyle name="Обычный 2 7 2 3 3 3 2 2 2" xfId="33295"/>
    <cellStyle name="Обычный 2 7 2 3 3 3 2 3" xfId="24847"/>
    <cellStyle name="Обычный 2 7 2 3 3 3 3" xfId="12174"/>
    <cellStyle name="Обычный 2 7 2 3 3 3 3 2" xfId="29071"/>
    <cellStyle name="Обычный 2 7 2 3 3 3 4" xfId="20623"/>
    <cellStyle name="Обычный 2 7 2 3 3 4" xfId="5134"/>
    <cellStyle name="Обычный 2 7 2 3 3 4 2" xfId="13582"/>
    <cellStyle name="Обычный 2 7 2 3 3 4 2 2" xfId="30479"/>
    <cellStyle name="Обычный 2 7 2 3 3 4 3" xfId="22031"/>
    <cellStyle name="Обычный 2 7 2 3 3 5" xfId="9358"/>
    <cellStyle name="Обычный 2 7 2 3 3 5 2" xfId="26255"/>
    <cellStyle name="Обычный 2 7 2 3 3 6" xfId="17807"/>
    <cellStyle name="Обычный 2 7 2 3 4" xfId="1614"/>
    <cellStyle name="Обычный 2 7 2 3 4 2" xfId="5838"/>
    <cellStyle name="Обычный 2 7 2 3 4 2 2" xfId="14286"/>
    <cellStyle name="Обычный 2 7 2 3 4 2 2 2" xfId="31183"/>
    <cellStyle name="Обычный 2 7 2 3 4 2 3" xfId="22735"/>
    <cellStyle name="Обычный 2 7 2 3 4 3" xfId="10062"/>
    <cellStyle name="Обычный 2 7 2 3 4 3 2" xfId="26959"/>
    <cellStyle name="Обычный 2 7 2 3 4 4" xfId="18511"/>
    <cellStyle name="Обычный 2 7 2 3 5" xfId="3022"/>
    <cellStyle name="Обычный 2 7 2 3 5 2" xfId="7246"/>
    <cellStyle name="Обычный 2 7 2 3 5 2 2" xfId="15694"/>
    <cellStyle name="Обычный 2 7 2 3 5 2 2 2" xfId="32591"/>
    <cellStyle name="Обычный 2 7 2 3 5 2 3" xfId="24143"/>
    <cellStyle name="Обычный 2 7 2 3 5 3" xfId="11470"/>
    <cellStyle name="Обычный 2 7 2 3 5 3 2" xfId="28367"/>
    <cellStyle name="Обычный 2 7 2 3 5 4" xfId="19919"/>
    <cellStyle name="Обычный 2 7 2 3 6" xfId="4430"/>
    <cellStyle name="Обычный 2 7 2 3 6 2" xfId="12878"/>
    <cellStyle name="Обычный 2 7 2 3 6 2 2" xfId="29775"/>
    <cellStyle name="Обычный 2 7 2 3 6 3" xfId="21327"/>
    <cellStyle name="Обычный 2 7 2 3 7" xfId="8654"/>
    <cellStyle name="Обычный 2 7 2 3 7 2" xfId="25551"/>
    <cellStyle name="Обычный 2 7 2 3 8" xfId="17103"/>
    <cellStyle name="Обычный 2 7 2 3 9" xfId="34000"/>
    <cellStyle name="Обычный 2 7 2 4" xfId="527"/>
    <cellStyle name="Обычный 2 7 2 4 2" xfId="1258"/>
    <cellStyle name="Обычный 2 7 2 4 2 2" xfId="2667"/>
    <cellStyle name="Обычный 2 7 2 4 2 2 2" xfId="6891"/>
    <cellStyle name="Обычный 2 7 2 4 2 2 2 2" xfId="15339"/>
    <cellStyle name="Обычный 2 7 2 4 2 2 2 2 2" xfId="32236"/>
    <cellStyle name="Обычный 2 7 2 4 2 2 2 3" xfId="23788"/>
    <cellStyle name="Обычный 2 7 2 4 2 2 3" xfId="11115"/>
    <cellStyle name="Обычный 2 7 2 4 2 2 3 2" xfId="28012"/>
    <cellStyle name="Обычный 2 7 2 4 2 2 4" xfId="19564"/>
    <cellStyle name="Обычный 2 7 2 4 2 3" xfId="4075"/>
    <cellStyle name="Обычный 2 7 2 4 2 3 2" xfId="8299"/>
    <cellStyle name="Обычный 2 7 2 4 2 3 2 2" xfId="16747"/>
    <cellStyle name="Обычный 2 7 2 4 2 3 2 2 2" xfId="33644"/>
    <cellStyle name="Обычный 2 7 2 4 2 3 2 3" xfId="25196"/>
    <cellStyle name="Обычный 2 7 2 4 2 3 3" xfId="12523"/>
    <cellStyle name="Обычный 2 7 2 4 2 3 3 2" xfId="29420"/>
    <cellStyle name="Обычный 2 7 2 4 2 3 4" xfId="20972"/>
    <cellStyle name="Обычный 2 7 2 4 2 4" xfId="5483"/>
    <cellStyle name="Обычный 2 7 2 4 2 4 2" xfId="13931"/>
    <cellStyle name="Обычный 2 7 2 4 2 4 2 2" xfId="30828"/>
    <cellStyle name="Обычный 2 7 2 4 2 4 3" xfId="22380"/>
    <cellStyle name="Обычный 2 7 2 4 2 5" xfId="9707"/>
    <cellStyle name="Обычный 2 7 2 4 2 5 2" xfId="26604"/>
    <cellStyle name="Обычный 2 7 2 4 2 6" xfId="18156"/>
    <cellStyle name="Обычный 2 7 2 4 3" xfId="1963"/>
    <cellStyle name="Обычный 2 7 2 4 3 2" xfId="6187"/>
    <cellStyle name="Обычный 2 7 2 4 3 2 2" xfId="14635"/>
    <cellStyle name="Обычный 2 7 2 4 3 2 2 2" xfId="31532"/>
    <cellStyle name="Обычный 2 7 2 4 3 2 3" xfId="23084"/>
    <cellStyle name="Обычный 2 7 2 4 3 3" xfId="10411"/>
    <cellStyle name="Обычный 2 7 2 4 3 3 2" xfId="27308"/>
    <cellStyle name="Обычный 2 7 2 4 3 4" xfId="18860"/>
    <cellStyle name="Обычный 2 7 2 4 4" xfId="3371"/>
    <cellStyle name="Обычный 2 7 2 4 4 2" xfId="7595"/>
    <cellStyle name="Обычный 2 7 2 4 4 2 2" xfId="16043"/>
    <cellStyle name="Обычный 2 7 2 4 4 2 2 2" xfId="32940"/>
    <cellStyle name="Обычный 2 7 2 4 4 2 3" xfId="24492"/>
    <cellStyle name="Обычный 2 7 2 4 4 3" xfId="11819"/>
    <cellStyle name="Обычный 2 7 2 4 4 3 2" xfId="28716"/>
    <cellStyle name="Обычный 2 7 2 4 4 4" xfId="20268"/>
    <cellStyle name="Обычный 2 7 2 4 5" xfId="4779"/>
    <cellStyle name="Обычный 2 7 2 4 5 2" xfId="13227"/>
    <cellStyle name="Обычный 2 7 2 4 5 2 2" xfId="30124"/>
    <cellStyle name="Обычный 2 7 2 4 5 3" xfId="21676"/>
    <cellStyle name="Обычный 2 7 2 4 6" xfId="9003"/>
    <cellStyle name="Обычный 2 7 2 4 6 2" xfId="25900"/>
    <cellStyle name="Обычный 2 7 2 4 7" xfId="17452"/>
    <cellStyle name="Обычный 2 7 2 4 8" xfId="34349"/>
    <cellStyle name="Обычный 2 7 2 5" xfId="906"/>
    <cellStyle name="Обычный 2 7 2 5 2" xfId="2315"/>
    <cellStyle name="Обычный 2 7 2 5 2 2" xfId="6539"/>
    <cellStyle name="Обычный 2 7 2 5 2 2 2" xfId="14987"/>
    <cellStyle name="Обычный 2 7 2 5 2 2 2 2" xfId="31884"/>
    <cellStyle name="Обычный 2 7 2 5 2 2 3" xfId="23436"/>
    <cellStyle name="Обычный 2 7 2 5 2 3" xfId="10763"/>
    <cellStyle name="Обычный 2 7 2 5 2 3 2" xfId="27660"/>
    <cellStyle name="Обычный 2 7 2 5 2 4" xfId="19212"/>
    <cellStyle name="Обычный 2 7 2 5 3" xfId="3723"/>
    <cellStyle name="Обычный 2 7 2 5 3 2" xfId="7947"/>
    <cellStyle name="Обычный 2 7 2 5 3 2 2" xfId="16395"/>
    <cellStyle name="Обычный 2 7 2 5 3 2 2 2" xfId="33292"/>
    <cellStyle name="Обычный 2 7 2 5 3 2 3" xfId="24844"/>
    <cellStyle name="Обычный 2 7 2 5 3 3" xfId="12171"/>
    <cellStyle name="Обычный 2 7 2 5 3 3 2" xfId="29068"/>
    <cellStyle name="Обычный 2 7 2 5 3 4" xfId="20620"/>
    <cellStyle name="Обычный 2 7 2 5 4" xfId="5131"/>
    <cellStyle name="Обычный 2 7 2 5 4 2" xfId="13579"/>
    <cellStyle name="Обычный 2 7 2 5 4 2 2" xfId="30476"/>
    <cellStyle name="Обычный 2 7 2 5 4 3" xfId="22028"/>
    <cellStyle name="Обычный 2 7 2 5 5" xfId="9355"/>
    <cellStyle name="Обычный 2 7 2 5 5 2" xfId="26252"/>
    <cellStyle name="Обычный 2 7 2 5 6" xfId="17804"/>
    <cellStyle name="Обычный 2 7 2 6" xfId="1611"/>
    <cellStyle name="Обычный 2 7 2 6 2" xfId="5835"/>
    <cellStyle name="Обычный 2 7 2 6 2 2" xfId="14283"/>
    <cellStyle name="Обычный 2 7 2 6 2 2 2" xfId="31180"/>
    <cellStyle name="Обычный 2 7 2 6 2 3" xfId="22732"/>
    <cellStyle name="Обычный 2 7 2 6 3" xfId="10059"/>
    <cellStyle name="Обычный 2 7 2 6 3 2" xfId="26956"/>
    <cellStyle name="Обычный 2 7 2 6 4" xfId="18508"/>
    <cellStyle name="Обычный 2 7 2 7" xfId="3019"/>
    <cellStyle name="Обычный 2 7 2 7 2" xfId="7243"/>
    <cellStyle name="Обычный 2 7 2 7 2 2" xfId="15691"/>
    <cellStyle name="Обычный 2 7 2 7 2 2 2" xfId="32588"/>
    <cellStyle name="Обычный 2 7 2 7 2 3" xfId="24140"/>
    <cellStyle name="Обычный 2 7 2 7 3" xfId="11467"/>
    <cellStyle name="Обычный 2 7 2 7 3 2" xfId="28364"/>
    <cellStyle name="Обычный 2 7 2 7 4" xfId="19916"/>
    <cellStyle name="Обычный 2 7 2 8" xfId="4427"/>
    <cellStyle name="Обычный 2 7 2 8 2" xfId="12875"/>
    <cellStyle name="Обычный 2 7 2 8 2 2" xfId="29772"/>
    <cellStyle name="Обычный 2 7 2 8 3" xfId="21324"/>
    <cellStyle name="Обычный 2 7 2 9" xfId="8651"/>
    <cellStyle name="Обычный 2 7 2 9 2" xfId="25548"/>
    <cellStyle name="Обычный 2 7 3" xfId="120"/>
    <cellStyle name="Обычный 2 7 3 10" xfId="34001"/>
    <cellStyle name="Обычный 2 7 3 2" xfId="121"/>
    <cellStyle name="Обычный 2 7 3 2 2" xfId="532"/>
    <cellStyle name="Обычный 2 7 3 2 2 2" xfId="1263"/>
    <cellStyle name="Обычный 2 7 3 2 2 2 2" xfId="2672"/>
    <cellStyle name="Обычный 2 7 3 2 2 2 2 2" xfId="6896"/>
    <cellStyle name="Обычный 2 7 3 2 2 2 2 2 2" xfId="15344"/>
    <cellStyle name="Обычный 2 7 3 2 2 2 2 2 2 2" xfId="32241"/>
    <cellStyle name="Обычный 2 7 3 2 2 2 2 2 3" xfId="23793"/>
    <cellStyle name="Обычный 2 7 3 2 2 2 2 3" xfId="11120"/>
    <cellStyle name="Обычный 2 7 3 2 2 2 2 3 2" xfId="28017"/>
    <cellStyle name="Обычный 2 7 3 2 2 2 2 4" xfId="19569"/>
    <cellStyle name="Обычный 2 7 3 2 2 2 3" xfId="4080"/>
    <cellStyle name="Обычный 2 7 3 2 2 2 3 2" xfId="8304"/>
    <cellStyle name="Обычный 2 7 3 2 2 2 3 2 2" xfId="16752"/>
    <cellStyle name="Обычный 2 7 3 2 2 2 3 2 2 2" xfId="33649"/>
    <cellStyle name="Обычный 2 7 3 2 2 2 3 2 3" xfId="25201"/>
    <cellStyle name="Обычный 2 7 3 2 2 2 3 3" xfId="12528"/>
    <cellStyle name="Обычный 2 7 3 2 2 2 3 3 2" xfId="29425"/>
    <cellStyle name="Обычный 2 7 3 2 2 2 3 4" xfId="20977"/>
    <cellStyle name="Обычный 2 7 3 2 2 2 4" xfId="5488"/>
    <cellStyle name="Обычный 2 7 3 2 2 2 4 2" xfId="13936"/>
    <cellStyle name="Обычный 2 7 3 2 2 2 4 2 2" xfId="30833"/>
    <cellStyle name="Обычный 2 7 3 2 2 2 4 3" xfId="22385"/>
    <cellStyle name="Обычный 2 7 3 2 2 2 5" xfId="9712"/>
    <cellStyle name="Обычный 2 7 3 2 2 2 5 2" xfId="26609"/>
    <cellStyle name="Обычный 2 7 3 2 2 2 6" xfId="18161"/>
    <cellStyle name="Обычный 2 7 3 2 2 3" xfId="1968"/>
    <cellStyle name="Обычный 2 7 3 2 2 3 2" xfId="6192"/>
    <cellStyle name="Обычный 2 7 3 2 2 3 2 2" xfId="14640"/>
    <cellStyle name="Обычный 2 7 3 2 2 3 2 2 2" xfId="31537"/>
    <cellStyle name="Обычный 2 7 3 2 2 3 2 3" xfId="23089"/>
    <cellStyle name="Обычный 2 7 3 2 2 3 3" xfId="10416"/>
    <cellStyle name="Обычный 2 7 3 2 2 3 3 2" xfId="27313"/>
    <cellStyle name="Обычный 2 7 3 2 2 3 4" xfId="18865"/>
    <cellStyle name="Обычный 2 7 3 2 2 4" xfId="3376"/>
    <cellStyle name="Обычный 2 7 3 2 2 4 2" xfId="7600"/>
    <cellStyle name="Обычный 2 7 3 2 2 4 2 2" xfId="16048"/>
    <cellStyle name="Обычный 2 7 3 2 2 4 2 2 2" xfId="32945"/>
    <cellStyle name="Обычный 2 7 3 2 2 4 2 3" xfId="24497"/>
    <cellStyle name="Обычный 2 7 3 2 2 4 3" xfId="11824"/>
    <cellStyle name="Обычный 2 7 3 2 2 4 3 2" xfId="28721"/>
    <cellStyle name="Обычный 2 7 3 2 2 4 4" xfId="20273"/>
    <cellStyle name="Обычный 2 7 3 2 2 5" xfId="4784"/>
    <cellStyle name="Обычный 2 7 3 2 2 5 2" xfId="13232"/>
    <cellStyle name="Обычный 2 7 3 2 2 5 2 2" xfId="30129"/>
    <cellStyle name="Обычный 2 7 3 2 2 5 3" xfId="21681"/>
    <cellStyle name="Обычный 2 7 3 2 2 6" xfId="9008"/>
    <cellStyle name="Обычный 2 7 3 2 2 6 2" xfId="25905"/>
    <cellStyle name="Обычный 2 7 3 2 2 7" xfId="17457"/>
    <cellStyle name="Обычный 2 7 3 2 2 8" xfId="34354"/>
    <cellStyle name="Обычный 2 7 3 2 3" xfId="911"/>
    <cellStyle name="Обычный 2 7 3 2 3 2" xfId="2320"/>
    <cellStyle name="Обычный 2 7 3 2 3 2 2" xfId="6544"/>
    <cellStyle name="Обычный 2 7 3 2 3 2 2 2" xfId="14992"/>
    <cellStyle name="Обычный 2 7 3 2 3 2 2 2 2" xfId="31889"/>
    <cellStyle name="Обычный 2 7 3 2 3 2 2 3" xfId="23441"/>
    <cellStyle name="Обычный 2 7 3 2 3 2 3" xfId="10768"/>
    <cellStyle name="Обычный 2 7 3 2 3 2 3 2" xfId="27665"/>
    <cellStyle name="Обычный 2 7 3 2 3 2 4" xfId="19217"/>
    <cellStyle name="Обычный 2 7 3 2 3 3" xfId="3728"/>
    <cellStyle name="Обычный 2 7 3 2 3 3 2" xfId="7952"/>
    <cellStyle name="Обычный 2 7 3 2 3 3 2 2" xfId="16400"/>
    <cellStyle name="Обычный 2 7 3 2 3 3 2 2 2" xfId="33297"/>
    <cellStyle name="Обычный 2 7 3 2 3 3 2 3" xfId="24849"/>
    <cellStyle name="Обычный 2 7 3 2 3 3 3" xfId="12176"/>
    <cellStyle name="Обычный 2 7 3 2 3 3 3 2" xfId="29073"/>
    <cellStyle name="Обычный 2 7 3 2 3 3 4" xfId="20625"/>
    <cellStyle name="Обычный 2 7 3 2 3 4" xfId="5136"/>
    <cellStyle name="Обычный 2 7 3 2 3 4 2" xfId="13584"/>
    <cellStyle name="Обычный 2 7 3 2 3 4 2 2" xfId="30481"/>
    <cellStyle name="Обычный 2 7 3 2 3 4 3" xfId="22033"/>
    <cellStyle name="Обычный 2 7 3 2 3 5" xfId="9360"/>
    <cellStyle name="Обычный 2 7 3 2 3 5 2" xfId="26257"/>
    <cellStyle name="Обычный 2 7 3 2 3 6" xfId="17809"/>
    <cellStyle name="Обычный 2 7 3 2 4" xfId="1616"/>
    <cellStyle name="Обычный 2 7 3 2 4 2" xfId="5840"/>
    <cellStyle name="Обычный 2 7 3 2 4 2 2" xfId="14288"/>
    <cellStyle name="Обычный 2 7 3 2 4 2 2 2" xfId="31185"/>
    <cellStyle name="Обычный 2 7 3 2 4 2 3" xfId="22737"/>
    <cellStyle name="Обычный 2 7 3 2 4 3" xfId="10064"/>
    <cellStyle name="Обычный 2 7 3 2 4 3 2" xfId="26961"/>
    <cellStyle name="Обычный 2 7 3 2 4 4" xfId="18513"/>
    <cellStyle name="Обычный 2 7 3 2 5" xfId="3024"/>
    <cellStyle name="Обычный 2 7 3 2 5 2" xfId="7248"/>
    <cellStyle name="Обычный 2 7 3 2 5 2 2" xfId="15696"/>
    <cellStyle name="Обычный 2 7 3 2 5 2 2 2" xfId="32593"/>
    <cellStyle name="Обычный 2 7 3 2 5 2 3" xfId="24145"/>
    <cellStyle name="Обычный 2 7 3 2 5 3" xfId="11472"/>
    <cellStyle name="Обычный 2 7 3 2 5 3 2" xfId="28369"/>
    <cellStyle name="Обычный 2 7 3 2 5 4" xfId="19921"/>
    <cellStyle name="Обычный 2 7 3 2 6" xfId="4432"/>
    <cellStyle name="Обычный 2 7 3 2 6 2" xfId="12880"/>
    <cellStyle name="Обычный 2 7 3 2 6 2 2" xfId="29777"/>
    <cellStyle name="Обычный 2 7 3 2 6 3" xfId="21329"/>
    <cellStyle name="Обычный 2 7 3 2 7" xfId="8656"/>
    <cellStyle name="Обычный 2 7 3 2 7 2" xfId="25553"/>
    <cellStyle name="Обычный 2 7 3 2 8" xfId="17105"/>
    <cellStyle name="Обычный 2 7 3 2 9" xfId="34002"/>
    <cellStyle name="Обычный 2 7 3 3" xfId="531"/>
    <cellStyle name="Обычный 2 7 3 3 2" xfId="1262"/>
    <cellStyle name="Обычный 2 7 3 3 2 2" xfId="2671"/>
    <cellStyle name="Обычный 2 7 3 3 2 2 2" xfId="6895"/>
    <cellStyle name="Обычный 2 7 3 3 2 2 2 2" xfId="15343"/>
    <cellStyle name="Обычный 2 7 3 3 2 2 2 2 2" xfId="32240"/>
    <cellStyle name="Обычный 2 7 3 3 2 2 2 3" xfId="23792"/>
    <cellStyle name="Обычный 2 7 3 3 2 2 3" xfId="11119"/>
    <cellStyle name="Обычный 2 7 3 3 2 2 3 2" xfId="28016"/>
    <cellStyle name="Обычный 2 7 3 3 2 2 4" xfId="19568"/>
    <cellStyle name="Обычный 2 7 3 3 2 3" xfId="4079"/>
    <cellStyle name="Обычный 2 7 3 3 2 3 2" xfId="8303"/>
    <cellStyle name="Обычный 2 7 3 3 2 3 2 2" xfId="16751"/>
    <cellStyle name="Обычный 2 7 3 3 2 3 2 2 2" xfId="33648"/>
    <cellStyle name="Обычный 2 7 3 3 2 3 2 3" xfId="25200"/>
    <cellStyle name="Обычный 2 7 3 3 2 3 3" xfId="12527"/>
    <cellStyle name="Обычный 2 7 3 3 2 3 3 2" xfId="29424"/>
    <cellStyle name="Обычный 2 7 3 3 2 3 4" xfId="20976"/>
    <cellStyle name="Обычный 2 7 3 3 2 4" xfId="5487"/>
    <cellStyle name="Обычный 2 7 3 3 2 4 2" xfId="13935"/>
    <cellStyle name="Обычный 2 7 3 3 2 4 2 2" xfId="30832"/>
    <cellStyle name="Обычный 2 7 3 3 2 4 3" xfId="22384"/>
    <cellStyle name="Обычный 2 7 3 3 2 5" xfId="9711"/>
    <cellStyle name="Обычный 2 7 3 3 2 5 2" xfId="26608"/>
    <cellStyle name="Обычный 2 7 3 3 2 6" xfId="18160"/>
    <cellStyle name="Обычный 2 7 3 3 3" xfId="1967"/>
    <cellStyle name="Обычный 2 7 3 3 3 2" xfId="6191"/>
    <cellStyle name="Обычный 2 7 3 3 3 2 2" xfId="14639"/>
    <cellStyle name="Обычный 2 7 3 3 3 2 2 2" xfId="31536"/>
    <cellStyle name="Обычный 2 7 3 3 3 2 3" xfId="23088"/>
    <cellStyle name="Обычный 2 7 3 3 3 3" xfId="10415"/>
    <cellStyle name="Обычный 2 7 3 3 3 3 2" xfId="27312"/>
    <cellStyle name="Обычный 2 7 3 3 3 4" xfId="18864"/>
    <cellStyle name="Обычный 2 7 3 3 4" xfId="3375"/>
    <cellStyle name="Обычный 2 7 3 3 4 2" xfId="7599"/>
    <cellStyle name="Обычный 2 7 3 3 4 2 2" xfId="16047"/>
    <cellStyle name="Обычный 2 7 3 3 4 2 2 2" xfId="32944"/>
    <cellStyle name="Обычный 2 7 3 3 4 2 3" xfId="24496"/>
    <cellStyle name="Обычный 2 7 3 3 4 3" xfId="11823"/>
    <cellStyle name="Обычный 2 7 3 3 4 3 2" xfId="28720"/>
    <cellStyle name="Обычный 2 7 3 3 4 4" xfId="20272"/>
    <cellStyle name="Обычный 2 7 3 3 5" xfId="4783"/>
    <cellStyle name="Обычный 2 7 3 3 5 2" xfId="13231"/>
    <cellStyle name="Обычный 2 7 3 3 5 2 2" xfId="30128"/>
    <cellStyle name="Обычный 2 7 3 3 5 3" xfId="21680"/>
    <cellStyle name="Обычный 2 7 3 3 6" xfId="9007"/>
    <cellStyle name="Обычный 2 7 3 3 6 2" xfId="25904"/>
    <cellStyle name="Обычный 2 7 3 3 7" xfId="17456"/>
    <cellStyle name="Обычный 2 7 3 3 8" xfId="34353"/>
    <cellStyle name="Обычный 2 7 3 4" xfId="910"/>
    <cellStyle name="Обычный 2 7 3 4 2" xfId="2319"/>
    <cellStyle name="Обычный 2 7 3 4 2 2" xfId="6543"/>
    <cellStyle name="Обычный 2 7 3 4 2 2 2" xfId="14991"/>
    <cellStyle name="Обычный 2 7 3 4 2 2 2 2" xfId="31888"/>
    <cellStyle name="Обычный 2 7 3 4 2 2 3" xfId="23440"/>
    <cellStyle name="Обычный 2 7 3 4 2 3" xfId="10767"/>
    <cellStyle name="Обычный 2 7 3 4 2 3 2" xfId="27664"/>
    <cellStyle name="Обычный 2 7 3 4 2 4" xfId="19216"/>
    <cellStyle name="Обычный 2 7 3 4 3" xfId="3727"/>
    <cellStyle name="Обычный 2 7 3 4 3 2" xfId="7951"/>
    <cellStyle name="Обычный 2 7 3 4 3 2 2" xfId="16399"/>
    <cellStyle name="Обычный 2 7 3 4 3 2 2 2" xfId="33296"/>
    <cellStyle name="Обычный 2 7 3 4 3 2 3" xfId="24848"/>
    <cellStyle name="Обычный 2 7 3 4 3 3" xfId="12175"/>
    <cellStyle name="Обычный 2 7 3 4 3 3 2" xfId="29072"/>
    <cellStyle name="Обычный 2 7 3 4 3 4" xfId="20624"/>
    <cellStyle name="Обычный 2 7 3 4 4" xfId="5135"/>
    <cellStyle name="Обычный 2 7 3 4 4 2" xfId="13583"/>
    <cellStyle name="Обычный 2 7 3 4 4 2 2" xfId="30480"/>
    <cellStyle name="Обычный 2 7 3 4 4 3" xfId="22032"/>
    <cellStyle name="Обычный 2 7 3 4 5" xfId="9359"/>
    <cellStyle name="Обычный 2 7 3 4 5 2" xfId="26256"/>
    <cellStyle name="Обычный 2 7 3 4 6" xfId="17808"/>
    <cellStyle name="Обычный 2 7 3 5" xfId="1615"/>
    <cellStyle name="Обычный 2 7 3 5 2" xfId="5839"/>
    <cellStyle name="Обычный 2 7 3 5 2 2" xfId="14287"/>
    <cellStyle name="Обычный 2 7 3 5 2 2 2" xfId="31184"/>
    <cellStyle name="Обычный 2 7 3 5 2 3" xfId="22736"/>
    <cellStyle name="Обычный 2 7 3 5 3" xfId="10063"/>
    <cellStyle name="Обычный 2 7 3 5 3 2" xfId="26960"/>
    <cellStyle name="Обычный 2 7 3 5 4" xfId="18512"/>
    <cellStyle name="Обычный 2 7 3 6" xfId="3023"/>
    <cellStyle name="Обычный 2 7 3 6 2" xfId="7247"/>
    <cellStyle name="Обычный 2 7 3 6 2 2" xfId="15695"/>
    <cellStyle name="Обычный 2 7 3 6 2 2 2" xfId="32592"/>
    <cellStyle name="Обычный 2 7 3 6 2 3" xfId="24144"/>
    <cellStyle name="Обычный 2 7 3 6 3" xfId="11471"/>
    <cellStyle name="Обычный 2 7 3 6 3 2" xfId="28368"/>
    <cellStyle name="Обычный 2 7 3 6 4" xfId="19920"/>
    <cellStyle name="Обычный 2 7 3 7" xfId="4431"/>
    <cellStyle name="Обычный 2 7 3 7 2" xfId="12879"/>
    <cellStyle name="Обычный 2 7 3 7 2 2" xfId="29776"/>
    <cellStyle name="Обычный 2 7 3 7 3" xfId="21328"/>
    <cellStyle name="Обычный 2 7 3 8" xfId="8655"/>
    <cellStyle name="Обычный 2 7 3 8 2" xfId="25552"/>
    <cellStyle name="Обычный 2 7 3 9" xfId="17104"/>
    <cellStyle name="Обычный 2 7 4" xfId="122"/>
    <cellStyle name="Обычный 2 7 4 2" xfId="533"/>
    <cellStyle name="Обычный 2 7 4 2 2" xfId="1264"/>
    <cellStyle name="Обычный 2 7 4 2 2 2" xfId="2673"/>
    <cellStyle name="Обычный 2 7 4 2 2 2 2" xfId="6897"/>
    <cellStyle name="Обычный 2 7 4 2 2 2 2 2" xfId="15345"/>
    <cellStyle name="Обычный 2 7 4 2 2 2 2 2 2" xfId="32242"/>
    <cellStyle name="Обычный 2 7 4 2 2 2 2 3" xfId="23794"/>
    <cellStyle name="Обычный 2 7 4 2 2 2 3" xfId="11121"/>
    <cellStyle name="Обычный 2 7 4 2 2 2 3 2" xfId="28018"/>
    <cellStyle name="Обычный 2 7 4 2 2 2 4" xfId="19570"/>
    <cellStyle name="Обычный 2 7 4 2 2 3" xfId="4081"/>
    <cellStyle name="Обычный 2 7 4 2 2 3 2" xfId="8305"/>
    <cellStyle name="Обычный 2 7 4 2 2 3 2 2" xfId="16753"/>
    <cellStyle name="Обычный 2 7 4 2 2 3 2 2 2" xfId="33650"/>
    <cellStyle name="Обычный 2 7 4 2 2 3 2 3" xfId="25202"/>
    <cellStyle name="Обычный 2 7 4 2 2 3 3" xfId="12529"/>
    <cellStyle name="Обычный 2 7 4 2 2 3 3 2" xfId="29426"/>
    <cellStyle name="Обычный 2 7 4 2 2 3 4" xfId="20978"/>
    <cellStyle name="Обычный 2 7 4 2 2 4" xfId="5489"/>
    <cellStyle name="Обычный 2 7 4 2 2 4 2" xfId="13937"/>
    <cellStyle name="Обычный 2 7 4 2 2 4 2 2" xfId="30834"/>
    <cellStyle name="Обычный 2 7 4 2 2 4 3" xfId="22386"/>
    <cellStyle name="Обычный 2 7 4 2 2 5" xfId="9713"/>
    <cellStyle name="Обычный 2 7 4 2 2 5 2" xfId="26610"/>
    <cellStyle name="Обычный 2 7 4 2 2 6" xfId="18162"/>
    <cellStyle name="Обычный 2 7 4 2 3" xfId="1969"/>
    <cellStyle name="Обычный 2 7 4 2 3 2" xfId="6193"/>
    <cellStyle name="Обычный 2 7 4 2 3 2 2" xfId="14641"/>
    <cellStyle name="Обычный 2 7 4 2 3 2 2 2" xfId="31538"/>
    <cellStyle name="Обычный 2 7 4 2 3 2 3" xfId="23090"/>
    <cellStyle name="Обычный 2 7 4 2 3 3" xfId="10417"/>
    <cellStyle name="Обычный 2 7 4 2 3 3 2" xfId="27314"/>
    <cellStyle name="Обычный 2 7 4 2 3 4" xfId="18866"/>
    <cellStyle name="Обычный 2 7 4 2 4" xfId="3377"/>
    <cellStyle name="Обычный 2 7 4 2 4 2" xfId="7601"/>
    <cellStyle name="Обычный 2 7 4 2 4 2 2" xfId="16049"/>
    <cellStyle name="Обычный 2 7 4 2 4 2 2 2" xfId="32946"/>
    <cellStyle name="Обычный 2 7 4 2 4 2 3" xfId="24498"/>
    <cellStyle name="Обычный 2 7 4 2 4 3" xfId="11825"/>
    <cellStyle name="Обычный 2 7 4 2 4 3 2" xfId="28722"/>
    <cellStyle name="Обычный 2 7 4 2 4 4" xfId="20274"/>
    <cellStyle name="Обычный 2 7 4 2 5" xfId="4785"/>
    <cellStyle name="Обычный 2 7 4 2 5 2" xfId="13233"/>
    <cellStyle name="Обычный 2 7 4 2 5 2 2" xfId="30130"/>
    <cellStyle name="Обычный 2 7 4 2 5 3" xfId="21682"/>
    <cellStyle name="Обычный 2 7 4 2 6" xfId="9009"/>
    <cellStyle name="Обычный 2 7 4 2 6 2" xfId="25906"/>
    <cellStyle name="Обычный 2 7 4 2 7" xfId="17458"/>
    <cellStyle name="Обычный 2 7 4 2 8" xfId="34355"/>
    <cellStyle name="Обычный 2 7 4 3" xfId="912"/>
    <cellStyle name="Обычный 2 7 4 3 2" xfId="2321"/>
    <cellStyle name="Обычный 2 7 4 3 2 2" xfId="6545"/>
    <cellStyle name="Обычный 2 7 4 3 2 2 2" xfId="14993"/>
    <cellStyle name="Обычный 2 7 4 3 2 2 2 2" xfId="31890"/>
    <cellStyle name="Обычный 2 7 4 3 2 2 3" xfId="23442"/>
    <cellStyle name="Обычный 2 7 4 3 2 3" xfId="10769"/>
    <cellStyle name="Обычный 2 7 4 3 2 3 2" xfId="27666"/>
    <cellStyle name="Обычный 2 7 4 3 2 4" xfId="19218"/>
    <cellStyle name="Обычный 2 7 4 3 3" xfId="3729"/>
    <cellStyle name="Обычный 2 7 4 3 3 2" xfId="7953"/>
    <cellStyle name="Обычный 2 7 4 3 3 2 2" xfId="16401"/>
    <cellStyle name="Обычный 2 7 4 3 3 2 2 2" xfId="33298"/>
    <cellStyle name="Обычный 2 7 4 3 3 2 3" xfId="24850"/>
    <cellStyle name="Обычный 2 7 4 3 3 3" xfId="12177"/>
    <cellStyle name="Обычный 2 7 4 3 3 3 2" xfId="29074"/>
    <cellStyle name="Обычный 2 7 4 3 3 4" xfId="20626"/>
    <cellStyle name="Обычный 2 7 4 3 4" xfId="5137"/>
    <cellStyle name="Обычный 2 7 4 3 4 2" xfId="13585"/>
    <cellStyle name="Обычный 2 7 4 3 4 2 2" xfId="30482"/>
    <cellStyle name="Обычный 2 7 4 3 4 3" xfId="22034"/>
    <cellStyle name="Обычный 2 7 4 3 5" xfId="9361"/>
    <cellStyle name="Обычный 2 7 4 3 5 2" xfId="26258"/>
    <cellStyle name="Обычный 2 7 4 3 6" xfId="17810"/>
    <cellStyle name="Обычный 2 7 4 4" xfId="1617"/>
    <cellStyle name="Обычный 2 7 4 4 2" xfId="5841"/>
    <cellStyle name="Обычный 2 7 4 4 2 2" xfId="14289"/>
    <cellStyle name="Обычный 2 7 4 4 2 2 2" xfId="31186"/>
    <cellStyle name="Обычный 2 7 4 4 2 3" xfId="22738"/>
    <cellStyle name="Обычный 2 7 4 4 3" xfId="10065"/>
    <cellStyle name="Обычный 2 7 4 4 3 2" xfId="26962"/>
    <cellStyle name="Обычный 2 7 4 4 4" xfId="18514"/>
    <cellStyle name="Обычный 2 7 4 5" xfId="3025"/>
    <cellStyle name="Обычный 2 7 4 5 2" xfId="7249"/>
    <cellStyle name="Обычный 2 7 4 5 2 2" xfId="15697"/>
    <cellStyle name="Обычный 2 7 4 5 2 2 2" xfId="32594"/>
    <cellStyle name="Обычный 2 7 4 5 2 3" xfId="24146"/>
    <cellStyle name="Обычный 2 7 4 5 3" xfId="11473"/>
    <cellStyle name="Обычный 2 7 4 5 3 2" xfId="28370"/>
    <cellStyle name="Обычный 2 7 4 5 4" xfId="19922"/>
    <cellStyle name="Обычный 2 7 4 6" xfId="4433"/>
    <cellStyle name="Обычный 2 7 4 6 2" xfId="12881"/>
    <cellStyle name="Обычный 2 7 4 6 2 2" xfId="29778"/>
    <cellStyle name="Обычный 2 7 4 6 3" xfId="21330"/>
    <cellStyle name="Обычный 2 7 4 7" xfId="8657"/>
    <cellStyle name="Обычный 2 7 4 7 2" xfId="25554"/>
    <cellStyle name="Обычный 2 7 4 8" xfId="17106"/>
    <cellStyle name="Обычный 2 7 4 9" xfId="34003"/>
    <cellStyle name="Обычный 2 7 5" xfId="526"/>
    <cellStyle name="Обычный 2 7 5 2" xfId="1257"/>
    <cellStyle name="Обычный 2 7 5 2 2" xfId="2666"/>
    <cellStyle name="Обычный 2 7 5 2 2 2" xfId="6890"/>
    <cellStyle name="Обычный 2 7 5 2 2 2 2" xfId="15338"/>
    <cellStyle name="Обычный 2 7 5 2 2 2 2 2" xfId="32235"/>
    <cellStyle name="Обычный 2 7 5 2 2 2 3" xfId="23787"/>
    <cellStyle name="Обычный 2 7 5 2 2 3" xfId="11114"/>
    <cellStyle name="Обычный 2 7 5 2 2 3 2" xfId="28011"/>
    <cellStyle name="Обычный 2 7 5 2 2 4" xfId="19563"/>
    <cellStyle name="Обычный 2 7 5 2 3" xfId="4074"/>
    <cellStyle name="Обычный 2 7 5 2 3 2" xfId="8298"/>
    <cellStyle name="Обычный 2 7 5 2 3 2 2" xfId="16746"/>
    <cellStyle name="Обычный 2 7 5 2 3 2 2 2" xfId="33643"/>
    <cellStyle name="Обычный 2 7 5 2 3 2 3" xfId="25195"/>
    <cellStyle name="Обычный 2 7 5 2 3 3" xfId="12522"/>
    <cellStyle name="Обычный 2 7 5 2 3 3 2" xfId="29419"/>
    <cellStyle name="Обычный 2 7 5 2 3 4" xfId="20971"/>
    <cellStyle name="Обычный 2 7 5 2 4" xfId="5482"/>
    <cellStyle name="Обычный 2 7 5 2 4 2" xfId="13930"/>
    <cellStyle name="Обычный 2 7 5 2 4 2 2" xfId="30827"/>
    <cellStyle name="Обычный 2 7 5 2 4 3" xfId="22379"/>
    <cellStyle name="Обычный 2 7 5 2 5" xfId="9706"/>
    <cellStyle name="Обычный 2 7 5 2 5 2" xfId="26603"/>
    <cellStyle name="Обычный 2 7 5 2 6" xfId="18155"/>
    <cellStyle name="Обычный 2 7 5 3" xfId="1962"/>
    <cellStyle name="Обычный 2 7 5 3 2" xfId="6186"/>
    <cellStyle name="Обычный 2 7 5 3 2 2" xfId="14634"/>
    <cellStyle name="Обычный 2 7 5 3 2 2 2" xfId="31531"/>
    <cellStyle name="Обычный 2 7 5 3 2 3" xfId="23083"/>
    <cellStyle name="Обычный 2 7 5 3 3" xfId="10410"/>
    <cellStyle name="Обычный 2 7 5 3 3 2" xfId="27307"/>
    <cellStyle name="Обычный 2 7 5 3 4" xfId="18859"/>
    <cellStyle name="Обычный 2 7 5 4" xfId="3370"/>
    <cellStyle name="Обычный 2 7 5 4 2" xfId="7594"/>
    <cellStyle name="Обычный 2 7 5 4 2 2" xfId="16042"/>
    <cellStyle name="Обычный 2 7 5 4 2 2 2" xfId="32939"/>
    <cellStyle name="Обычный 2 7 5 4 2 3" xfId="24491"/>
    <cellStyle name="Обычный 2 7 5 4 3" xfId="11818"/>
    <cellStyle name="Обычный 2 7 5 4 3 2" xfId="28715"/>
    <cellStyle name="Обычный 2 7 5 4 4" xfId="20267"/>
    <cellStyle name="Обычный 2 7 5 5" xfId="4778"/>
    <cellStyle name="Обычный 2 7 5 5 2" xfId="13226"/>
    <cellStyle name="Обычный 2 7 5 5 2 2" xfId="30123"/>
    <cellStyle name="Обычный 2 7 5 5 3" xfId="21675"/>
    <cellStyle name="Обычный 2 7 5 6" xfId="9002"/>
    <cellStyle name="Обычный 2 7 5 6 2" xfId="25899"/>
    <cellStyle name="Обычный 2 7 5 7" xfId="17451"/>
    <cellStyle name="Обычный 2 7 5 8" xfId="34348"/>
    <cellStyle name="Обычный 2 7 6" xfId="905"/>
    <cellStyle name="Обычный 2 7 6 2" xfId="2314"/>
    <cellStyle name="Обычный 2 7 6 2 2" xfId="6538"/>
    <cellStyle name="Обычный 2 7 6 2 2 2" xfId="14986"/>
    <cellStyle name="Обычный 2 7 6 2 2 2 2" xfId="31883"/>
    <cellStyle name="Обычный 2 7 6 2 2 3" xfId="23435"/>
    <cellStyle name="Обычный 2 7 6 2 3" xfId="10762"/>
    <cellStyle name="Обычный 2 7 6 2 3 2" xfId="27659"/>
    <cellStyle name="Обычный 2 7 6 2 4" xfId="19211"/>
    <cellStyle name="Обычный 2 7 6 3" xfId="3722"/>
    <cellStyle name="Обычный 2 7 6 3 2" xfId="7946"/>
    <cellStyle name="Обычный 2 7 6 3 2 2" xfId="16394"/>
    <cellStyle name="Обычный 2 7 6 3 2 2 2" xfId="33291"/>
    <cellStyle name="Обычный 2 7 6 3 2 3" xfId="24843"/>
    <cellStyle name="Обычный 2 7 6 3 3" xfId="12170"/>
    <cellStyle name="Обычный 2 7 6 3 3 2" xfId="29067"/>
    <cellStyle name="Обычный 2 7 6 3 4" xfId="20619"/>
    <cellStyle name="Обычный 2 7 6 4" xfId="5130"/>
    <cellStyle name="Обычный 2 7 6 4 2" xfId="13578"/>
    <cellStyle name="Обычный 2 7 6 4 2 2" xfId="30475"/>
    <cellStyle name="Обычный 2 7 6 4 3" xfId="22027"/>
    <cellStyle name="Обычный 2 7 6 5" xfId="9354"/>
    <cellStyle name="Обычный 2 7 6 5 2" xfId="26251"/>
    <cellStyle name="Обычный 2 7 6 6" xfId="17803"/>
    <cellStyle name="Обычный 2 7 7" xfId="1610"/>
    <cellStyle name="Обычный 2 7 7 2" xfId="5834"/>
    <cellStyle name="Обычный 2 7 7 2 2" xfId="14282"/>
    <cellStyle name="Обычный 2 7 7 2 2 2" xfId="31179"/>
    <cellStyle name="Обычный 2 7 7 2 3" xfId="22731"/>
    <cellStyle name="Обычный 2 7 7 3" xfId="10058"/>
    <cellStyle name="Обычный 2 7 7 3 2" xfId="26955"/>
    <cellStyle name="Обычный 2 7 7 4" xfId="18507"/>
    <cellStyle name="Обычный 2 7 8" xfId="3018"/>
    <cellStyle name="Обычный 2 7 8 2" xfId="7242"/>
    <cellStyle name="Обычный 2 7 8 2 2" xfId="15690"/>
    <cellStyle name="Обычный 2 7 8 2 2 2" xfId="32587"/>
    <cellStyle name="Обычный 2 7 8 2 3" xfId="24139"/>
    <cellStyle name="Обычный 2 7 8 3" xfId="11466"/>
    <cellStyle name="Обычный 2 7 8 3 2" xfId="28363"/>
    <cellStyle name="Обычный 2 7 8 4" xfId="19915"/>
    <cellStyle name="Обычный 2 7 9" xfId="4426"/>
    <cellStyle name="Обычный 2 7 9 2" xfId="12874"/>
    <cellStyle name="Обычный 2 7 9 2 2" xfId="29771"/>
    <cellStyle name="Обычный 2 7 9 3" xfId="21323"/>
    <cellStyle name="Обычный 2 8" xfId="123"/>
    <cellStyle name="Обычный 2 8 10" xfId="17107"/>
    <cellStyle name="Обычный 2 8 11" xfId="34004"/>
    <cellStyle name="Обычный 2 8 2" xfId="124"/>
    <cellStyle name="Обычный 2 8 2 10" xfId="34005"/>
    <cellStyle name="Обычный 2 8 2 2" xfId="125"/>
    <cellStyle name="Обычный 2 8 2 2 2" xfId="536"/>
    <cellStyle name="Обычный 2 8 2 2 2 2" xfId="1267"/>
    <cellStyle name="Обычный 2 8 2 2 2 2 2" xfId="2676"/>
    <cellStyle name="Обычный 2 8 2 2 2 2 2 2" xfId="6900"/>
    <cellStyle name="Обычный 2 8 2 2 2 2 2 2 2" xfId="15348"/>
    <cellStyle name="Обычный 2 8 2 2 2 2 2 2 2 2" xfId="32245"/>
    <cellStyle name="Обычный 2 8 2 2 2 2 2 2 3" xfId="23797"/>
    <cellStyle name="Обычный 2 8 2 2 2 2 2 3" xfId="11124"/>
    <cellStyle name="Обычный 2 8 2 2 2 2 2 3 2" xfId="28021"/>
    <cellStyle name="Обычный 2 8 2 2 2 2 2 4" xfId="19573"/>
    <cellStyle name="Обычный 2 8 2 2 2 2 3" xfId="4084"/>
    <cellStyle name="Обычный 2 8 2 2 2 2 3 2" xfId="8308"/>
    <cellStyle name="Обычный 2 8 2 2 2 2 3 2 2" xfId="16756"/>
    <cellStyle name="Обычный 2 8 2 2 2 2 3 2 2 2" xfId="33653"/>
    <cellStyle name="Обычный 2 8 2 2 2 2 3 2 3" xfId="25205"/>
    <cellStyle name="Обычный 2 8 2 2 2 2 3 3" xfId="12532"/>
    <cellStyle name="Обычный 2 8 2 2 2 2 3 3 2" xfId="29429"/>
    <cellStyle name="Обычный 2 8 2 2 2 2 3 4" xfId="20981"/>
    <cellStyle name="Обычный 2 8 2 2 2 2 4" xfId="5492"/>
    <cellStyle name="Обычный 2 8 2 2 2 2 4 2" xfId="13940"/>
    <cellStyle name="Обычный 2 8 2 2 2 2 4 2 2" xfId="30837"/>
    <cellStyle name="Обычный 2 8 2 2 2 2 4 3" xfId="22389"/>
    <cellStyle name="Обычный 2 8 2 2 2 2 5" xfId="9716"/>
    <cellStyle name="Обычный 2 8 2 2 2 2 5 2" xfId="26613"/>
    <cellStyle name="Обычный 2 8 2 2 2 2 6" xfId="18165"/>
    <cellStyle name="Обычный 2 8 2 2 2 3" xfId="1972"/>
    <cellStyle name="Обычный 2 8 2 2 2 3 2" xfId="6196"/>
    <cellStyle name="Обычный 2 8 2 2 2 3 2 2" xfId="14644"/>
    <cellStyle name="Обычный 2 8 2 2 2 3 2 2 2" xfId="31541"/>
    <cellStyle name="Обычный 2 8 2 2 2 3 2 3" xfId="23093"/>
    <cellStyle name="Обычный 2 8 2 2 2 3 3" xfId="10420"/>
    <cellStyle name="Обычный 2 8 2 2 2 3 3 2" xfId="27317"/>
    <cellStyle name="Обычный 2 8 2 2 2 3 4" xfId="18869"/>
    <cellStyle name="Обычный 2 8 2 2 2 4" xfId="3380"/>
    <cellStyle name="Обычный 2 8 2 2 2 4 2" xfId="7604"/>
    <cellStyle name="Обычный 2 8 2 2 2 4 2 2" xfId="16052"/>
    <cellStyle name="Обычный 2 8 2 2 2 4 2 2 2" xfId="32949"/>
    <cellStyle name="Обычный 2 8 2 2 2 4 2 3" xfId="24501"/>
    <cellStyle name="Обычный 2 8 2 2 2 4 3" xfId="11828"/>
    <cellStyle name="Обычный 2 8 2 2 2 4 3 2" xfId="28725"/>
    <cellStyle name="Обычный 2 8 2 2 2 4 4" xfId="20277"/>
    <cellStyle name="Обычный 2 8 2 2 2 5" xfId="4788"/>
    <cellStyle name="Обычный 2 8 2 2 2 5 2" xfId="13236"/>
    <cellStyle name="Обычный 2 8 2 2 2 5 2 2" xfId="30133"/>
    <cellStyle name="Обычный 2 8 2 2 2 5 3" xfId="21685"/>
    <cellStyle name="Обычный 2 8 2 2 2 6" xfId="9012"/>
    <cellStyle name="Обычный 2 8 2 2 2 6 2" xfId="25909"/>
    <cellStyle name="Обычный 2 8 2 2 2 7" xfId="17461"/>
    <cellStyle name="Обычный 2 8 2 2 2 8" xfId="34358"/>
    <cellStyle name="Обычный 2 8 2 2 3" xfId="915"/>
    <cellStyle name="Обычный 2 8 2 2 3 2" xfId="2324"/>
    <cellStyle name="Обычный 2 8 2 2 3 2 2" xfId="6548"/>
    <cellStyle name="Обычный 2 8 2 2 3 2 2 2" xfId="14996"/>
    <cellStyle name="Обычный 2 8 2 2 3 2 2 2 2" xfId="31893"/>
    <cellStyle name="Обычный 2 8 2 2 3 2 2 3" xfId="23445"/>
    <cellStyle name="Обычный 2 8 2 2 3 2 3" xfId="10772"/>
    <cellStyle name="Обычный 2 8 2 2 3 2 3 2" xfId="27669"/>
    <cellStyle name="Обычный 2 8 2 2 3 2 4" xfId="19221"/>
    <cellStyle name="Обычный 2 8 2 2 3 3" xfId="3732"/>
    <cellStyle name="Обычный 2 8 2 2 3 3 2" xfId="7956"/>
    <cellStyle name="Обычный 2 8 2 2 3 3 2 2" xfId="16404"/>
    <cellStyle name="Обычный 2 8 2 2 3 3 2 2 2" xfId="33301"/>
    <cellStyle name="Обычный 2 8 2 2 3 3 2 3" xfId="24853"/>
    <cellStyle name="Обычный 2 8 2 2 3 3 3" xfId="12180"/>
    <cellStyle name="Обычный 2 8 2 2 3 3 3 2" xfId="29077"/>
    <cellStyle name="Обычный 2 8 2 2 3 3 4" xfId="20629"/>
    <cellStyle name="Обычный 2 8 2 2 3 4" xfId="5140"/>
    <cellStyle name="Обычный 2 8 2 2 3 4 2" xfId="13588"/>
    <cellStyle name="Обычный 2 8 2 2 3 4 2 2" xfId="30485"/>
    <cellStyle name="Обычный 2 8 2 2 3 4 3" xfId="22037"/>
    <cellStyle name="Обычный 2 8 2 2 3 5" xfId="9364"/>
    <cellStyle name="Обычный 2 8 2 2 3 5 2" xfId="26261"/>
    <cellStyle name="Обычный 2 8 2 2 3 6" xfId="17813"/>
    <cellStyle name="Обычный 2 8 2 2 4" xfId="1620"/>
    <cellStyle name="Обычный 2 8 2 2 4 2" xfId="5844"/>
    <cellStyle name="Обычный 2 8 2 2 4 2 2" xfId="14292"/>
    <cellStyle name="Обычный 2 8 2 2 4 2 2 2" xfId="31189"/>
    <cellStyle name="Обычный 2 8 2 2 4 2 3" xfId="22741"/>
    <cellStyle name="Обычный 2 8 2 2 4 3" xfId="10068"/>
    <cellStyle name="Обычный 2 8 2 2 4 3 2" xfId="26965"/>
    <cellStyle name="Обычный 2 8 2 2 4 4" xfId="18517"/>
    <cellStyle name="Обычный 2 8 2 2 5" xfId="3028"/>
    <cellStyle name="Обычный 2 8 2 2 5 2" xfId="7252"/>
    <cellStyle name="Обычный 2 8 2 2 5 2 2" xfId="15700"/>
    <cellStyle name="Обычный 2 8 2 2 5 2 2 2" xfId="32597"/>
    <cellStyle name="Обычный 2 8 2 2 5 2 3" xfId="24149"/>
    <cellStyle name="Обычный 2 8 2 2 5 3" xfId="11476"/>
    <cellStyle name="Обычный 2 8 2 2 5 3 2" xfId="28373"/>
    <cellStyle name="Обычный 2 8 2 2 5 4" xfId="19925"/>
    <cellStyle name="Обычный 2 8 2 2 6" xfId="4436"/>
    <cellStyle name="Обычный 2 8 2 2 6 2" xfId="12884"/>
    <cellStyle name="Обычный 2 8 2 2 6 2 2" xfId="29781"/>
    <cellStyle name="Обычный 2 8 2 2 6 3" xfId="21333"/>
    <cellStyle name="Обычный 2 8 2 2 7" xfId="8660"/>
    <cellStyle name="Обычный 2 8 2 2 7 2" xfId="25557"/>
    <cellStyle name="Обычный 2 8 2 2 8" xfId="17109"/>
    <cellStyle name="Обычный 2 8 2 2 9" xfId="34006"/>
    <cellStyle name="Обычный 2 8 2 3" xfId="535"/>
    <cellStyle name="Обычный 2 8 2 3 2" xfId="1266"/>
    <cellStyle name="Обычный 2 8 2 3 2 2" xfId="2675"/>
    <cellStyle name="Обычный 2 8 2 3 2 2 2" xfId="6899"/>
    <cellStyle name="Обычный 2 8 2 3 2 2 2 2" xfId="15347"/>
    <cellStyle name="Обычный 2 8 2 3 2 2 2 2 2" xfId="32244"/>
    <cellStyle name="Обычный 2 8 2 3 2 2 2 3" xfId="23796"/>
    <cellStyle name="Обычный 2 8 2 3 2 2 3" xfId="11123"/>
    <cellStyle name="Обычный 2 8 2 3 2 2 3 2" xfId="28020"/>
    <cellStyle name="Обычный 2 8 2 3 2 2 4" xfId="19572"/>
    <cellStyle name="Обычный 2 8 2 3 2 3" xfId="4083"/>
    <cellStyle name="Обычный 2 8 2 3 2 3 2" xfId="8307"/>
    <cellStyle name="Обычный 2 8 2 3 2 3 2 2" xfId="16755"/>
    <cellStyle name="Обычный 2 8 2 3 2 3 2 2 2" xfId="33652"/>
    <cellStyle name="Обычный 2 8 2 3 2 3 2 3" xfId="25204"/>
    <cellStyle name="Обычный 2 8 2 3 2 3 3" xfId="12531"/>
    <cellStyle name="Обычный 2 8 2 3 2 3 3 2" xfId="29428"/>
    <cellStyle name="Обычный 2 8 2 3 2 3 4" xfId="20980"/>
    <cellStyle name="Обычный 2 8 2 3 2 4" xfId="5491"/>
    <cellStyle name="Обычный 2 8 2 3 2 4 2" xfId="13939"/>
    <cellStyle name="Обычный 2 8 2 3 2 4 2 2" xfId="30836"/>
    <cellStyle name="Обычный 2 8 2 3 2 4 3" xfId="22388"/>
    <cellStyle name="Обычный 2 8 2 3 2 5" xfId="9715"/>
    <cellStyle name="Обычный 2 8 2 3 2 5 2" xfId="26612"/>
    <cellStyle name="Обычный 2 8 2 3 2 6" xfId="18164"/>
    <cellStyle name="Обычный 2 8 2 3 3" xfId="1971"/>
    <cellStyle name="Обычный 2 8 2 3 3 2" xfId="6195"/>
    <cellStyle name="Обычный 2 8 2 3 3 2 2" xfId="14643"/>
    <cellStyle name="Обычный 2 8 2 3 3 2 2 2" xfId="31540"/>
    <cellStyle name="Обычный 2 8 2 3 3 2 3" xfId="23092"/>
    <cellStyle name="Обычный 2 8 2 3 3 3" xfId="10419"/>
    <cellStyle name="Обычный 2 8 2 3 3 3 2" xfId="27316"/>
    <cellStyle name="Обычный 2 8 2 3 3 4" xfId="18868"/>
    <cellStyle name="Обычный 2 8 2 3 4" xfId="3379"/>
    <cellStyle name="Обычный 2 8 2 3 4 2" xfId="7603"/>
    <cellStyle name="Обычный 2 8 2 3 4 2 2" xfId="16051"/>
    <cellStyle name="Обычный 2 8 2 3 4 2 2 2" xfId="32948"/>
    <cellStyle name="Обычный 2 8 2 3 4 2 3" xfId="24500"/>
    <cellStyle name="Обычный 2 8 2 3 4 3" xfId="11827"/>
    <cellStyle name="Обычный 2 8 2 3 4 3 2" xfId="28724"/>
    <cellStyle name="Обычный 2 8 2 3 4 4" xfId="20276"/>
    <cellStyle name="Обычный 2 8 2 3 5" xfId="4787"/>
    <cellStyle name="Обычный 2 8 2 3 5 2" xfId="13235"/>
    <cellStyle name="Обычный 2 8 2 3 5 2 2" xfId="30132"/>
    <cellStyle name="Обычный 2 8 2 3 5 3" xfId="21684"/>
    <cellStyle name="Обычный 2 8 2 3 6" xfId="9011"/>
    <cellStyle name="Обычный 2 8 2 3 6 2" xfId="25908"/>
    <cellStyle name="Обычный 2 8 2 3 7" xfId="17460"/>
    <cellStyle name="Обычный 2 8 2 3 8" xfId="34357"/>
    <cellStyle name="Обычный 2 8 2 4" xfId="914"/>
    <cellStyle name="Обычный 2 8 2 4 2" xfId="2323"/>
    <cellStyle name="Обычный 2 8 2 4 2 2" xfId="6547"/>
    <cellStyle name="Обычный 2 8 2 4 2 2 2" xfId="14995"/>
    <cellStyle name="Обычный 2 8 2 4 2 2 2 2" xfId="31892"/>
    <cellStyle name="Обычный 2 8 2 4 2 2 3" xfId="23444"/>
    <cellStyle name="Обычный 2 8 2 4 2 3" xfId="10771"/>
    <cellStyle name="Обычный 2 8 2 4 2 3 2" xfId="27668"/>
    <cellStyle name="Обычный 2 8 2 4 2 4" xfId="19220"/>
    <cellStyle name="Обычный 2 8 2 4 3" xfId="3731"/>
    <cellStyle name="Обычный 2 8 2 4 3 2" xfId="7955"/>
    <cellStyle name="Обычный 2 8 2 4 3 2 2" xfId="16403"/>
    <cellStyle name="Обычный 2 8 2 4 3 2 2 2" xfId="33300"/>
    <cellStyle name="Обычный 2 8 2 4 3 2 3" xfId="24852"/>
    <cellStyle name="Обычный 2 8 2 4 3 3" xfId="12179"/>
    <cellStyle name="Обычный 2 8 2 4 3 3 2" xfId="29076"/>
    <cellStyle name="Обычный 2 8 2 4 3 4" xfId="20628"/>
    <cellStyle name="Обычный 2 8 2 4 4" xfId="5139"/>
    <cellStyle name="Обычный 2 8 2 4 4 2" xfId="13587"/>
    <cellStyle name="Обычный 2 8 2 4 4 2 2" xfId="30484"/>
    <cellStyle name="Обычный 2 8 2 4 4 3" xfId="22036"/>
    <cellStyle name="Обычный 2 8 2 4 5" xfId="9363"/>
    <cellStyle name="Обычный 2 8 2 4 5 2" xfId="26260"/>
    <cellStyle name="Обычный 2 8 2 4 6" xfId="17812"/>
    <cellStyle name="Обычный 2 8 2 5" xfId="1619"/>
    <cellStyle name="Обычный 2 8 2 5 2" xfId="5843"/>
    <cellStyle name="Обычный 2 8 2 5 2 2" xfId="14291"/>
    <cellStyle name="Обычный 2 8 2 5 2 2 2" xfId="31188"/>
    <cellStyle name="Обычный 2 8 2 5 2 3" xfId="22740"/>
    <cellStyle name="Обычный 2 8 2 5 3" xfId="10067"/>
    <cellStyle name="Обычный 2 8 2 5 3 2" xfId="26964"/>
    <cellStyle name="Обычный 2 8 2 5 4" xfId="18516"/>
    <cellStyle name="Обычный 2 8 2 6" xfId="3027"/>
    <cellStyle name="Обычный 2 8 2 6 2" xfId="7251"/>
    <cellStyle name="Обычный 2 8 2 6 2 2" xfId="15699"/>
    <cellStyle name="Обычный 2 8 2 6 2 2 2" xfId="32596"/>
    <cellStyle name="Обычный 2 8 2 6 2 3" xfId="24148"/>
    <cellStyle name="Обычный 2 8 2 6 3" xfId="11475"/>
    <cellStyle name="Обычный 2 8 2 6 3 2" xfId="28372"/>
    <cellStyle name="Обычный 2 8 2 6 4" xfId="19924"/>
    <cellStyle name="Обычный 2 8 2 7" xfId="4435"/>
    <cellStyle name="Обычный 2 8 2 7 2" xfId="12883"/>
    <cellStyle name="Обычный 2 8 2 7 2 2" xfId="29780"/>
    <cellStyle name="Обычный 2 8 2 7 3" xfId="21332"/>
    <cellStyle name="Обычный 2 8 2 8" xfId="8659"/>
    <cellStyle name="Обычный 2 8 2 8 2" xfId="25556"/>
    <cellStyle name="Обычный 2 8 2 9" xfId="17108"/>
    <cellStyle name="Обычный 2 8 3" xfId="126"/>
    <cellStyle name="Обычный 2 8 3 2" xfId="537"/>
    <cellStyle name="Обычный 2 8 3 2 2" xfId="1268"/>
    <cellStyle name="Обычный 2 8 3 2 2 2" xfId="2677"/>
    <cellStyle name="Обычный 2 8 3 2 2 2 2" xfId="6901"/>
    <cellStyle name="Обычный 2 8 3 2 2 2 2 2" xfId="15349"/>
    <cellStyle name="Обычный 2 8 3 2 2 2 2 2 2" xfId="32246"/>
    <cellStyle name="Обычный 2 8 3 2 2 2 2 3" xfId="23798"/>
    <cellStyle name="Обычный 2 8 3 2 2 2 3" xfId="11125"/>
    <cellStyle name="Обычный 2 8 3 2 2 2 3 2" xfId="28022"/>
    <cellStyle name="Обычный 2 8 3 2 2 2 4" xfId="19574"/>
    <cellStyle name="Обычный 2 8 3 2 2 3" xfId="4085"/>
    <cellStyle name="Обычный 2 8 3 2 2 3 2" xfId="8309"/>
    <cellStyle name="Обычный 2 8 3 2 2 3 2 2" xfId="16757"/>
    <cellStyle name="Обычный 2 8 3 2 2 3 2 2 2" xfId="33654"/>
    <cellStyle name="Обычный 2 8 3 2 2 3 2 3" xfId="25206"/>
    <cellStyle name="Обычный 2 8 3 2 2 3 3" xfId="12533"/>
    <cellStyle name="Обычный 2 8 3 2 2 3 3 2" xfId="29430"/>
    <cellStyle name="Обычный 2 8 3 2 2 3 4" xfId="20982"/>
    <cellStyle name="Обычный 2 8 3 2 2 4" xfId="5493"/>
    <cellStyle name="Обычный 2 8 3 2 2 4 2" xfId="13941"/>
    <cellStyle name="Обычный 2 8 3 2 2 4 2 2" xfId="30838"/>
    <cellStyle name="Обычный 2 8 3 2 2 4 3" xfId="22390"/>
    <cellStyle name="Обычный 2 8 3 2 2 5" xfId="9717"/>
    <cellStyle name="Обычный 2 8 3 2 2 5 2" xfId="26614"/>
    <cellStyle name="Обычный 2 8 3 2 2 6" xfId="18166"/>
    <cellStyle name="Обычный 2 8 3 2 3" xfId="1973"/>
    <cellStyle name="Обычный 2 8 3 2 3 2" xfId="6197"/>
    <cellStyle name="Обычный 2 8 3 2 3 2 2" xfId="14645"/>
    <cellStyle name="Обычный 2 8 3 2 3 2 2 2" xfId="31542"/>
    <cellStyle name="Обычный 2 8 3 2 3 2 3" xfId="23094"/>
    <cellStyle name="Обычный 2 8 3 2 3 3" xfId="10421"/>
    <cellStyle name="Обычный 2 8 3 2 3 3 2" xfId="27318"/>
    <cellStyle name="Обычный 2 8 3 2 3 4" xfId="18870"/>
    <cellStyle name="Обычный 2 8 3 2 4" xfId="3381"/>
    <cellStyle name="Обычный 2 8 3 2 4 2" xfId="7605"/>
    <cellStyle name="Обычный 2 8 3 2 4 2 2" xfId="16053"/>
    <cellStyle name="Обычный 2 8 3 2 4 2 2 2" xfId="32950"/>
    <cellStyle name="Обычный 2 8 3 2 4 2 3" xfId="24502"/>
    <cellStyle name="Обычный 2 8 3 2 4 3" xfId="11829"/>
    <cellStyle name="Обычный 2 8 3 2 4 3 2" xfId="28726"/>
    <cellStyle name="Обычный 2 8 3 2 4 4" xfId="20278"/>
    <cellStyle name="Обычный 2 8 3 2 5" xfId="4789"/>
    <cellStyle name="Обычный 2 8 3 2 5 2" xfId="13237"/>
    <cellStyle name="Обычный 2 8 3 2 5 2 2" xfId="30134"/>
    <cellStyle name="Обычный 2 8 3 2 5 3" xfId="21686"/>
    <cellStyle name="Обычный 2 8 3 2 6" xfId="9013"/>
    <cellStyle name="Обычный 2 8 3 2 6 2" xfId="25910"/>
    <cellStyle name="Обычный 2 8 3 2 7" xfId="17462"/>
    <cellStyle name="Обычный 2 8 3 2 8" xfId="34359"/>
    <cellStyle name="Обычный 2 8 3 3" xfId="916"/>
    <cellStyle name="Обычный 2 8 3 3 2" xfId="2325"/>
    <cellStyle name="Обычный 2 8 3 3 2 2" xfId="6549"/>
    <cellStyle name="Обычный 2 8 3 3 2 2 2" xfId="14997"/>
    <cellStyle name="Обычный 2 8 3 3 2 2 2 2" xfId="31894"/>
    <cellStyle name="Обычный 2 8 3 3 2 2 3" xfId="23446"/>
    <cellStyle name="Обычный 2 8 3 3 2 3" xfId="10773"/>
    <cellStyle name="Обычный 2 8 3 3 2 3 2" xfId="27670"/>
    <cellStyle name="Обычный 2 8 3 3 2 4" xfId="19222"/>
    <cellStyle name="Обычный 2 8 3 3 3" xfId="3733"/>
    <cellStyle name="Обычный 2 8 3 3 3 2" xfId="7957"/>
    <cellStyle name="Обычный 2 8 3 3 3 2 2" xfId="16405"/>
    <cellStyle name="Обычный 2 8 3 3 3 2 2 2" xfId="33302"/>
    <cellStyle name="Обычный 2 8 3 3 3 2 3" xfId="24854"/>
    <cellStyle name="Обычный 2 8 3 3 3 3" xfId="12181"/>
    <cellStyle name="Обычный 2 8 3 3 3 3 2" xfId="29078"/>
    <cellStyle name="Обычный 2 8 3 3 3 4" xfId="20630"/>
    <cellStyle name="Обычный 2 8 3 3 4" xfId="5141"/>
    <cellStyle name="Обычный 2 8 3 3 4 2" xfId="13589"/>
    <cellStyle name="Обычный 2 8 3 3 4 2 2" xfId="30486"/>
    <cellStyle name="Обычный 2 8 3 3 4 3" xfId="22038"/>
    <cellStyle name="Обычный 2 8 3 3 5" xfId="9365"/>
    <cellStyle name="Обычный 2 8 3 3 5 2" xfId="26262"/>
    <cellStyle name="Обычный 2 8 3 3 6" xfId="17814"/>
    <cellStyle name="Обычный 2 8 3 4" xfId="1621"/>
    <cellStyle name="Обычный 2 8 3 4 2" xfId="5845"/>
    <cellStyle name="Обычный 2 8 3 4 2 2" xfId="14293"/>
    <cellStyle name="Обычный 2 8 3 4 2 2 2" xfId="31190"/>
    <cellStyle name="Обычный 2 8 3 4 2 3" xfId="22742"/>
    <cellStyle name="Обычный 2 8 3 4 3" xfId="10069"/>
    <cellStyle name="Обычный 2 8 3 4 3 2" xfId="26966"/>
    <cellStyle name="Обычный 2 8 3 4 4" xfId="18518"/>
    <cellStyle name="Обычный 2 8 3 5" xfId="3029"/>
    <cellStyle name="Обычный 2 8 3 5 2" xfId="7253"/>
    <cellStyle name="Обычный 2 8 3 5 2 2" xfId="15701"/>
    <cellStyle name="Обычный 2 8 3 5 2 2 2" xfId="32598"/>
    <cellStyle name="Обычный 2 8 3 5 2 3" xfId="24150"/>
    <cellStyle name="Обычный 2 8 3 5 3" xfId="11477"/>
    <cellStyle name="Обычный 2 8 3 5 3 2" xfId="28374"/>
    <cellStyle name="Обычный 2 8 3 5 4" xfId="19926"/>
    <cellStyle name="Обычный 2 8 3 6" xfId="4437"/>
    <cellStyle name="Обычный 2 8 3 6 2" xfId="12885"/>
    <cellStyle name="Обычный 2 8 3 6 2 2" xfId="29782"/>
    <cellStyle name="Обычный 2 8 3 6 3" xfId="21334"/>
    <cellStyle name="Обычный 2 8 3 7" xfId="8661"/>
    <cellStyle name="Обычный 2 8 3 7 2" xfId="25558"/>
    <cellStyle name="Обычный 2 8 3 8" xfId="17110"/>
    <cellStyle name="Обычный 2 8 3 9" xfId="34007"/>
    <cellStyle name="Обычный 2 8 4" xfId="534"/>
    <cellStyle name="Обычный 2 8 4 2" xfId="1265"/>
    <cellStyle name="Обычный 2 8 4 2 2" xfId="2674"/>
    <cellStyle name="Обычный 2 8 4 2 2 2" xfId="6898"/>
    <cellStyle name="Обычный 2 8 4 2 2 2 2" xfId="15346"/>
    <cellStyle name="Обычный 2 8 4 2 2 2 2 2" xfId="32243"/>
    <cellStyle name="Обычный 2 8 4 2 2 2 3" xfId="23795"/>
    <cellStyle name="Обычный 2 8 4 2 2 3" xfId="11122"/>
    <cellStyle name="Обычный 2 8 4 2 2 3 2" xfId="28019"/>
    <cellStyle name="Обычный 2 8 4 2 2 4" xfId="19571"/>
    <cellStyle name="Обычный 2 8 4 2 3" xfId="4082"/>
    <cellStyle name="Обычный 2 8 4 2 3 2" xfId="8306"/>
    <cellStyle name="Обычный 2 8 4 2 3 2 2" xfId="16754"/>
    <cellStyle name="Обычный 2 8 4 2 3 2 2 2" xfId="33651"/>
    <cellStyle name="Обычный 2 8 4 2 3 2 3" xfId="25203"/>
    <cellStyle name="Обычный 2 8 4 2 3 3" xfId="12530"/>
    <cellStyle name="Обычный 2 8 4 2 3 3 2" xfId="29427"/>
    <cellStyle name="Обычный 2 8 4 2 3 4" xfId="20979"/>
    <cellStyle name="Обычный 2 8 4 2 4" xfId="5490"/>
    <cellStyle name="Обычный 2 8 4 2 4 2" xfId="13938"/>
    <cellStyle name="Обычный 2 8 4 2 4 2 2" xfId="30835"/>
    <cellStyle name="Обычный 2 8 4 2 4 3" xfId="22387"/>
    <cellStyle name="Обычный 2 8 4 2 5" xfId="9714"/>
    <cellStyle name="Обычный 2 8 4 2 5 2" xfId="26611"/>
    <cellStyle name="Обычный 2 8 4 2 6" xfId="18163"/>
    <cellStyle name="Обычный 2 8 4 3" xfId="1970"/>
    <cellStyle name="Обычный 2 8 4 3 2" xfId="6194"/>
    <cellStyle name="Обычный 2 8 4 3 2 2" xfId="14642"/>
    <cellStyle name="Обычный 2 8 4 3 2 2 2" xfId="31539"/>
    <cellStyle name="Обычный 2 8 4 3 2 3" xfId="23091"/>
    <cellStyle name="Обычный 2 8 4 3 3" xfId="10418"/>
    <cellStyle name="Обычный 2 8 4 3 3 2" xfId="27315"/>
    <cellStyle name="Обычный 2 8 4 3 4" xfId="18867"/>
    <cellStyle name="Обычный 2 8 4 4" xfId="3378"/>
    <cellStyle name="Обычный 2 8 4 4 2" xfId="7602"/>
    <cellStyle name="Обычный 2 8 4 4 2 2" xfId="16050"/>
    <cellStyle name="Обычный 2 8 4 4 2 2 2" xfId="32947"/>
    <cellStyle name="Обычный 2 8 4 4 2 3" xfId="24499"/>
    <cellStyle name="Обычный 2 8 4 4 3" xfId="11826"/>
    <cellStyle name="Обычный 2 8 4 4 3 2" xfId="28723"/>
    <cellStyle name="Обычный 2 8 4 4 4" xfId="20275"/>
    <cellStyle name="Обычный 2 8 4 5" xfId="4786"/>
    <cellStyle name="Обычный 2 8 4 5 2" xfId="13234"/>
    <cellStyle name="Обычный 2 8 4 5 2 2" xfId="30131"/>
    <cellStyle name="Обычный 2 8 4 5 3" xfId="21683"/>
    <cellStyle name="Обычный 2 8 4 6" xfId="9010"/>
    <cellStyle name="Обычный 2 8 4 6 2" xfId="25907"/>
    <cellStyle name="Обычный 2 8 4 7" xfId="17459"/>
    <cellStyle name="Обычный 2 8 4 8" xfId="34356"/>
    <cellStyle name="Обычный 2 8 5" xfId="913"/>
    <cellStyle name="Обычный 2 8 5 2" xfId="2322"/>
    <cellStyle name="Обычный 2 8 5 2 2" xfId="6546"/>
    <cellStyle name="Обычный 2 8 5 2 2 2" xfId="14994"/>
    <cellStyle name="Обычный 2 8 5 2 2 2 2" xfId="31891"/>
    <cellStyle name="Обычный 2 8 5 2 2 3" xfId="23443"/>
    <cellStyle name="Обычный 2 8 5 2 3" xfId="10770"/>
    <cellStyle name="Обычный 2 8 5 2 3 2" xfId="27667"/>
    <cellStyle name="Обычный 2 8 5 2 4" xfId="19219"/>
    <cellStyle name="Обычный 2 8 5 3" xfId="3730"/>
    <cellStyle name="Обычный 2 8 5 3 2" xfId="7954"/>
    <cellStyle name="Обычный 2 8 5 3 2 2" xfId="16402"/>
    <cellStyle name="Обычный 2 8 5 3 2 2 2" xfId="33299"/>
    <cellStyle name="Обычный 2 8 5 3 2 3" xfId="24851"/>
    <cellStyle name="Обычный 2 8 5 3 3" xfId="12178"/>
    <cellStyle name="Обычный 2 8 5 3 3 2" xfId="29075"/>
    <cellStyle name="Обычный 2 8 5 3 4" xfId="20627"/>
    <cellStyle name="Обычный 2 8 5 4" xfId="5138"/>
    <cellStyle name="Обычный 2 8 5 4 2" xfId="13586"/>
    <cellStyle name="Обычный 2 8 5 4 2 2" xfId="30483"/>
    <cellStyle name="Обычный 2 8 5 4 3" xfId="22035"/>
    <cellStyle name="Обычный 2 8 5 5" xfId="9362"/>
    <cellStyle name="Обычный 2 8 5 5 2" xfId="26259"/>
    <cellStyle name="Обычный 2 8 5 6" xfId="17811"/>
    <cellStyle name="Обычный 2 8 6" xfId="1618"/>
    <cellStyle name="Обычный 2 8 6 2" xfId="5842"/>
    <cellStyle name="Обычный 2 8 6 2 2" xfId="14290"/>
    <cellStyle name="Обычный 2 8 6 2 2 2" xfId="31187"/>
    <cellStyle name="Обычный 2 8 6 2 3" xfId="22739"/>
    <cellStyle name="Обычный 2 8 6 3" xfId="10066"/>
    <cellStyle name="Обычный 2 8 6 3 2" xfId="26963"/>
    <cellStyle name="Обычный 2 8 6 4" xfId="18515"/>
    <cellStyle name="Обычный 2 8 7" xfId="3026"/>
    <cellStyle name="Обычный 2 8 7 2" xfId="7250"/>
    <cellStyle name="Обычный 2 8 7 2 2" xfId="15698"/>
    <cellStyle name="Обычный 2 8 7 2 2 2" xfId="32595"/>
    <cellStyle name="Обычный 2 8 7 2 3" xfId="24147"/>
    <cellStyle name="Обычный 2 8 7 3" xfId="11474"/>
    <cellStyle name="Обычный 2 8 7 3 2" xfId="28371"/>
    <cellStyle name="Обычный 2 8 7 4" xfId="19923"/>
    <cellStyle name="Обычный 2 8 8" xfId="4434"/>
    <cellStyle name="Обычный 2 8 8 2" xfId="12882"/>
    <cellStyle name="Обычный 2 8 8 2 2" xfId="29779"/>
    <cellStyle name="Обычный 2 8 8 3" xfId="21331"/>
    <cellStyle name="Обычный 2 8 9" xfId="8658"/>
    <cellStyle name="Обычный 2 8 9 2" xfId="25555"/>
    <cellStyle name="Обычный 2 9" xfId="127"/>
    <cellStyle name="Обычный 2 9 10" xfId="34008"/>
    <cellStyle name="Обычный 2 9 2" xfId="128"/>
    <cellStyle name="Обычный 2 9 2 2" xfId="539"/>
    <cellStyle name="Обычный 2 9 2 2 2" xfId="1270"/>
    <cellStyle name="Обычный 2 9 2 2 2 2" xfId="2679"/>
    <cellStyle name="Обычный 2 9 2 2 2 2 2" xfId="6903"/>
    <cellStyle name="Обычный 2 9 2 2 2 2 2 2" xfId="15351"/>
    <cellStyle name="Обычный 2 9 2 2 2 2 2 2 2" xfId="32248"/>
    <cellStyle name="Обычный 2 9 2 2 2 2 2 3" xfId="23800"/>
    <cellStyle name="Обычный 2 9 2 2 2 2 3" xfId="11127"/>
    <cellStyle name="Обычный 2 9 2 2 2 2 3 2" xfId="28024"/>
    <cellStyle name="Обычный 2 9 2 2 2 2 4" xfId="19576"/>
    <cellStyle name="Обычный 2 9 2 2 2 3" xfId="4087"/>
    <cellStyle name="Обычный 2 9 2 2 2 3 2" xfId="8311"/>
    <cellStyle name="Обычный 2 9 2 2 2 3 2 2" xfId="16759"/>
    <cellStyle name="Обычный 2 9 2 2 2 3 2 2 2" xfId="33656"/>
    <cellStyle name="Обычный 2 9 2 2 2 3 2 3" xfId="25208"/>
    <cellStyle name="Обычный 2 9 2 2 2 3 3" xfId="12535"/>
    <cellStyle name="Обычный 2 9 2 2 2 3 3 2" xfId="29432"/>
    <cellStyle name="Обычный 2 9 2 2 2 3 4" xfId="20984"/>
    <cellStyle name="Обычный 2 9 2 2 2 4" xfId="5495"/>
    <cellStyle name="Обычный 2 9 2 2 2 4 2" xfId="13943"/>
    <cellStyle name="Обычный 2 9 2 2 2 4 2 2" xfId="30840"/>
    <cellStyle name="Обычный 2 9 2 2 2 4 3" xfId="22392"/>
    <cellStyle name="Обычный 2 9 2 2 2 5" xfId="9719"/>
    <cellStyle name="Обычный 2 9 2 2 2 5 2" xfId="26616"/>
    <cellStyle name="Обычный 2 9 2 2 2 6" xfId="18168"/>
    <cellStyle name="Обычный 2 9 2 2 3" xfId="1975"/>
    <cellStyle name="Обычный 2 9 2 2 3 2" xfId="6199"/>
    <cellStyle name="Обычный 2 9 2 2 3 2 2" xfId="14647"/>
    <cellStyle name="Обычный 2 9 2 2 3 2 2 2" xfId="31544"/>
    <cellStyle name="Обычный 2 9 2 2 3 2 3" xfId="23096"/>
    <cellStyle name="Обычный 2 9 2 2 3 3" xfId="10423"/>
    <cellStyle name="Обычный 2 9 2 2 3 3 2" xfId="27320"/>
    <cellStyle name="Обычный 2 9 2 2 3 4" xfId="18872"/>
    <cellStyle name="Обычный 2 9 2 2 4" xfId="3383"/>
    <cellStyle name="Обычный 2 9 2 2 4 2" xfId="7607"/>
    <cellStyle name="Обычный 2 9 2 2 4 2 2" xfId="16055"/>
    <cellStyle name="Обычный 2 9 2 2 4 2 2 2" xfId="32952"/>
    <cellStyle name="Обычный 2 9 2 2 4 2 3" xfId="24504"/>
    <cellStyle name="Обычный 2 9 2 2 4 3" xfId="11831"/>
    <cellStyle name="Обычный 2 9 2 2 4 3 2" xfId="28728"/>
    <cellStyle name="Обычный 2 9 2 2 4 4" xfId="20280"/>
    <cellStyle name="Обычный 2 9 2 2 5" xfId="4791"/>
    <cellStyle name="Обычный 2 9 2 2 5 2" xfId="13239"/>
    <cellStyle name="Обычный 2 9 2 2 5 2 2" xfId="30136"/>
    <cellStyle name="Обычный 2 9 2 2 5 3" xfId="21688"/>
    <cellStyle name="Обычный 2 9 2 2 6" xfId="9015"/>
    <cellStyle name="Обычный 2 9 2 2 6 2" xfId="25912"/>
    <cellStyle name="Обычный 2 9 2 2 7" xfId="17464"/>
    <cellStyle name="Обычный 2 9 2 2 8" xfId="34361"/>
    <cellStyle name="Обычный 2 9 2 3" xfId="918"/>
    <cellStyle name="Обычный 2 9 2 3 2" xfId="2327"/>
    <cellStyle name="Обычный 2 9 2 3 2 2" xfId="6551"/>
    <cellStyle name="Обычный 2 9 2 3 2 2 2" xfId="14999"/>
    <cellStyle name="Обычный 2 9 2 3 2 2 2 2" xfId="31896"/>
    <cellStyle name="Обычный 2 9 2 3 2 2 3" xfId="23448"/>
    <cellStyle name="Обычный 2 9 2 3 2 3" xfId="10775"/>
    <cellStyle name="Обычный 2 9 2 3 2 3 2" xfId="27672"/>
    <cellStyle name="Обычный 2 9 2 3 2 4" xfId="19224"/>
    <cellStyle name="Обычный 2 9 2 3 3" xfId="3735"/>
    <cellStyle name="Обычный 2 9 2 3 3 2" xfId="7959"/>
    <cellStyle name="Обычный 2 9 2 3 3 2 2" xfId="16407"/>
    <cellStyle name="Обычный 2 9 2 3 3 2 2 2" xfId="33304"/>
    <cellStyle name="Обычный 2 9 2 3 3 2 3" xfId="24856"/>
    <cellStyle name="Обычный 2 9 2 3 3 3" xfId="12183"/>
    <cellStyle name="Обычный 2 9 2 3 3 3 2" xfId="29080"/>
    <cellStyle name="Обычный 2 9 2 3 3 4" xfId="20632"/>
    <cellStyle name="Обычный 2 9 2 3 4" xfId="5143"/>
    <cellStyle name="Обычный 2 9 2 3 4 2" xfId="13591"/>
    <cellStyle name="Обычный 2 9 2 3 4 2 2" xfId="30488"/>
    <cellStyle name="Обычный 2 9 2 3 4 3" xfId="22040"/>
    <cellStyle name="Обычный 2 9 2 3 5" xfId="9367"/>
    <cellStyle name="Обычный 2 9 2 3 5 2" xfId="26264"/>
    <cellStyle name="Обычный 2 9 2 3 6" xfId="17816"/>
    <cellStyle name="Обычный 2 9 2 4" xfId="1623"/>
    <cellStyle name="Обычный 2 9 2 4 2" xfId="5847"/>
    <cellStyle name="Обычный 2 9 2 4 2 2" xfId="14295"/>
    <cellStyle name="Обычный 2 9 2 4 2 2 2" xfId="31192"/>
    <cellStyle name="Обычный 2 9 2 4 2 3" xfId="22744"/>
    <cellStyle name="Обычный 2 9 2 4 3" xfId="10071"/>
    <cellStyle name="Обычный 2 9 2 4 3 2" xfId="26968"/>
    <cellStyle name="Обычный 2 9 2 4 4" xfId="18520"/>
    <cellStyle name="Обычный 2 9 2 5" xfId="3031"/>
    <cellStyle name="Обычный 2 9 2 5 2" xfId="7255"/>
    <cellStyle name="Обычный 2 9 2 5 2 2" xfId="15703"/>
    <cellStyle name="Обычный 2 9 2 5 2 2 2" xfId="32600"/>
    <cellStyle name="Обычный 2 9 2 5 2 3" xfId="24152"/>
    <cellStyle name="Обычный 2 9 2 5 3" xfId="11479"/>
    <cellStyle name="Обычный 2 9 2 5 3 2" xfId="28376"/>
    <cellStyle name="Обычный 2 9 2 5 4" xfId="19928"/>
    <cellStyle name="Обычный 2 9 2 6" xfId="4439"/>
    <cellStyle name="Обычный 2 9 2 6 2" xfId="12887"/>
    <cellStyle name="Обычный 2 9 2 6 2 2" xfId="29784"/>
    <cellStyle name="Обычный 2 9 2 6 3" xfId="21336"/>
    <cellStyle name="Обычный 2 9 2 7" xfId="8663"/>
    <cellStyle name="Обычный 2 9 2 7 2" xfId="25560"/>
    <cellStyle name="Обычный 2 9 2 8" xfId="17112"/>
    <cellStyle name="Обычный 2 9 2 9" xfId="34009"/>
    <cellStyle name="Обычный 2 9 3" xfId="538"/>
    <cellStyle name="Обычный 2 9 3 2" xfId="1269"/>
    <cellStyle name="Обычный 2 9 3 2 2" xfId="2678"/>
    <cellStyle name="Обычный 2 9 3 2 2 2" xfId="6902"/>
    <cellStyle name="Обычный 2 9 3 2 2 2 2" xfId="15350"/>
    <cellStyle name="Обычный 2 9 3 2 2 2 2 2" xfId="32247"/>
    <cellStyle name="Обычный 2 9 3 2 2 2 3" xfId="23799"/>
    <cellStyle name="Обычный 2 9 3 2 2 3" xfId="11126"/>
    <cellStyle name="Обычный 2 9 3 2 2 3 2" xfId="28023"/>
    <cellStyle name="Обычный 2 9 3 2 2 4" xfId="19575"/>
    <cellStyle name="Обычный 2 9 3 2 3" xfId="4086"/>
    <cellStyle name="Обычный 2 9 3 2 3 2" xfId="8310"/>
    <cellStyle name="Обычный 2 9 3 2 3 2 2" xfId="16758"/>
    <cellStyle name="Обычный 2 9 3 2 3 2 2 2" xfId="33655"/>
    <cellStyle name="Обычный 2 9 3 2 3 2 3" xfId="25207"/>
    <cellStyle name="Обычный 2 9 3 2 3 3" xfId="12534"/>
    <cellStyle name="Обычный 2 9 3 2 3 3 2" xfId="29431"/>
    <cellStyle name="Обычный 2 9 3 2 3 4" xfId="20983"/>
    <cellStyle name="Обычный 2 9 3 2 4" xfId="5494"/>
    <cellStyle name="Обычный 2 9 3 2 4 2" xfId="13942"/>
    <cellStyle name="Обычный 2 9 3 2 4 2 2" xfId="30839"/>
    <cellStyle name="Обычный 2 9 3 2 4 3" xfId="22391"/>
    <cellStyle name="Обычный 2 9 3 2 5" xfId="9718"/>
    <cellStyle name="Обычный 2 9 3 2 5 2" xfId="26615"/>
    <cellStyle name="Обычный 2 9 3 2 6" xfId="18167"/>
    <cellStyle name="Обычный 2 9 3 3" xfId="1974"/>
    <cellStyle name="Обычный 2 9 3 3 2" xfId="6198"/>
    <cellStyle name="Обычный 2 9 3 3 2 2" xfId="14646"/>
    <cellStyle name="Обычный 2 9 3 3 2 2 2" xfId="31543"/>
    <cellStyle name="Обычный 2 9 3 3 2 3" xfId="23095"/>
    <cellStyle name="Обычный 2 9 3 3 3" xfId="10422"/>
    <cellStyle name="Обычный 2 9 3 3 3 2" xfId="27319"/>
    <cellStyle name="Обычный 2 9 3 3 4" xfId="18871"/>
    <cellStyle name="Обычный 2 9 3 4" xfId="3382"/>
    <cellStyle name="Обычный 2 9 3 4 2" xfId="7606"/>
    <cellStyle name="Обычный 2 9 3 4 2 2" xfId="16054"/>
    <cellStyle name="Обычный 2 9 3 4 2 2 2" xfId="32951"/>
    <cellStyle name="Обычный 2 9 3 4 2 3" xfId="24503"/>
    <cellStyle name="Обычный 2 9 3 4 3" xfId="11830"/>
    <cellStyle name="Обычный 2 9 3 4 3 2" xfId="28727"/>
    <cellStyle name="Обычный 2 9 3 4 4" xfId="20279"/>
    <cellStyle name="Обычный 2 9 3 5" xfId="4790"/>
    <cellStyle name="Обычный 2 9 3 5 2" xfId="13238"/>
    <cellStyle name="Обычный 2 9 3 5 2 2" xfId="30135"/>
    <cellStyle name="Обычный 2 9 3 5 3" xfId="21687"/>
    <cellStyle name="Обычный 2 9 3 6" xfId="9014"/>
    <cellStyle name="Обычный 2 9 3 6 2" xfId="25911"/>
    <cellStyle name="Обычный 2 9 3 7" xfId="17463"/>
    <cellStyle name="Обычный 2 9 3 8" xfId="34360"/>
    <cellStyle name="Обычный 2 9 4" xfId="917"/>
    <cellStyle name="Обычный 2 9 4 2" xfId="2326"/>
    <cellStyle name="Обычный 2 9 4 2 2" xfId="6550"/>
    <cellStyle name="Обычный 2 9 4 2 2 2" xfId="14998"/>
    <cellStyle name="Обычный 2 9 4 2 2 2 2" xfId="31895"/>
    <cellStyle name="Обычный 2 9 4 2 2 3" xfId="23447"/>
    <cellStyle name="Обычный 2 9 4 2 3" xfId="10774"/>
    <cellStyle name="Обычный 2 9 4 2 3 2" xfId="27671"/>
    <cellStyle name="Обычный 2 9 4 2 4" xfId="19223"/>
    <cellStyle name="Обычный 2 9 4 3" xfId="3734"/>
    <cellStyle name="Обычный 2 9 4 3 2" xfId="7958"/>
    <cellStyle name="Обычный 2 9 4 3 2 2" xfId="16406"/>
    <cellStyle name="Обычный 2 9 4 3 2 2 2" xfId="33303"/>
    <cellStyle name="Обычный 2 9 4 3 2 3" xfId="24855"/>
    <cellStyle name="Обычный 2 9 4 3 3" xfId="12182"/>
    <cellStyle name="Обычный 2 9 4 3 3 2" xfId="29079"/>
    <cellStyle name="Обычный 2 9 4 3 4" xfId="20631"/>
    <cellStyle name="Обычный 2 9 4 4" xfId="5142"/>
    <cellStyle name="Обычный 2 9 4 4 2" xfId="13590"/>
    <cellStyle name="Обычный 2 9 4 4 2 2" xfId="30487"/>
    <cellStyle name="Обычный 2 9 4 4 3" xfId="22039"/>
    <cellStyle name="Обычный 2 9 4 5" xfId="9366"/>
    <cellStyle name="Обычный 2 9 4 5 2" xfId="26263"/>
    <cellStyle name="Обычный 2 9 4 6" xfId="17815"/>
    <cellStyle name="Обычный 2 9 5" xfId="1622"/>
    <cellStyle name="Обычный 2 9 5 2" xfId="5846"/>
    <cellStyle name="Обычный 2 9 5 2 2" xfId="14294"/>
    <cellStyle name="Обычный 2 9 5 2 2 2" xfId="31191"/>
    <cellStyle name="Обычный 2 9 5 2 3" xfId="22743"/>
    <cellStyle name="Обычный 2 9 5 3" xfId="10070"/>
    <cellStyle name="Обычный 2 9 5 3 2" xfId="26967"/>
    <cellStyle name="Обычный 2 9 5 4" xfId="18519"/>
    <cellStyle name="Обычный 2 9 6" xfId="3030"/>
    <cellStyle name="Обычный 2 9 6 2" xfId="7254"/>
    <cellStyle name="Обычный 2 9 6 2 2" xfId="15702"/>
    <cellStyle name="Обычный 2 9 6 2 2 2" xfId="32599"/>
    <cellStyle name="Обычный 2 9 6 2 3" xfId="24151"/>
    <cellStyle name="Обычный 2 9 6 3" xfId="11478"/>
    <cellStyle name="Обычный 2 9 6 3 2" xfId="28375"/>
    <cellStyle name="Обычный 2 9 6 4" xfId="19927"/>
    <cellStyle name="Обычный 2 9 7" xfId="4438"/>
    <cellStyle name="Обычный 2 9 7 2" xfId="12886"/>
    <cellStyle name="Обычный 2 9 7 2 2" xfId="29783"/>
    <cellStyle name="Обычный 2 9 7 3" xfId="21335"/>
    <cellStyle name="Обычный 2 9 8" xfId="8662"/>
    <cellStyle name="Обычный 2 9 8 2" xfId="25559"/>
    <cellStyle name="Обычный 2 9 9" xfId="17111"/>
    <cellStyle name="Обычный 2_Отчет за 2015 год" xfId="129"/>
    <cellStyle name="Обычный 3" xfId="130"/>
    <cellStyle name="Обычный 3 10" xfId="540"/>
    <cellStyle name="Обычный 3 10 2" xfId="1271"/>
    <cellStyle name="Обычный 3 10 2 2" xfId="2680"/>
    <cellStyle name="Обычный 3 10 2 2 2" xfId="6904"/>
    <cellStyle name="Обычный 3 10 2 2 2 2" xfId="15352"/>
    <cellStyle name="Обычный 3 10 2 2 2 2 2" xfId="32249"/>
    <cellStyle name="Обычный 3 10 2 2 2 3" xfId="23801"/>
    <cellStyle name="Обычный 3 10 2 2 3" xfId="11128"/>
    <cellStyle name="Обычный 3 10 2 2 3 2" xfId="28025"/>
    <cellStyle name="Обычный 3 10 2 2 4" xfId="19577"/>
    <cellStyle name="Обычный 3 10 2 3" xfId="4088"/>
    <cellStyle name="Обычный 3 10 2 3 2" xfId="8312"/>
    <cellStyle name="Обычный 3 10 2 3 2 2" xfId="16760"/>
    <cellStyle name="Обычный 3 10 2 3 2 2 2" xfId="33657"/>
    <cellStyle name="Обычный 3 10 2 3 2 3" xfId="25209"/>
    <cellStyle name="Обычный 3 10 2 3 3" xfId="12536"/>
    <cellStyle name="Обычный 3 10 2 3 3 2" xfId="29433"/>
    <cellStyle name="Обычный 3 10 2 3 4" xfId="20985"/>
    <cellStyle name="Обычный 3 10 2 4" xfId="5496"/>
    <cellStyle name="Обычный 3 10 2 4 2" xfId="13944"/>
    <cellStyle name="Обычный 3 10 2 4 2 2" xfId="30841"/>
    <cellStyle name="Обычный 3 10 2 4 3" xfId="22393"/>
    <cellStyle name="Обычный 3 10 2 5" xfId="9720"/>
    <cellStyle name="Обычный 3 10 2 5 2" xfId="26617"/>
    <cellStyle name="Обычный 3 10 2 6" xfId="18169"/>
    <cellStyle name="Обычный 3 10 3" xfId="1976"/>
    <cellStyle name="Обычный 3 10 3 2" xfId="6200"/>
    <cellStyle name="Обычный 3 10 3 2 2" xfId="14648"/>
    <cellStyle name="Обычный 3 10 3 2 2 2" xfId="31545"/>
    <cellStyle name="Обычный 3 10 3 2 3" xfId="23097"/>
    <cellStyle name="Обычный 3 10 3 3" xfId="10424"/>
    <cellStyle name="Обычный 3 10 3 3 2" xfId="27321"/>
    <cellStyle name="Обычный 3 10 3 4" xfId="18873"/>
    <cellStyle name="Обычный 3 10 4" xfId="3384"/>
    <cellStyle name="Обычный 3 10 4 2" xfId="7608"/>
    <cellStyle name="Обычный 3 10 4 2 2" xfId="16056"/>
    <cellStyle name="Обычный 3 10 4 2 2 2" xfId="32953"/>
    <cellStyle name="Обычный 3 10 4 2 3" xfId="24505"/>
    <cellStyle name="Обычный 3 10 4 3" xfId="11832"/>
    <cellStyle name="Обычный 3 10 4 3 2" xfId="28729"/>
    <cellStyle name="Обычный 3 10 4 4" xfId="20281"/>
    <cellStyle name="Обычный 3 10 5" xfId="4792"/>
    <cellStyle name="Обычный 3 10 5 2" xfId="13240"/>
    <cellStyle name="Обычный 3 10 5 2 2" xfId="30137"/>
    <cellStyle name="Обычный 3 10 5 3" xfId="21689"/>
    <cellStyle name="Обычный 3 10 6" xfId="9016"/>
    <cellStyle name="Обычный 3 10 6 2" xfId="25913"/>
    <cellStyle name="Обычный 3 10 7" xfId="17465"/>
    <cellStyle name="Обычный 3 10 8" xfId="34362"/>
    <cellStyle name="Обычный 3 11" xfId="919"/>
    <cellStyle name="Обычный 3 11 2" xfId="2328"/>
    <cellStyle name="Обычный 3 11 2 2" xfId="6552"/>
    <cellStyle name="Обычный 3 11 2 2 2" xfId="15000"/>
    <cellStyle name="Обычный 3 11 2 2 2 2" xfId="31897"/>
    <cellStyle name="Обычный 3 11 2 2 3" xfId="23449"/>
    <cellStyle name="Обычный 3 11 2 3" xfId="10776"/>
    <cellStyle name="Обычный 3 11 2 3 2" xfId="27673"/>
    <cellStyle name="Обычный 3 11 2 4" xfId="19225"/>
    <cellStyle name="Обычный 3 11 3" xfId="3736"/>
    <cellStyle name="Обычный 3 11 3 2" xfId="7960"/>
    <cellStyle name="Обычный 3 11 3 2 2" xfId="16408"/>
    <cellStyle name="Обычный 3 11 3 2 2 2" xfId="33305"/>
    <cellStyle name="Обычный 3 11 3 2 3" xfId="24857"/>
    <cellStyle name="Обычный 3 11 3 3" xfId="12184"/>
    <cellStyle name="Обычный 3 11 3 3 2" xfId="29081"/>
    <cellStyle name="Обычный 3 11 3 4" xfId="20633"/>
    <cellStyle name="Обычный 3 11 4" xfId="5144"/>
    <cellStyle name="Обычный 3 11 4 2" xfId="13592"/>
    <cellStyle name="Обычный 3 11 4 2 2" xfId="30489"/>
    <cellStyle name="Обычный 3 11 4 3" xfId="22041"/>
    <cellStyle name="Обычный 3 11 5" xfId="9368"/>
    <cellStyle name="Обычный 3 11 5 2" xfId="26265"/>
    <cellStyle name="Обычный 3 11 6" xfId="17817"/>
    <cellStyle name="Обычный 3 12" xfId="1624"/>
    <cellStyle name="Обычный 3 12 2" xfId="5848"/>
    <cellStyle name="Обычный 3 12 2 2" xfId="14296"/>
    <cellStyle name="Обычный 3 12 2 2 2" xfId="31193"/>
    <cellStyle name="Обычный 3 12 2 3" xfId="22745"/>
    <cellStyle name="Обычный 3 12 3" xfId="10072"/>
    <cellStyle name="Обычный 3 12 3 2" xfId="26969"/>
    <cellStyle name="Обычный 3 12 4" xfId="18521"/>
    <cellStyle name="Обычный 3 13" xfId="3032"/>
    <cellStyle name="Обычный 3 13 2" xfId="7256"/>
    <cellStyle name="Обычный 3 13 2 2" xfId="15704"/>
    <cellStyle name="Обычный 3 13 2 2 2" xfId="32601"/>
    <cellStyle name="Обычный 3 13 2 3" xfId="24153"/>
    <cellStyle name="Обычный 3 13 3" xfId="11480"/>
    <cellStyle name="Обычный 3 13 3 2" xfId="28377"/>
    <cellStyle name="Обычный 3 13 4" xfId="19929"/>
    <cellStyle name="Обычный 3 14" xfId="4440"/>
    <cellStyle name="Обычный 3 14 2" xfId="12888"/>
    <cellStyle name="Обычный 3 14 2 2" xfId="29785"/>
    <cellStyle name="Обычный 3 14 3" xfId="21337"/>
    <cellStyle name="Обычный 3 15" xfId="8664"/>
    <cellStyle name="Обычный 3 15 2" xfId="25561"/>
    <cellStyle name="Обычный 3 16" xfId="17113"/>
    <cellStyle name="Обычный 3 17" xfId="34010"/>
    <cellStyle name="Обычный 3 2" xfId="131"/>
    <cellStyle name="Обычный 3 2 10" xfId="3033"/>
    <cellStyle name="Обычный 3 2 10 2" xfId="7257"/>
    <cellStyle name="Обычный 3 2 10 2 2" xfId="15705"/>
    <cellStyle name="Обычный 3 2 10 2 2 2" xfId="32602"/>
    <cellStyle name="Обычный 3 2 10 2 3" xfId="24154"/>
    <cellStyle name="Обычный 3 2 10 3" xfId="11481"/>
    <cellStyle name="Обычный 3 2 10 3 2" xfId="28378"/>
    <cellStyle name="Обычный 3 2 10 4" xfId="19930"/>
    <cellStyle name="Обычный 3 2 11" xfId="4441"/>
    <cellStyle name="Обычный 3 2 11 2" xfId="12889"/>
    <cellStyle name="Обычный 3 2 11 2 2" xfId="29786"/>
    <cellStyle name="Обычный 3 2 11 3" xfId="21338"/>
    <cellStyle name="Обычный 3 2 12" xfId="8665"/>
    <cellStyle name="Обычный 3 2 12 2" xfId="25562"/>
    <cellStyle name="Обычный 3 2 13" xfId="17114"/>
    <cellStyle name="Обычный 3 2 14" xfId="34011"/>
    <cellStyle name="Обычный 3 2 2" xfId="132"/>
    <cellStyle name="Обычный 3 2 2 10" xfId="4442"/>
    <cellStyle name="Обычный 3 2 2 10 2" xfId="12890"/>
    <cellStyle name="Обычный 3 2 2 10 2 2" xfId="29787"/>
    <cellStyle name="Обычный 3 2 2 10 3" xfId="21339"/>
    <cellStyle name="Обычный 3 2 2 11" xfId="8666"/>
    <cellStyle name="Обычный 3 2 2 11 2" xfId="25563"/>
    <cellStyle name="Обычный 3 2 2 12" xfId="17115"/>
    <cellStyle name="Обычный 3 2 2 13" xfId="34012"/>
    <cellStyle name="Обычный 3 2 2 2" xfId="133"/>
    <cellStyle name="Обычный 3 2 2 2 10" xfId="8667"/>
    <cellStyle name="Обычный 3 2 2 2 10 2" xfId="25564"/>
    <cellStyle name="Обычный 3 2 2 2 11" xfId="17116"/>
    <cellStyle name="Обычный 3 2 2 2 12" xfId="34013"/>
    <cellStyle name="Обычный 3 2 2 2 2" xfId="134"/>
    <cellStyle name="Обычный 3 2 2 2 2 10" xfId="17117"/>
    <cellStyle name="Обычный 3 2 2 2 2 11" xfId="34014"/>
    <cellStyle name="Обычный 3 2 2 2 2 2" xfId="135"/>
    <cellStyle name="Обычный 3 2 2 2 2 2 10" xfId="34015"/>
    <cellStyle name="Обычный 3 2 2 2 2 2 2" xfId="136"/>
    <cellStyle name="Обычный 3 2 2 2 2 2 2 2" xfId="546"/>
    <cellStyle name="Обычный 3 2 2 2 2 2 2 2 2" xfId="1277"/>
    <cellStyle name="Обычный 3 2 2 2 2 2 2 2 2 2" xfId="2686"/>
    <cellStyle name="Обычный 3 2 2 2 2 2 2 2 2 2 2" xfId="6910"/>
    <cellStyle name="Обычный 3 2 2 2 2 2 2 2 2 2 2 2" xfId="15358"/>
    <cellStyle name="Обычный 3 2 2 2 2 2 2 2 2 2 2 2 2" xfId="32255"/>
    <cellStyle name="Обычный 3 2 2 2 2 2 2 2 2 2 2 3" xfId="23807"/>
    <cellStyle name="Обычный 3 2 2 2 2 2 2 2 2 2 3" xfId="11134"/>
    <cellStyle name="Обычный 3 2 2 2 2 2 2 2 2 2 3 2" xfId="28031"/>
    <cellStyle name="Обычный 3 2 2 2 2 2 2 2 2 2 4" xfId="19583"/>
    <cellStyle name="Обычный 3 2 2 2 2 2 2 2 2 3" xfId="4094"/>
    <cellStyle name="Обычный 3 2 2 2 2 2 2 2 2 3 2" xfId="8318"/>
    <cellStyle name="Обычный 3 2 2 2 2 2 2 2 2 3 2 2" xfId="16766"/>
    <cellStyle name="Обычный 3 2 2 2 2 2 2 2 2 3 2 2 2" xfId="33663"/>
    <cellStyle name="Обычный 3 2 2 2 2 2 2 2 2 3 2 3" xfId="25215"/>
    <cellStyle name="Обычный 3 2 2 2 2 2 2 2 2 3 3" xfId="12542"/>
    <cellStyle name="Обычный 3 2 2 2 2 2 2 2 2 3 3 2" xfId="29439"/>
    <cellStyle name="Обычный 3 2 2 2 2 2 2 2 2 3 4" xfId="20991"/>
    <cellStyle name="Обычный 3 2 2 2 2 2 2 2 2 4" xfId="5502"/>
    <cellStyle name="Обычный 3 2 2 2 2 2 2 2 2 4 2" xfId="13950"/>
    <cellStyle name="Обычный 3 2 2 2 2 2 2 2 2 4 2 2" xfId="30847"/>
    <cellStyle name="Обычный 3 2 2 2 2 2 2 2 2 4 3" xfId="22399"/>
    <cellStyle name="Обычный 3 2 2 2 2 2 2 2 2 5" xfId="9726"/>
    <cellStyle name="Обычный 3 2 2 2 2 2 2 2 2 5 2" xfId="26623"/>
    <cellStyle name="Обычный 3 2 2 2 2 2 2 2 2 6" xfId="18175"/>
    <cellStyle name="Обычный 3 2 2 2 2 2 2 2 3" xfId="1982"/>
    <cellStyle name="Обычный 3 2 2 2 2 2 2 2 3 2" xfId="6206"/>
    <cellStyle name="Обычный 3 2 2 2 2 2 2 2 3 2 2" xfId="14654"/>
    <cellStyle name="Обычный 3 2 2 2 2 2 2 2 3 2 2 2" xfId="31551"/>
    <cellStyle name="Обычный 3 2 2 2 2 2 2 2 3 2 3" xfId="23103"/>
    <cellStyle name="Обычный 3 2 2 2 2 2 2 2 3 3" xfId="10430"/>
    <cellStyle name="Обычный 3 2 2 2 2 2 2 2 3 3 2" xfId="27327"/>
    <cellStyle name="Обычный 3 2 2 2 2 2 2 2 3 4" xfId="18879"/>
    <cellStyle name="Обычный 3 2 2 2 2 2 2 2 4" xfId="3390"/>
    <cellStyle name="Обычный 3 2 2 2 2 2 2 2 4 2" xfId="7614"/>
    <cellStyle name="Обычный 3 2 2 2 2 2 2 2 4 2 2" xfId="16062"/>
    <cellStyle name="Обычный 3 2 2 2 2 2 2 2 4 2 2 2" xfId="32959"/>
    <cellStyle name="Обычный 3 2 2 2 2 2 2 2 4 2 3" xfId="24511"/>
    <cellStyle name="Обычный 3 2 2 2 2 2 2 2 4 3" xfId="11838"/>
    <cellStyle name="Обычный 3 2 2 2 2 2 2 2 4 3 2" xfId="28735"/>
    <cellStyle name="Обычный 3 2 2 2 2 2 2 2 4 4" xfId="20287"/>
    <cellStyle name="Обычный 3 2 2 2 2 2 2 2 5" xfId="4798"/>
    <cellStyle name="Обычный 3 2 2 2 2 2 2 2 5 2" xfId="13246"/>
    <cellStyle name="Обычный 3 2 2 2 2 2 2 2 5 2 2" xfId="30143"/>
    <cellStyle name="Обычный 3 2 2 2 2 2 2 2 5 3" xfId="21695"/>
    <cellStyle name="Обычный 3 2 2 2 2 2 2 2 6" xfId="9022"/>
    <cellStyle name="Обычный 3 2 2 2 2 2 2 2 6 2" xfId="25919"/>
    <cellStyle name="Обычный 3 2 2 2 2 2 2 2 7" xfId="17471"/>
    <cellStyle name="Обычный 3 2 2 2 2 2 2 2 8" xfId="34368"/>
    <cellStyle name="Обычный 3 2 2 2 2 2 2 3" xfId="925"/>
    <cellStyle name="Обычный 3 2 2 2 2 2 2 3 2" xfId="2334"/>
    <cellStyle name="Обычный 3 2 2 2 2 2 2 3 2 2" xfId="6558"/>
    <cellStyle name="Обычный 3 2 2 2 2 2 2 3 2 2 2" xfId="15006"/>
    <cellStyle name="Обычный 3 2 2 2 2 2 2 3 2 2 2 2" xfId="31903"/>
    <cellStyle name="Обычный 3 2 2 2 2 2 2 3 2 2 3" xfId="23455"/>
    <cellStyle name="Обычный 3 2 2 2 2 2 2 3 2 3" xfId="10782"/>
    <cellStyle name="Обычный 3 2 2 2 2 2 2 3 2 3 2" xfId="27679"/>
    <cellStyle name="Обычный 3 2 2 2 2 2 2 3 2 4" xfId="19231"/>
    <cellStyle name="Обычный 3 2 2 2 2 2 2 3 3" xfId="3742"/>
    <cellStyle name="Обычный 3 2 2 2 2 2 2 3 3 2" xfId="7966"/>
    <cellStyle name="Обычный 3 2 2 2 2 2 2 3 3 2 2" xfId="16414"/>
    <cellStyle name="Обычный 3 2 2 2 2 2 2 3 3 2 2 2" xfId="33311"/>
    <cellStyle name="Обычный 3 2 2 2 2 2 2 3 3 2 3" xfId="24863"/>
    <cellStyle name="Обычный 3 2 2 2 2 2 2 3 3 3" xfId="12190"/>
    <cellStyle name="Обычный 3 2 2 2 2 2 2 3 3 3 2" xfId="29087"/>
    <cellStyle name="Обычный 3 2 2 2 2 2 2 3 3 4" xfId="20639"/>
    <cellStyle name="Обычный 3 2 2 2 2 2 2 3 4" xfId="5150"/>
    <cellStyle name="Обычный 3 2 2 2 2 2 2 3 4 2" xfId="13598"/>
    <cellStyle name="Обычный 3 2 2 2 2 2 2 3 4 2 2" xfId="30495"/>
    <cellStyle name="Обычный 3 2 2 2 2 2 2 3 4 3" xfId="22047"/>
    <cellStyle name="Обычный 3 2 2 2 2 2 2 3 5" xfId="9374"/>
    <cellStyle name="Обычный 3 2 2 2 2 2 2 3 5 2" xfId="26271"/>
    <cellStyle name="Обычный 3 2 2 2 2 2 2 3 6" xfId="17823"/>
    <cellStyle name="Обычный 3 2 2 2 2 2 2 4" xfId="1630"/>
    <cellStyle name="Обычный 3 2 2 2 2 2 2 4 2" xfId="5854"/>
    <cellStyle name="Обычный 3 2 2 2 2 2 2 4 2 2" xfId="14302"/>
    <cellStyle name="Обычный 3 2 2 2 2 2 2 4 2 2 2" xfId="31199"/>
    <cellStyle name="Обычный 3 2 2 2 2 2 2 4 2 3" xfId="22751"/>
    <cellStyle name="Обычный 3 2 2 2 2 2 2 4 3" xfId="10078"/>
    <cellStyle name="Обычный 3 2 2 2 2 2 2 4 3 2" xfId="26975"/>
    <cellStyle name="Обычный 3 2 2 2 2 2 2 4 4" xfId="18527"/>
    <cellStyle name="Обычный 3 2 2 2 2 2 2 5" xfId="3038"/>
    <cellStyle name="Обычный 3 2 2 2 2 2 2 5 2" xfId="7262"/>
    <cellStyle name="Обычный 3 2 2 2 2 2 2 5 2 2" xfId="15710"/>
    <cellStyle name="Обычный 3 2 2 2 2 2 2 5 2 2 2" xfId="32607"/>
    <cellStyle name="Обычный 3 2 2 2 2 2 2 5 2 3" xfId="24159"/>
    <cellStyle name="Обычный 3 2 2 2 2 2 2 5 3" xfId="11486"/>
    <cellStyle name="Обычный 3 2 2 2 2 2 2 5 3 2" xfId="28383"/>
    <cellStyle name="Обычный 3 2 2 2 2 2 2 5 4" xfId="19935"/>
    <cellStyle name="Обычный 3 2 2 2 2 2 2 6" xfId="4446"/>
    <cellStyle name="Обычный 3 2 2 2 2 2 2 6 2" xfId="12894"/>
    <cellStyle name="Обычный 3 2 2 2 2 2 2 6 2 2" xfId="29791"/>
    <cellStyle name="Обычный 3 2 2 2 2 2 2 6 3" xfId="21343"/>
    <cellStyle name="Обычный 3 2 2 2 2 2 2 7" xfId="8670"/>
    <cellStyle name="Обычный 3 2 2 2 2 2 2 7 2" xfId="25567"/>
    <cellStyle name="Обычный 3 2 2 2 2 2 2 8" xfId="17119"/>
    <cellStyle name="Обычный 3 2 2 2 2 2 2 9" xfId="34016"/>
    <cellStyle name="Обычный 3 2 2 2 2 2 3" xfId="545"/>
    <cellStyle name="Обычный 3 2 2 2 2 2 3 2" xfId="1276"/>
    <cellStyle name="Обычный 3 2 2 2 2 2 3 2 2" xfId="2685"/>
    <cellStyle name="Обычный 3 2 2 2 2 2 3 2 2 2" xfId="6909"/>
    <cellStyle name="Обычный 3 2 2 2 2 2 3 2 2 2 2" xfId="15357"/>
    <cellStyle name="Обычный 3 2 2 2 2 2 3 2 2 2 2 2" xfId="32254"/>
    <cellStyle name="Обычный 3 2 2 2 2 2 3 2 2 2 3" xfId="23806"/>
    <cellStyle name="Обычный 3 2 2 2 2 2 3 2 2 3" xfId="11133"/>
    <cellStyle name="Обычный 3 2 2 2 2 2 3 2 2 3 2" xfId="28030"/>
    <cellStyle name="Обычный 3 2 2 2 2 2 3 2 2 4" xfId="19582"/>
    <cellStyle name="Обычный 3 2 2 2 2 2 3 2 3" xfId="4093"/>
    <cellStyle name="Обычный 3 2 2 2 2 2 3 2 3 2" xfId="8317"/>
    <cellStyle name="Обычный 3 2 2 2 2 2 3 2 3 2 2" xfId="16765"/>
    <cellStyle name="Обычный 3 2 2 2 2 2 3 2 3 2 2 2" xfId="33662"/>
    <cellStyle name="Обычный 3 2 2 2 2 2 3 2 3 2 3" xfId="25214"/>
    <cellStyle name="Обычный 3 2 2 2 2 2 3 2 3 3" xfId="12541"/>
    <cellStyle name="Обычный 3 2 2 2 2 2 3 2 3 3 2" xfId="29438"/>
    <cellStyle name="Обычный 3 2 2 2 2 2 3 2 3 4" xfId="20990"/>
    <cellStyle name="Обычный 3 2 2 2 2 2 3 2 4" xfId="5501"/>
    <cellStyle name="Обычный 3 2 2 2 2 2 3 2 4 2" xfId="13949"/>
    <cellStyle name="Обычный 3 2 2 2 2 2 3 2 4 2 2" xfId="30846"/>
    <cellStyle name="Обычный 3 2 2 2 2 2 3 2 4 3" xfId="22398"/>
    <cellStyle name="Обычный 3 2 2 2 2 2 3 2 5" xfId="9725"/>
    <cellStyle name="Обычный 3 2 2 2 2 2 3 2 5 2" xfId="26622"/>
    <cellStyle name="Обычный 3 2 2 2 2 2 3 2 6" xfId="18174"/>
    <cellStyle name="Обычный 3 2 2 2 2 2 3 3" xfId="1981"/>
    <cellStyle name="Обычный 3 2 2 2 2 2 3 3 2" xfId="6205"/>
    <cellStyle name="Обычный 3 2 2 2 2 2 3 3 2 2" xfId="14653"/>
    <cellStyle name="Обычный 3 2 2 2 2 2 3 3 2 2 2" xfId="31550"/>
    <cellStyle name="Обычный 3 2 2 2 2 2 3 3 2 3" xfId="23102"/>
    <cellStyle name="Обычный 3 2 2 2 2 2 3 3 3" xfId="10429"/>
    <cellStyle name="Обычный 3 2 2 2 2 2 3 3 3 2" xfId="27326"/>
    <cellStyle name="Обычный 3 2 2 2 2 2 3 3 4" xfId="18878"/>
    <cellStyle name="Обычный 3 2 2 2 2 2 3 4" xfId="3389"/>
    <cellStyle name="Обычный 3 2 2 2 2 2 3 4 2" xfId="7613"/>
    <cellStyle name="Обычный 3 2 2 2 2 2 3 4 2 2" xfId="16061"/>
    <cellStyle name="Обычный 3 2 2 2 2 2 3 4 2 2 2" xfId="32958"/>
    <cellStyle name="Обычный 3 2 2 2 2 2 3 4 2 3" xfId="24510"/>
    <cellStyle name="Обычный 3 2 2 2 2 2 3 4 3" xfId="11837"/>
    <cellStyle name="Обычный 3 2 2 2 2 2 3 4 3 2" xfId="28734"/>
    <cellStyle name="Обычный 3 2 2 2 2 2 3 4 4" xfId="20286"/>
    <cellStyle name="Обычный 3 2 2 2 2 2 3 5" xfId="4797"/>
    <cellStyle name="Обычный 3 2 2 2 2 2 3 5 2" xfId="13245"/>
    <cellStyle name="Обычный 3 2 2 2 2 2 3 5 2 2" xfId="30142"/>
    <cellStyle name="Обычный 3 2 2 2 2 2 3 5 3" xfId="21694"/>
    <cellStyle name="Обычный 3 2 2 2 2 2 3 6" xfId="9021"/>
    <cellStyle name="Обычный 3 2 2 2 2 2 3 6 2" xfId="25918"/>
    <cellStyle name="Обычный 3 2 2 2 2 2 3 7" xfId="17470"/>
    <cellStyle name="Обычный 3 2 2 2 2 2 3 8" xfId="34367"/>
    <cellStyle name="Обычный 3 2 2 2 2 2 4" xfId="924"/>
    <cellStyle name="Обычный 3 2 2 2 2 2 4 2" xfId="2333"/>
    <cellStyle name="Обычный 3 2 2 2 2 2 4 2 2" xfId="6557"/>
    <cellStyle name="Обычный 3 2 2 2 2 2 4 2 2 2" xfId="15005"/>
    <cellStyle name="Обычный 3 2 2 2 2 2 4 2 2 2 2" xfId="31902"/>
    <cellStyle name="Обычный 3 2 2 2 2 2 4 2 2 3" xfId="23454"/>
    <cellStyle name="Обычный 3 2 2 2 2 2 4 2 3" xfId="10781"/>
    <cellStyle name="Обычный 3 2 2 2 2 2 4 2 3 2" xfId="27678"/>
    <cellStyle name="Обычный 3 2 2 2 2 2 4 2 4" xfId="19230"/>
    <cellStyle name="Обычный 3 2 2 2 2 2 4 3" xfId="3741"/>
    <cellStyle name="Обычный 3 2 2 2 2 2 4 3 2" xfId="7965"/>
    <cellStyle name="Обычный 3 2 2 2 2 2 4 3 2 2" xfId="16413"/>
    <cellStyle name="Обычный 3 2 2 2 2 2 4 3 2 2 2" xfId="33310"/>
    <cellStyle name="Обычный 3 2 2 2 2 2 4 3 2 3" xfId="24862"/>
    <cellStyle name="Обычный 3 2 2 2 2 2 4 3 3" xfId="12189"/>
    <cellStyle name="Обычный 3 2 2 2 2 2 4 3 3 2" xfId="29086"/>
    <cellStyle name="Обычный 3 2 2 2 2 2 4 3 4" xfId="20638"/>
    <cellStyle name="Обычный 3 2 2 2 2 2 4 4" xfId="5149"/>
    <cellStyle name="Обычный 3 2 2 2 2 2 4 4 2" xfId="13597"/>
    <cellStyle name="Обычный 3 2 2 2 2 2 4 4 2 2" xfId="30494"/>
    <cellStyle name="Обычный 3 2 2 2 2 2 4 4 3" xfId="22046"/>
    <cellStyle name="Обычный 3 2 2 2 2 2 4 5" xfId="9373"/>
    <cellStyle name="Обычный 3 2 2 2 2 2 4 5 2" xfId="26270"/>
    <cellStyle name="Обычный 3 2 2 2 2 2 4 6" xfId="17822"/>
    <cellStyle name="Обычный 3 2 2 2 2 2 5" xfId="1629"/>
    <cellStyle name="Обычный 3 2 2 2 2 2 5 2" xfId="5853"/>
    <cellStyle name="Обычный 3 2 2 2 2 2 5 2 2" xfId="14301"/>
    <cellStyle name="Обычный 3 2 2 2 2 2 5 2 2 2" xfId="31198"/>
    <cellStyle name="Обычный 3 2 2 2 2 2 5 2 3" xfId="22750"/>
    <cellStyle name="Обычный 3 2 2 2 2 2 5 3" xfId="10077"/>
    <cellStyle name="Обычный 3 2 2 2 2 2 5 3 2" xfId="26974"/>
    <cellStyle name="Обычный 3 2 2 2 2 2 5 4" xfId="18526"/>
    <cellStyle name="Обычный 3 2 2 2 2 2 6" xfId="3037"/>
    <cellStyle name="Обычный 3 2 2 2 2 2 6 2" xfId="7261"/>
    <cellStyle name="Обычный 3 2 2 2 2 2 6 2 2" xfId="15709"/>
    <cellStyle name="Обычный 3 2 2 2 2 2 6 2 2 2" xfId="32606"/>
    <cellStyle name="Обычный 3 2 2 2 2 2 6 2 3" xfId="24158"/>
    <cellStyle name="Обычный 3 2 2 2 2 2 6 3" xfId="11485"/>
    <cellStyle name="Обычный 3 2 2 2 2 2 6 3 2" xfId="28382"/>
    <cellStyle name="Обычный 3 2 2 2 2 2 6 4" xfId="19934"/>
    <cellStyle name="Обычный 3 2 2 2 2 2 7" xfId="4445"/>
    <cellStyle name="Обычный 3 2 2 2 2 2 7 2" xfId="12893"/>
    <cellStyle name="Обычный 3 2 2 2 2 2 7 2 2" xfId="29790"/>
    <cellStyle name="Обычный 3 2 2 2 2 2 7 3" xfId="21342"/>
    <cellStyle name="Обычный 3 2 2 2 2 2 8" xfId="8669"/>
    <cellStyle name="Обычный 3 2 2 2 2 2 8 2" xfId="25566"/>
    <cellStyle name="Обычный 3 2 2 2 2 2 9" xfId="17118"/>
    <cellStyle name="Обычный 3 2 2 2 2 3" xfId="137"/>
    <cellStyle name="Обычный 3 2 2 2 2 3 2" xfId="547"/>
    <cellStyle name="Обычный 3 2 2 2 2 3 2 2" xfId="1278"/>
    <cellStyle name="Обычный 3 2 2 2 2 3 2 2 2" xfId="2687"/>
    <cellStyle name="Обычный 3 2 2 2 2 3 2 2 2 2" xfId="6911"/>
    <cellStyle name="Обычный 3 2 2 2 2 3 2 2 2 2 2" xfId="15359"/>
    <cellStyle name="Обычный 3 2 2 2 2 3 2 2 2 2 2 2" xfId="32256"/>
    <cellStyle name="Обычный 3 2 2 2 2 3 2 2 2 2 3" xfId="23808"/>
    <cellStyle name="Обычный 3 2 2 2 2 3 2 2 2 3" xfId="11135"/>
    <cellStyle name="Обычный 3 2 2 2 2 3 2 2 2 3 2" xfId="28032"/>
    <cellStyle name="Обычный 3 2 2 2 2 3 2 2 2 4" xfId="19584"/>
    <cellStyle name="Обычный 3 2 2 2 2 3 2 2 3" xfId="4095"/>
    <cellStyle name="Обычный 3 2 2 2 2 3 2 2 3 2" xfId="8319"/>
    <cellStyle name="Обычный 3 2 2 2 2 3 2 2 3 2 2" xfId="16767"/>
    <cellStyle name="Обычный 3 2 2 2 2 3 2 2 3 2 2 2" xfId="33664"/>
    <cellStyle name="Обычный 3 2 2 2 2 3 2 2 3 2 3" xfId="25216"/>
    <cellStyle name="Обычный 3 2 2 2 2 3 2 2 3 3" xfId="12543"/>
    <cellStyle name="Обычный 3 2 2 2 2 3 2 2 3 3 2" xfId="29440"/>
    <cellStyle name="Обычный 3 2 2 2 2 3 2 2 3 4" xfId="20992"/>
    <cellStyle name="Обычный 3 2 2 2 2 3 2 2 4" xfId="5503"/>
    <cellStyle name="Обычный 3 2 2 2 2 3 2 2 4 2" xfId="13951"/>
    <cellStyle name="Обычный 3 2 2 2 2 3 2 2 4 2 2" xfId="30848"/>
    <cellStyle name="Обычный 3 2 2 2 2 3 2 2 4 3" xfId="22400"/>
    <cellStyle name="Обычный 3 2 2 2 2 3 2 2 5" xfId="9727"/>
    <cellStyle name="Обычный 3 2 2 2 2 3 2 2 5 2" xfId="26624"/>
    <cellStyle name="Обычный 3 2 2 2 2 3 2 2 6" xfId="18176"/>
    <cellStyle name="Обычный 3 2 2 2 2 3 2 3" xfId="1983"/>
    <cellStyle name="Обычный 3 2 2 2 2 3 2 3 2" xfId="6207"/>
    <cellStyle name="Обычный 3 2 2 2 2 3 2 3 2 2" xfId="14655"/>
    <cellStyle name="Обычный 3 2 2 2 2 3 2 3 2 2 2" xfId="31552"/>
    <cellStyle name="Обычный 3 2 2 2 2 3 2 3 2 3" xfId="23104"/>
    <cellStyle name="Обычный 3 2 2 2 2 3 2 3 3" xfId="10431"/>
    <cellStyle name="Обычный 3 2 2 2 2 3 2 3 3 2" xfId="27328"/>
    <cellStyle name="Обычный 3 2 2 2 2 3 2 3 4" xfId="18880"/>
    <cellStyle name="Обычный 3 2 2 2 2 3 2 4" xfId="3391"/>
    <cellStyle name="Обычный 3 2 2 2 2 3 2 4 2" xfId="7615"/>
    <cellStyle name="Обычный 3 2 2 2 2 3 2 4 2 2" xfId="16063"/>
    <cellStyle name="Обычный 3 2 2 2 2 3 2 4 2 2 2" xfId="32960"/>
    <cellStyle name="Обычный 3 2 2 2 2 3 2 4 2 3" xfId="24512"/>
    <cellStyle name="Обычный 3 2 2 2 2 3 2 4 3" xfId="11839"/>
    <cellStyle name="Обычный 3 2 2 2 2 3 2 4 3 2" xfId="28736"/>
    <cellStyle name="Обычный 3 2 2 2 2 3 2 4 4" xfId="20288"/>
    <cellStyle name="Обычный 3 2 2 2 2 3 2 5" xfId="4799"/>
    <cellStyle name="Обычный 3 2 2 2 2 3 2 5 2" xfId="13247"/>
    <cellStyle name="Обычный 3 2 2 2 2 3 2 5 2 2" xfId="30144"/>
    <cellStyle name="Обычный 3 2 2 2 2 3 2 5 3" xfId="21696"/>
    <cellStyle name="Обычный 3 2 2 2 2 3 2 6" xfId="9023"/>
    <cellStyle name="Обычный 3 2 2 2 2 3 2 6 2" xfId="25920"/>
    <cellStyle name="Обычный 3 2 2 2 2 3 2 7" xfId="17472"/>
    <cellStyle name="Обычный 3 2 2 2 2 3 2 8" xfId="34369"/>
    <cellStyle name="Обычный 3 2 2 2 2 3 3" xfId="926"/>
    <cellStyle name="Обычный 3 2 2 2 2 3 3 2" xfId="2335"/>
    <cellStyle name="Обычный 3 2 2 2 2 3 3 2 2" xfId="6559"/>
    <cellStyle name="Обычный 3 2 2 2 2 3 3 2 2 2" xfId="15007"/>
    <cellStyle name="Обычный 3 2 2 2 2 3 3 2 2 2 2" xfId="31904"/>
    <cellStyle name="Обычный 3 2 2 2 2 3 3 2 2 3" xfId="23456"/>
    <cellStyle name="Обычный 3 2 2 2 2 3 3 2 3" xfId="10783"/>
    <cellStyle name="Обычный 3 2 2 2 2 3 3 2 3 2" xfId="27680"/>
    <cellStyle name="Обычный 3 2 2 2 2 3 3 2 4" xfId="19232"/>
    <cellStyle name="Обычный 3 2 2 2 2 3 3 3" xfId="3743"/>
    <cellStyle name="Обычный 3 2 2 2 2 3 3 3 2" xfId="7967"/>
    <cellStyle name="Обычный 3 2 2 2 2 3 3 3 2 2" xfId="16415"/>
    <cellStyle name="Обычный 3 2 2 2 2 3 3 3 2 2 2" xfId="33312"/>
    <cellStyle name="Обычный 3 2 2 2 2 3 3 3 2 3" xfId="24864"/>
    <cellStyle name="Обычный 3 2 2 2 2 3 3 3 3" xfId="12191"/>
    <cellStyle name="Обычный 3 2 2 2 2 3 3 3 3 2" xfId="29088"/>
    <cellStyle name="Обычный 3 2 2 2 2 3 3 3 4" xfId="20640"/>
    <cellStyle name="Обычный 3 2 2 2 2 3 3 4" xfId="5151"/>
    <cellStyle name="Обычный 3 2 2 2 2 3 3 4 2" xfId="13599"/>
    <cellStyle name="Обычный 3 2 2 2 2 3 3 4 2 2" xfId="30496"/>
    <cellStyle name="Обычный 3 2 2 2 2 3 3 4 3" xfId="22048"/>
    <cellStyle name="Обычный 3 2 2 2 2 3 3 5" xfId="9375"/>
    <cellStyle name="Обычный 3 2 2 2 2 3 3 5 2" xfId="26272"/>
    <cellStyle name="Обычный 3 2 2 2 2 3 3 6" xfId="17824"/>
    <cellStyle name="Обычный 3 2 2 2 2 3 4" xfId="1631"/>
    <cellStyle name="Обычный 3 2 2 2 2 3 4 2" xfId="5855"/>
    <cellStyle name="Обычный 3 2 2 2 2 3 4 2 2" xfId="14303"/>
    <cellStyle name="Обычный 3 2 2 2 2 3 4 2 2 2" xfId="31200"/>
    <cellStyle name="Обычный 3 2 2 2 2 3 4 2 3" xfId="22752"/>
    <cellStyle name="Обычный 3 2 2 2 2 3 4 3" xfId="10079"/>
    <cellStyle name="Обычный 3 2 2 2 2 3 4 3 2" xfId="26976"/>
    <cellStyle name="Обычный 3 2 2 2 2 3 4 4" xfId="18528"/>
    <cellStyle name="Обычный 3 2 2 2 2 3 5" xfId="3039"/>
    <cellStyle name="Обычный 3 2 2 2 2 3 5 2" xfId="7263"/>
    <cellStyle name="Обычный 3 2 2 2 2 3 5 2 2" xfId="15711"/>
    <cellStyle name="Обычный 3 2 2 2 2 3 5 2 2 2" xfId="32608"/>
    <cellStyle name="Обычный 3 2 2 2 2 3 5 2 3" xfId="24160"/>
    <cellStyle name="Обычный 3 2 2 2 2 3 5 3" xfId="11487"/>
    <cellStyle name="Обычный 3 2 2 2 2 3 5 3 2" xfId="28384"/>
    <cellStyle name="Обычный 3 2 2 2 2 3 5 4" xfId="19936"/>
    <cellStyle name="Обычный 3 2 2 2 2 3 6" xfId="4447"/>
    <cellStyle name="Обычный 3 2 2 2 2 3 6 2" xfId="12895"/>
    <cellStyle name="Обычный 3 2 2 2 2 3 6 2 2" xfId="29792"/>
    <cellStyle name="Обычный 3 2 2 2 2 3 6 3" xfId="21344"/>
    <cellStyle name="Обычный 3 2 2 2 2 3 7" xfId="8671"/>
    <cellStyle name="Обычный 3 2 2 2 2 3 7 2" xfId="25568"/>
    <cellStyle name="Обычный 3 2 2 2 2 3 8" xfId="17120"/>
    <cellStyle name="Обычный 3 2 2 2 2 3 9" xfId="34017"/>
    <cellStyle name="Обычный 3 2 2 2 2 4" xfId="544"/>
    <cellStyle name="Обычный 3 2 2 2 2 4 2" xfId="1275"/>
    <cellStyle name="Обычный 3 2 2 2 2 4 2 2" xfId="2684"/>
    <cellStyle name="Обычный 3 2 2 2 2 4 2 2 2" xfId="6908"/>
    <cellStyle name="Обычный 3 2 2 2 2 4 2 2 2 2" xfId="15356"/>
    <cellStyle name="Обычный 3 2 2 2 2 4 2 2 2 2 2" xfId="32253"/>
    <cellStyle name="Обычный 3 2 2 2 2 4 2 2 2 3" xfId="23805"/>
    <cellStyle name="Обычный 3 2 2 2 2 4 2 2 3" xfId="11132"/>
    <cellStyle name="Обычный 3 2 2 2 2 4 2 2 3 2" xfId="28029"/>
    <cellStyle name="Обычный 3 2 2 2 2 4 2 2 4" xfId="19581"/>
    <cellStyle name="Обычный 3 2 2 2 2 4 2 3" xfId="4092"/>
    <cellStyle name="Обычный 3 2 2 2 2 4 2 3 2" xfId="8316"/>
    <cellStyle name="Обычный 3 2 2 2 2 4 2 3 2 2" xfId="16764"/>
    <cellStyle name="Обычный 3 2 2 2 2 4 2 3 2 2 2" xfId="33661"/>
    <cellStyle name="Обычный 3 2 2 2 2 4 2 3 2 3" xfId="25213"/>
    <cellStyle name="Обычный 3 2 2 2 2 4 2 3 3" xfId="12540"/>
    <cellStyle name="Обычный 3 2 2 2 2 4 2 3 3 2" xfId="29437"/>
    <cellStyle name="Обычный 3 2 2 2 2 4 2 3 4" xfId="20989"/>
    <cellStyle name="Обычный 3 2 2 2 2 4 2 4" xfId="5500"/>
    <cellStyle name="Обычный 3 2 2 2 2 4 2 4 2" xfId="13948"/>
    <cellStyle name="Обычный 3 2 2 2 2 4 2 4 2 2" xfId="30845"/>
    <cellStyle name="Обычный 3 2 2 2 2 4 2 4 3" xfId="22397"/>
    <cellStyle name="Обычный 3 2 2 2 2 4 2 5" xfId="9724"/>
    <cellStyle name="Обычный 3 2 2 2 2 4 2 5 2" xfId="26621"/>
    <cellStyle name="Обычный 3 2 2 2 2 4 2 6" xfId="18173"/>
    <cellStyle name="Обычный 3 2 2 2 2 4 3" xfId="1980"/>
    <cellStyle name="Обычный 3 2 2 2 2 4 3 2" xfId="6204"/>
    <cellStyle name="Обычный 3 2 2 2 2 4 3 2 2" xfId="14652"/>
    <cellStyle name="Обычный 3 2 2 2 2 4 3 2 2 2" xfId="31549"/>
    <cellStyle name="Обычный 3 2 2 2 2 4 3 2 3" xfId="23101"/>
    <cellStyle name="Обычный 3 2 2 2 2 4 3 3" xfId="10428"/>
    <cellStyle name="Обычный 3 2 2 2 2 4 3 3 2" xfId="27325"/>
    <cellStyle name="Обычный 3 2 2 2 2 4 3 4" xfId="18877"/>
    <cellStyle name="Обычный 3 2 2 2 2 4 4" xfId="3388"/>
    <cellStyle name="Обычный 3 2 2 2 2 4 4 2" xfId="7612"/>
    <cellStyle name="Обычный 3 2 2 2 2 4 4 2 2" xfId="16060"/>
    <cellStyle name="Обычный 3 2 2 2 2 4 4 2 2 2" xfId="32957"/>
    <cellStyle name="Обычный 3 2 2 2 2 4 4 2 3" xfId="24509"/>
    <cellStyle name="Обычный 3 2 2 2 2 4 4 3" xfId="11836"/>
    <cellStyle name="Обычный 3 2 2 2 2 4 4 3 2" xfId="28733"/>
    <cellStyle name="Обычный 3 2 2 2 2 4 4 4" xfId="20285"/>
    <cellStyle name="Обычный 3 2 2 2 2 4 5" xfId="4796"/>
    <cellStyle name="Обычный 3 2 2 2 2 4 5 2" xfId="13244"/>
    <cellStyle name="Обычный 3 2 2 2 2 4 5 2 2" xfId="30141"/>
    <cellStyle name="Обычный 3 2 2 2 2 4 5 3" xfId="21693"/>
    <cellStyle name="Обычный 3 2 2 2 2 4 6" xfId="9020"/>
    <cellStyle name="Обычный 3 2 2 2 2 4 6 2" xfId="25917"/>
    <cellStyle name="Обычный 3 2 2 2 2 4 7" xfId="17469"/>
    <cellStyle name="Обычный 3 2 2 2 2 4 8" xfId="34366"/>
    <cellStyle name="Обычный 3 2 2 2 2 5" xfId="923"/>
    <cellStyle name="Обычный 3 2 2 2 2 5 2" xfId="2332"/>
    <cellStyle name="Обычный 3 2 2 2 2 5 2 2" xfId="6556"/>
    <cellStyle name="Обычный 3 2 2 2 2 5 2 2 2" xfId="15004"/>
    <cellStyle name="Обычный 3 2 2 2 2 5 2 2 2 2" xfId="31901"/>
    <cellStyle name="Обычный 3 2 2 2 2 5 2 2 3" xfId="23453"/>
    <cellStyle name="Обычный 3 2 2 2 2 5 2 3" xfId="10780"/>
    <cellStyle name="Обычный 3 2 2 2 2 5 2 3 2" xfId="27677"/>
    <cellStyle name="Обычный 3 2 2 2 2 5 2 4" xfId="19229"/>
    <cellStyle name="Обычный 3 2 2 2 2 5 3" xfId="3740"/>
    <cellStyle name="Обычный 3 2 2 2 2 5 3 2" xfId="7964"/>
    <cellStyle name="Обычный 3 2 2 2 2 5 3 2 2" xfId="16412"/>
    <cellStyle name="Обычный 3 2 2 2 2 5 3 2 2 2" xfId="33309"/>
    <cellStyle name="Обычный 3 2 2 2 2 5 3 2 3" xfId="24861"/>
    <cellStyle name="Обычный 3 2 2 2 2 5 3 3" xfId="12188"/>
    <cellStyle name="Обычный 3 2 2 2 2 5 3 3 2" xfId="29085"/>
    <cellStyle name="Обычный 3 2 2 2 2 5 3 4" xfId="20637"/>
    <cellStyle name="Обычный 3 2 2 2 2 5 4" xfId="5148"/>
    <cellStyle name="Обычный 3 2 2 2 2 5 4 2" xfId="13596"/>
    <cellStyle name="Обычный 3 2 2 2 2 5 4 2 2" xfId="30493"/>
    <cellStyle name="Обычный 3 2 2 2 2 5 4 3" xfId="22045"/>
    <cellStyle name="Обычный 3 2 2 2 2 5 5" xfId="9372"/>
    <cellStyle name="Обычный 3 2 2 2 2 5 5 2" xfId="26269"/>
    <cellStyle name="Обычный 3 2 2 2 2 5 6" xfId="17821"/>
    <cellStyle name="Обычный 3 2 2 2 2 6" xfId="1628"/>
    <cellStyle name="Обычный 3 2 2 2 2 6 2" xfId="5852"/>
    <cellStyle name="Обычный 3 2 2 2 2 6 2 2" xfId="14300"/>
    <cellStyle name="Обычный 3 2 2 2 2 6 2 2 2" xfId="31197"/>
    <cellStyle name="Обычный 3 2 2 2 2 6 2 3" xfId="22749"/>
    <cellStyle name="Обычный 3 2 2 2 2 6 3" xfId="10076"/>
    <cellStyle name="Обычный 3 2 2 2 2 6 3 2" xfId="26973"/>
    <cellStyle name="Обычный 3 2 2 2 2 6 4" xfId="18525"/>
    <cellStyle name="Обычный 3 2 2 2 2 7" xfId="3036"/>
    <cellStyle name="Обычный 3 2 2 2 2 7 2" xfId="7260"/>
    <cellStyle name="Обычный 3 2 2 2 2 7 2 2" xfId="15708"/>
    <cellStyle name="Обычный 3 2 2 2 2 7 2 2 2" xfId="32605"/>
    <cellStyle name="Обычный 3 2 2 2 2 7 2 3" xfId="24157"/>
    <cellStyle name="Обычный 3 2 2 2 2 7 3" xfId="11484"/>
    <cellStyle name="Обычный 3 2 2 2 2 7 3 2" xfId="28381"/>
    <cellStyle name="Обычный 3 2 2 2 2 7 4" xfId="19933"/>
    <cellStyle name="Обычный 3 2 2 2 2 8" xfId="4444"/>
    <cellStyle name="Обычный 3 2 2 2 2 8 2" xfId="12892"/>
    <cellStyle name="Обычный 3 2 2 2 2 8 2 2" xfId="29789"/>
    <cellStyle name="Обычный 3 2 2 2 2 8 3" xfId="21341"/>
    <cellStyle name="Обычный 3 2 2 2 2 9" xfId="8668"/>
    <cellStyle name="Обычный 3 2 2 2 2 9 2" xfId="25565"/>
    <cellStyle name="Обычный 3 2 2 2 3" xfId="138"/>
    <cellStyle name="Обычный 3 2 2 2 3 10" xfId="34018"/>
    <cellStyle name="Обычный 3 2 2 2 3 2" xfId="139"/>
    <cellStyle name="Обычный 3 2 2 2 3 2 2" xfId="549"/>
    <cellStyle name="Обычный 3 2 2 2 3 2 2 2" xfId="1280"/>
    <cellStyle name="Обычный 3 2 2 2 3 2 2 2 2" xfId="2689"/>
    <cellStyle name="Обычный 3 2 2 2 3 2 2 2 2 2" xfId="6913"/>
    <cellStyle name="Обычный 3 2 2 2 3 2 2 2 2 2 2" xfId="15361"/>
    <cellStyle name="Обычный 3 2 2 2 3 2 2 2 2 2 2 2" xfId="32258"/>
    <cellStyle name="Обычный 3 2 2 2 3 2 2 2 2 2 3" xfId="23810"/>
    <cellStyle name="Обычный 3 2 2 2 3 2 2 2 2 3" xfId="11137"/>
    <cellStyle name="Обычный 3 2 2 2 3 2 2 2 2 3 2" xfId="28034"/>
    <cellStyle name="Обычный 3 2 2 2 3 2 2 2 2 4" xfId="19586"/>
    <cellStyle name="Обычный 3 2 2 2 3 2 2 2 3" xfId="4097"/>
    <cellStyle name="Обычный 3 2 2 2 3 2 2 2 3 2" xfId="8321"/>
    <cellStyle name="Обычный 3 2 2 2 3 2 2 2 3 2 2" xfId="16769"/>
    <cellStyle name="Обычный 3 2 2 2 3 2 2 2 3 2 2 2" xfId="33666"/>
    <cellStyle name="Обычный 3 2 2 2 3 2 2 2 3 2 3" xfId="25218"/>
    <cellStyle name="Обычный 3 2 2 2 3 2 2 2 3 3" xfId="12545"/>
    <cellStyle name="Обычный 3 2 2 2 3 2 2 2 3 3 2" xfId="29442"/>
    <cellStyle name="Обычный 3 2 2 2 3 2 2 2 3 4" xfId="20994"/>
    <cellStyle name="Обычный 3 2 2 2 3 2 2 2 4" xfId="5505"/>
    <cellStyle name="Обычный 3 2 2 2 3 2 2 2 4 2" xfId="13953"/>
    <cellStyle name="Обычный 3 2 2 2 3 2 2 2 4 2 2" xfId="30850"/>
    <cellStyle name="Обычный 3 2 2 2 3 2 2 2 4 3" xfId="22402"/>
    <cellStyle name="Обычный 3 2 2 2 3 2 2 2 5" xfId="9729"/>
    <cellStyle name="Обычный 3 2 2 2 3 2 2 2 5 2" xfId="26626"/>
    <cellStyle name="Обычный 3 2 2 2 3 2 2 2 6" xfId="18178"/>
    <cellStyle name="Обычный 3 2 2 2 3 2 2 3" xfId="1985"/>
    <cellStyle name="Обычный 3 2 2 2 3 2 2 3 2" xfId="6209"/>
    <cellStyle name="Обычный 3 2 2 2 3 2 2 3 2 2" xfId="14657"/>
    <cellStyle name="Обычный 3 2 2 2 3 2 2 3 2 2 2" xfId="31554"/>
    <cellStyle name="Обычный 3 2 2 2 3 2 2 3 2 3" xfId="23106"/>
    <cellStyle name="Обычный 3 2 2 2 3 2 2 3 3" xfId="10433"/>
    <cellStyle name="Обычный 3 2 2 2 3 2 2 3 3 2" xfId="27330"/>
    <cellStyle name="Обычный 3 2 2 2 3 2 2 3 4" xfId="18882"/>
    <cellStyle name="Обычный 3 2 2 2 3 2 2 4" xfId="3393"/>
    <cellStyle name="Обычный 3 2 2 2 3 2 2 4 2" xfId="7617"/>
    <cellStyle name="Обычный 3 2 2 2 3 2 2 4 2 2" xfId="16065"/>
    <cellStyle name="Обычный 3 2 2 2 3 2 2 4 2 2 2" xfId="32962"/>
    <cellStyle name="Обычный 3 2 2 2 3 2 2 4 2 3" xfId="24514"/>
    <cellStyle name="Обычный 3 2 2 2 3 2 2 4 3" xfId="11841"/>
    <cellStyle name="Обычный 3 2 2 2 3 2 2 4 3 2" xfId="28738"/>
    <cellStyle name="Обычный 3 2 2 2 3 2 2 4 4" xfId="20290"/>
    <cellStyle name="Обычный 3 2 2 2 3 2 2 5" xfId="4801"/>
    <cellStyle name="Обычный 3 2 2 2 3 2 2 5 2" xfId="13249"/>
    <cellStyle name="Обычный 3 2 2 2 3 2 2 5 2 2" xfId="30146"/>
    <cellStyle name="Обычный 3 2 2 2 3 2 2 5 3" xfId="21698"/>
    <cellStyle name="Обычный 3 2 2 2 3 2 2 6" xfId="9025"/>
    <cellStyle name="Обычный 3 2 2 2 3 2 2 6 2" xfId="25922"/>
    <cellStyle name="Обычный 3 2 2 2 3 2 2 7" xfId="17474"/>
    <cellStyle name="Обычный 3 2 2 2 3 2 2 8" xfId="34371"/>
    <cellStyle name="Обычный 3 2 2 2 3 2 3" xfId="928"/>
    <cellStyle name="Обычный 3 2 2 2 3 2 3 2" xfId="2337"/>
    <cellStyle name="Обычный 3 2 2 2 3 2 3 2 2" xfId="6561"/>
    <cellStyle name="Обычный 3 2 2 2 3 2 3 2 2 2" xfId="15009"/>
    <cellStyle name="Обычный 3 2 2 2 3 2 3 2 2 2 2" xfId="31906"/>
    <cellStyle name="Обычный 3 2 2 2 3 2 3 2 2 3" xfId="23458"/>
    <cellStyle name="Обычный 3 2 2 2 3 2 3 2 3" xfId="10785"/>
    <cellStyle name="Обычный 3 2 2 2 3 2 3 2 3 2" xfId="27682"/>
    <cellStyle name="Обычный 3 2 2 2 3 2 3 2 4" xfId="19234"/>
    <cellStyle name="Обычный 3 2 2 2 3 2 3 3" xfId="3745"/>
    <cellStyle name="Обычный 3 2 2 2 3 2 3 3 2" xfId="7969"/>
    <cellStyle name="Обычный 3 2 2 2 3 2 3 3 2 2" xfId="16417"/>
    <cellStyle name="Обычный 3 2 2 2 3 2 3 3 2 2 2" xfId="33314"/>
    <cellStyle name="Обычный 3 2 2 2 3 2 3 3 2 3" xfId="24866"/>
    <cellStyle name="Обычный 3 2 2 2 3 2 3 3 3" xfId="12193"/>
    <cellStyle name="Обычный 3 2 2 2 3 2 3 3 3 2" xfId="29090"/>
    <cellStyle name="Обычный 3 2 2 2 3 2 3 3 4" xfId="20642"/>
    <cellStyle name="Обычный 3 2 2 2 3 2 3 4" xfId="5153"/>
    <cellStyle name="Обычный 3 2 2 2 3 2 3 4 2" xfId="13601"/>
    <cellStyle name="Обычный 3 2 2 2 3 2 3 4 2 2" xfId="30498"/>
    <cellStyle name="Обычный 3 2 2 2 3 2 3 4 3" xfId="22050"/>
    <cellStyle name="Обычный 3 2 2 2 3 2 3 5" xfId="9377"/>
    <cellStyle name="Обычный 3 2 2 2 3 2 3 5 2" xfId="26274"/>
    <cellStyle name="Обычный 3 2 2 2 3 2 3 6" xfId="17826"/>
    <cellStyle name="Обычный 3 2 2 2 3 2 4" xfId="1633"/>
    <cellStyle name="Обычный 3 2 2 2 3 2 4 2" xfId="5857"/>
    <cellStyle name="Обычный 3 2 2 2 3 2 4 2 2" xfId="14305"/>
    <cellStyle name="Обычный 3 2 2 2 3 2 4 2 2 2" xfId="31202"/>
    <cellStyle name="Обычный 3 2 2 2 3 2 4 2 3" xfId="22754"/>
    <cellStyle name="Обычный 3 2 2 2 3 2 4 3" xfId="10081"/>
    <cellStyle name="Обычный 3 2 2 2 3 2 4 3 2" xfId="26978"/>
    <cellStyle name="Обычный 3 2 2 2 3 2 4 4" xfId="18530"/>
    <cellStyle name="Обычный 3 2 2 2 3 2 5" xfId="3041"/>
    <cellStyle name="Обычный 3 2 2 2 3 2 5 2" xfId="7265"/>
    <cellStyle name="Обычный 3 2 2 2 3 2 5 2 2" xfId="15713"/>
    <cellStyle name="Обычный 3 2 2 2 3 2 5 2 2 2" xfId="32610"/>
    <cellStyle name="Обычный 3 2 2 2 3 2 5 2 3" xfId="24162"/>
    <cellStyle name="Обычный 3 2 2 2 3 2 5 3" xfId="11489"/>
    <cellStyle name="Обычный 3 2 2 2 3 2 5 3 2" xfId="28386"/>
    <cellStyle name="Обычный 3 2 2 2 3 2 5 4" xfId="19938"/>
    <cellStyle name="Обычный 3 2 2 2 3 2 6" xfId="4449"/>
    <cellStyle name="Обычный 3 2 2 2 3 2 6 2" xfId="12897"/>
    <cellStyle name="Обычный 3 2 2 2 3 2 6 2 2" xfId="29794"/>
    <cellStyle name="Обычный 3 2 2 2 3 2 6 3" xfId="21346"/>
    <cellStyle name="Обычный 3 2 2 2 3 2 7" xfId="8673"/>
    <cellStyle name="Обычный 3 2 2 2 3 2 7 2" xfId="25570"/>
    <cellStyle name="Обычный 3 2 2 2 3 2 8" xfId="17122"/>
    <cellStyle name="Обычный 3 2 2 2 3 2 9" xfId="34019"/>
    <cellStyle name="Обычный 3 2 2 2 3 3" xfId="548"/>
    <cellStyle name="Обычный 3 2 2 2 3 3 2" xfId="1279"/>
    <cellStyle name="Обычный 3 2 2 2 3 3 2 2" xfId="2688"/>
    <cellStyle name="Обычный 3 2 2 2 3 3 2 2 2" xfId="6912"/>
    <cellStyle name="Обычный 3 2 2 2 3 3 2 2 2 2" xfId="15360"/>
    <cellStyle name="Обычный 3 2 2 2 3 3 2 2 2 2 2" xfId="32257"/>
    <cellStyle name="Обычный 3 2 2 2 3 3 2 2 2 3" xfId="23809"/>
    <cellStyle name="Обычный 3 2 2 2 3 3 2 2 3" xfId="11136"/>
    <cellStyle name="Обычный 3 2 2 2 3 3 2 2 3 2" xfId="28033"/>
    <cellStyle name="Обычный 3 2 2 2 3 3 2 2 4" xfId="19585"/>
    <cellStyle name="Обычный 3 2 2 2 3 3 2 3" xfId="4096"/>
    <cellStyle name="Обычный 3 2 2 2 3 3 2 3 2" xfId="8320"/>
    <cellStyle name="Обычный 3 2 2 2 3 3 2 3 2 2" xfId="16768"/>
    <cellStyle name="Обычный 3 2 2 2 3 3 2 3 2 2 2" xfId="33665"/>
    <cellStyle name="Обычный 3 2 2 2 3 3 2 3 2 3" xfId="25217"/>
    <cellStyle name="Обычный 3 2 2 2 3 3 2 3 3" xfId="12544"/>
    <cellStyle name="Обычный 3 2 2 2 3 3 2 3 3 2" xfId="29441"/>
    <cellStyle name="Обычный 3 2 2 2 3 3 2 3 4" xfId="20993"/>
    <cellStyle name="Обычный 3 2 2 2 3 3 2 4" xfId="5504"/>
    <cellStyle name="Обычный 3 2 2 2 3 3 2 4 2" xfId="13952"/>
    <cellStyle name="Обычный 3 2 2 2 3 3 2 4 2 2" xfId="30849"/>
    <cellStyle name="Обычный 3 2 2 2 3 3 2 4 3" xfId="22401"/>
    <cellStyle name="Обычный 3 2 2 2 3 3 2 5" xfId="9728"/>
    <cellStyle name="Обычный 3 2 2 2 3 3 2 5 2" xfId="26625"/>
    <cellStyle name="Обычный 3 2 2 2 3 3 2 6" xfId="18177"/>
    <cellStyle name="Обычный 3 2 2 2 3 3 3" xfId="1984"/>
    <cellStyle name="Обычный 3 2 2 2 3 3 3 2" xfId="6208"/>
    <cellStyle name="Обычный 3 2 2 2 3 3 3 2 2" xfId="14656"/>
    <cellStyle name="Обычный 3 2 2 2 3 3 3 2 2 2" xfId="31553"/>
    <cellStyle name="Обычный 3 2 2 2 3 3 3 2 3" xfId="23105"/>
    <cellStyle name="Обычный 3 2 2 2 3 3 3 3" xfId="10432"/>
    <cellStyle name="Обычный 3 2 2 2 3 3 3 3 2" xfId="27329"/>
    <cellStyle name="Обычный 3 2 2 2 3 3 3 4" xfId="18881"/>
    <cellStyle name="Обычный 3 2 2 2 3 3 4" xfId="3392"/>
    <cellStyle name="Обычный 3 2 2 2 3 3 4 2" xfId="7616"/>
    <cellStyle name="Обычный 3 2 2 2 3 3 4 2 2" xfId="16064"/>
    <cellStyle name="Обычный 3 2 2 2 3 3 4 2 2 2" xfId="32961"/>
    <cellStyle name="Обычный 3 2 2 2 3 3 4 2 3" xfId="24513"/>
    <cellStyle name="Обычный 3 2 2 2 3 3 4 3" xfId="11840"/>
    <cellStyle name="Обычный 3 2 2 2 3 3 4 3 2" xfId="28737"/>
    <cellStyle name="Обычный 3 2 2 2 3 3 4 4" xfId="20289"/>
    <cellStyle name="Обычный 3 2 2 2 3 3 5" xfId="4800"/>
    <cellStyle name="Обычный 3 2 2 2 3 3 5 2" xfId="13248"/>
    <cellStyle name="Обычный 3 2 2 2 3 3 5 2 2" xfId="30145"/>
    <cellStyle name="Обычный 3 2 2 2 3 3 5 3" xfId="21697"/>
    <cellStyle name="Обычный 3 2 2 2 3 3 6" xfId="9024"/>
    <cellStyle name="Обычный 3 2 2 2 3 3 6 2" xfId="25921"/>
    <cellStyle name="Обычный 3 2 2 2 3 3 7" xfId="17473"/>
    <cellStyle name="Обычный 3 2 2 2 3 3 8" xfId="34370"/>
    <cellStyle name="Обычный 3 2 2 2 3 4" xfId="927"/>
    <cellStyle name="Обычный 3 2 2 2 3 4 2" xfId="2336"/>
    <cellStyle name="Обычный 3 2 2 2 3 4 2 2" xfId="6560"/>
    <cellStyle name="Обычный 3 2 2 2 3 4 2 2 2" xfId="15008"/>
    <cellStyle name="Обычный 3 2 2 2 3 4 2 2 2 2" xfId="31905"/>
    <cellStyle name="Обычный 3 2 2 2 3 4 2 2 3" xfId="23457"/>
    <cellStyle name="Обычный 3 2 2 2 3 4 2 3" xfId="10784"/>
    <cellStyle name="Обычный 3 2 2 2 3 4 2 3 2" xfId="27681"/>
    <cellStyle name="Обычный 3 2 2 2 3 4 2 4" xfId="19233"/>
    <cellStyle name="Обычный 3 2 2 2 3 4 3" xfId="3744"/>
    <cellStyle name="Обычный 3 2 2 2 3 4 3 2" xfId="7968"/>
    <cellStyle name="Обычный 3 2 2 2 3 4 3 2 2" xfId="16416"/>
    <cellStyle name="Обычный 3 2 2 2 3 4 3 2 2 2" xfId="33313"/>
    <cellStyle name="Обычный 3 2 2 2 3 4 3 2 3" xfId="24865"/>
    <cellStyle name="Обычный 3 2 2 2 3 4 3 3" xfId="12192"/>
    <cellStyle name="Обычный 3 2 2 2 3 4 3 3 2" xfId="29089"/>
    <cellStyle name="Обычный 3 2 2 2 3 4 3 4" xfId="20641"/>
    <cellStyle name="Обычный 3 2 2 2 3 4 4" xfId="5152"/>
    <cellStyle name="Обычный 3 2 2 2 3 4 4 2" xfId="13600"/>
    <cellStyle name="Обычный 3 2 2 2 3 4 4 2 2" xfId="30497"/>
    <cellStyle name="Обычный 3 2 2 2 3 4 4 3" xfId="22049"/>
    <cellStyle name="Обычный 3 2 2 2 3 4 5" xfId="9376"/>
    <cellStyle name="Обычный 3 2 2 2 3 4 5 2" xfId="26273"/>
    <cellStyle name="Обычный 3 2 2 2 3 4 6" xfId="17825"/>
    <cellStyle name="Обычный 3 2 2 2 3 5" xfId="1632"/>
    <cellStyle name="Обычный 3 2 2 2 3 5 2" xfId="5856"/>
    <cellStyle name="Обычный 3 2 2 2 3 5 2 2" xfId="14304"/>
    <cellStyle name="Обычный 3 2 2 2 3 5 2 2 2" xfId="31201"/>
    <cellStyle name="Обычный 3 2 2 2 3 5 2 3" xfId="22753"/>
    <cellStyle name="Обычный 3 2 2 2 3 5 3" xfId="10080"/>
    <cellStyle name="Обычный 3 2 2 2 3 5 3 2" xfId="26977"/>
    <cellStyle name="Обычный 3 2 2 2 3 5 4" xfId="18529"/>
    <cellStyle name="Обычный 3 2 2 2 3 6" xfId="3040"/>
    <cellStyle name="Обычный 3 2 2 2 3 6 2" xfId="7264"/>
    <cellStyle name="Обычный 3 2 2 2 3 6 2 2" xfId="15712"/>
    <cellStyle name="Обычный 3 2 2 2 3 6 2 2 2" xfId="32609"/>
    <cellStyle name="Обычный 3 2 2 2 3 6 2 3" xfId="24161"/>
    <cellStyle name="Обычный 3 2 2 2 3 6 3" xfId="11488"/>
    <cellStyle name="Обычный 3 2 2 2 3 6 3 2" xfId="28385"/>
    <cellStyle name="Обычный 3 2 2 2 3 6 4" xfId="19937"/>
    <cellStyle name="Обычный 3 2 2 2 3 7" xfId="4448"/>
    <cellStyle name="Обычный 3 2 2 2 3 7 2" xfId="12896"/>
    <cellStyle name="Обычный 3 2 2 2 3 7 2 2" xfId="29793"/>
    <cellStyle name="Обычный 3 2 2 2 3 7 3" xfId="21345"/>
    <cellStyle name="Обычный 3 2 2 2 3 8" xfId="8672"/>
    <cellStyle name="Обычный 3 2 2 2 3 8 2" xfId="25569"/>
    <cellStyle name="Обычный 3 2 2 2 3 9" xfId="17121"/>
    <cellStyle name="Обычный 3 2 2 2 4" xfId="140"/>
    <cellStyle name="Обычный 3 2 2 2 4 2" xfId="550"/>
    <cellStyle name="Обычный 3 2 2 2 4 2 2" xfId="1281"/>
    <cellStyle name="Обычный 3 2 2 2 4 2 2 2" xfId="2690"/>
    <cellStyle name="Обычный 3 2 2 2 4 2 2 2 2" xfId="6914"/>
    <cellStyle name="Обычный 3 2 2 2 4 2 2 2 2 2" xfId="15362"/>
    <cellStyle name="Обычный 3 2 2 2 4 2 2 2 2 2 2" xfId="32259"/>
    <cellStyle name="Обычный 3 2 2 2 4 2 2 2 2 3" xfId="23811"/>
    <cellStyle name="Обычный 3 2 2 2 4 2 2 2 3" xfId="11138"/>
    <cellStyle name="Обычный 3 2 2 2 4 2 2 2 3 2" xfId="28035"/>
    <cellStyle name="Обычный 3 2 2 2 4 2 2 2 4" xfId="19587"/>
    <cellStyle name="Обычный 3 2 2 2 4 2 2 3" xfId="4098"/>
    <cellStyle name="Обычный 3 2 2 2 4 2 2 3 2" xfId="8322"/>
    <cellStyle name="Обычный 3 2 2 2 4 2 2 3 2 2" xfId="16770"/>
    <cellStyle name="Обычный 3 2 2 2 4 2 2 3 2 2 2" xfId="33667"/>
    <cellStyle name="Обычный 3 2 2 2 4 2 2 3 2 3" xfId="25219"/>
    <cellStyle name="Обычный 3 2 2 2 4 2 2 3 3" xfId="12546"/>
    <cellStyle name="Обычный 3 2 2 2 4 2 2 3 3 2" xfId="29443"/>
    <cellStyle name="Обычный 3 2 2 2 4 2 2 3 4" xfId="20995"/>
    <cellStyle name="Обычный 3 2 2 2 4 2 2 4" xfId="5506"/>
    <cellStyle name="Обычный 3 2 2 2 4 2 2 4 2" xfId="13954"/>
    <cellStyle name="Обычный 3 2 2 2 4 2 2 4 2 2" xfId="30851"/>
    <cellStyle name="Обычный 3 2 2 2 4 2 2 4 3" xfId="22403"/>
    <cellStyle name="Обычный 3 2 2 2 4 2 2 5" xfId="9730"/>
    <cellStyle name="Обычный 3 2 2 2 4 2 2 5 2" xfId="26627"/>
    <cellStyle name="Обычный 3 2 2 2 4 2 2 6" xfId="18179"/>
    <cellStyle name="Обычный 3 2 2 2 4 2 3" xfId="1986"/>
    <cellStyle name="Обычный 3 2 2 2 4 2 3 2" xfId="6210"/>
    <cellStyle name="Обычный 3 2 2 2 4 2 3 2 2" xfId="14658"/>
    <cellStyle name="Обычный 3 2 2 2 4 2 3 2 2 2" xfId="31555"/>
    <cellStyle name="Обычный 3 2 2 2 4 2 3 2 3" xfId="23107"/>
    <cellStyle name="Обычный 3 2 2 2 4 2 3 3" xfId="10434"/>
    <cellStyle name="Обычный 3 2 2 2 4 2 3 3 2" xfId="27331"/>
    <cellStyle name="Обычный 3 2 2 2 4 2 3 4" xfId="18883"/>
    <cellStyle name="Обычный 3 2 2 2 4 2 4" xfId="3394"/>
    <cellStyle name="Обычный 3 2 2 2 4 2 4 2" xfId="7618"/>
    <cellStyle name="Обычный 3 2 2 2 4 2 4 2 2" xfId="16066"/>
    <cellStyle name="Обычный 3 2 2 2 4 2 4 2 2 2" xfId="32963"/>
    <cellStyle name="Обычный 3 2 2 2 4 2 4 2 3" xfId="24515"/>
    <cellStyle name="Обычный 3 2 2 2 4 2 4 3" xfId="11842"/>
    <cellStyle name="Обычный 3 2 2 2 4 2 4 3 2" xfId="28739"/>
    <cellStyle name="Обычный 3 2 2 2 4 2 4 4" xfId="20291"/>
    <cellStyle name="Обычный 3 2 2 2 4 2 5" xfId="4802"/>
    <cellStyle name="Обычный 3 2 2 2 4 2 5 2" xfId="13250"/>
    <cellStyle name="Обычный 3 2 2 2 4 2 5 2 2" xfId="30147"/>
    <cellStyle name="Обычный 3 2 2 2 4 2 5 3" xfId="21699"/>
    <cellStyle name="Обычный 3 2 2 2 4 2 6" xfId="9026"/>
    <cellStyle name="Обычный 3 2 2 2 4 2 6 2" xfId="25923"/>
    <cellStyle name="Обычный 3 2 2 2 4 2 7" xfId="17475"/>
    <cellStyle name="Обычный 3 2 2 2 4 2 8" xfId="34372"/>
    <cellStyle name="Обычный 3 2 2 2 4 3" xfId="929"/>
    <cellStyle name="Обычный 3 2 2 2 4 3 2" xfId="2338"/>
    <cellStyle name="Обычный 3 2 2 2 4 3 2 2" xfId="6562"/>
    <cellStyle name="Обычный 3 2 2 2 4 3 2 2 2" xfId="15010"/>
    <cellStyle name="Обычный 3 2 2 2 4 3 2 2 2 2" xfId="31907"/>
    <cellStyle name="Обычный 3 2 2 2 4 3 2 2 3" xfId="23459"/>
    <cellStyle name="Обычный 3 2 2 2 4 3 2 3" xfId="10786"/>
    <cellStyle name="Обычный 3 2 2 2 4 3 2 3 2" xfId="27683"/>
    <cellStyle name="Обычный 3 2 2 2 4 3 2 4" xfId="19235"/>
    <cellStyle name="Обычный 3 2 2 2 4 3 3" xfId="3746"/>
    <cellStyle name="Обычный 3 2 2 2 4 3 3 2" xfId="7970"/>
    <cellStyle name="Обычный 3 2 2 2 4 3 3 2 2" xfId="16418"/>
    <cellStyle name="Обычный 3 2 2 2 4 3 3 2 2 2" xfId="33315"/>
    <cellStyle name="Обычный 3 2 2 2 4 3 3 2 3" xfId="24867"/>
    <cellStyle name="Обычный 3 2 2 2 4 3 3 3" xfId="12194"/>
    <cellStyle name="Обычный 3 2 2 2 4 3 3 3 2" xfId="29091"/>
    <cellStyle name="Обычный 3 2 2 2 4 3 3 4" xfId="20643"/>
    <cellStyle name="Обычный 3 2 2 2 4 3 4" xfId="5154"/>
    <cellStyle name="Обычный 3 2 2 2 4 3 4 2" xfId="13602"/>
    <cellStyle name="Обычный 3 2 2 2 4 3 4 2 2" xfId="30499"/>
    <cellStyle name="Обычный 3 2 2 2 4 3 4 3" xfId="22051"/>
    <cellStyle name="Обычный 3 2 2 2 4 3 5" xfId="9378"/>
    <cellStyle name="Обычный 3 2 2 2 4 3 5 2" xfId="26275"/>
    <cellStyle name="Обычный 3 2 2 2 4 3 6" xfId="17827"/>
    <cellStyle name="Обычный 3 2 2 2 4 4" xfId="1634"/>
    <cellStyle name="Обычный 3 2 2 2 4 4 2" xfId="5858"/>
    <cellStyle name="Обычный 3 2 2 2 4 4 2 2" xfId="14306"/>
    <cellStyle name="Обычный 3 2 2 2 4 4 2 2 2" xfId="31203"/>
    <cellStyle name="Обычный 3 2 2 2 4 4 2 3" xfId="22755"/>
    <cellStyle name="Обычный 3 2 2 2 4 4 3" xfId="10082"/>
    <cellStyle name="Обычный 3 2 2 2 4 4 3 2" xfId="26979"/>
    <cellStyle name="Обычный 3 2 2 2 4 4 4" xfId="18531"/>
    <cellStyle name="Обычный 3 2 2 2 4 5" xfId="3042"/>
    <cellStyle name="Обычный 3 2 2 2 4 5 2" xfId="7266"/>
    <cellStyle name="Обычный 3 2 2 2 4 5 2 2" xfId="15714"/>
    <cellStyle name="Обычный 3 2 2 2 4 5 2 2 2" xfId="32611"/>
    <cellStyle name="Обычный 3 2 2 2 4 5 2 3" xfId="24163"/>
    <cellStyle name="Обычный 3 2 2 2 4 5 3" xfId="11490"/>
    <cellStyle name="Обычный 3 2 2 2 4 5 3 2" xfId="28387"/>
    <cellStyle name="Обычный 3 2 2 2 4 5 4" xfId="19939"/>
    <cellStyle name="Обычный 3 2 2 2 4 6" xfId="4450"/>
    <cellStyle name="Обычный 3 2 2 2 4 6 2" xfId="12898"/>
    <cellStyle name="Обычный 3 2 2 2 4 6 2 2" xfId="29795"/>
    <cellStyle name="Обычный 3 2 2 2 4 6 3" xfId="21347"/>
    <cellStyle name="Обычный 3 2 2 2 4 7" xfId="8674"/>
    <cellStyle name="Обычный 3 2 2 2 4 7 2" xfId="25571"/>
    <cellStyle name="Обычный 3 2 2 2 4 8" xfId="17123"/>
    <cellStyle name="Обычный 3 2 2 2 4 9" xfId="34020"/>
    <cellStyle name="Обычный 3 2 2 2 5" xfId="543"/>
    <cellStyle name="Обычный 3 2 2 2 5 2" xfId="1274"/>
    <cellStyle name="Обычный 3 2 2 2 5 2 2" xfId="2683"/>
    <cellStyle name="Обычный 3 2 2 2 5 2 2 2" xfId="6907"/>
    <cellStyle name="Обычный 3 2 2 2 5 2 2 2 2" xfId="15355"/>
    <cellStyle name="Обычный 3 2 2 2 5 2 2 2 2 2" xfId="32252"/>
    <cellStyle name="Обычный 3 2 2 2 5 2 2 2 3" xfId="23804"/>
    <cellStyle name="Обычный 3 2 2 2 5 2 2 3" xfId="11131"/>
    <cellStyle name="Обычный 3 2 2 2 5 2 2 3 2" xfId="28028"/>
    <cellStyle name="Обычный 3 2 2 2 5 2 2 4" xfId="19580"/>
    <cellStyle name="Обычный 3 2 2 2 5 2 3" xfId="4091"/>
    <cellStyle name="Обычный 3 2 2 2 5 2 3 2" xfId="8315"/>
    <cellStyle name="Обычный 3 2 2 2 5 2 3 2 2" xfId="16763"/>
    <cellStyle name="Обычный 3 2 2 2 5 2 3 2 2 2" xfId="33660"/>
    <cellStyle name="Обычный 3 2 2 2 5 2 3 2 3" xfId="25212"/>
    <cellStyle name="Обычный 3 2 2 2 5 2 3 3" xfId="12539"/>
    <cellStyle name="Обычный 3 2 2 2 5 2 3 3 2" xfId="29436"/>
    <cellStyle name="Обычный 3 2 2 2 5 2 3 4" xfId="20988"/>
    <cellStyle name="Обычный 3 2 2 2 5 2 4" xfId="5499"/>
    <cellStyle name="Обычный 3 2 2 2 5 2 4 2" xfId="13947"/>
    <cellStyle name="Обычный 3 2 2 2 5 2 4 2 2" xfId="30844"/>
    <cellStyle name="Обычный 3 2 2 2 5 2 4 3" xfId="22396"/>
    <cellStyle name="Обычный 3 2 2 2 5 2 5" xfId="9723"/>
    <cellStyle name="Обычный 3 2 2 2 5 2 5 2" xfId="26620"/>
    <cellStyle name="Обычный 3 2 2 2 5 2 6" xfId="18172"/>
    <cellStyle name="Обычный 3 2 2 2 5 3" xfId="1979"/>
    <cellStyle name="Обычный 3 2 2 2 5 3 2" xfId="6203"/>
    <cellStyle name="Обычный 3 2 2 2 5 3 2 2" xfId="14651"/>
    <cellStyle name="Обычный 3 2 2 2 5 3 2 2 2" xfId="31548"/>
    <cellStyle name="Обычный 3 2 2 2 5 3 2 3" xfId="23100"/>
    <cellStyle name="Обычный 3 2 2 2 5 3 3" xfId="10427"/>
    <cellStyle name="Обычный 3 2 2 2 5 3 3 2" xfId="27324"/>
    <cellStyle name="Обычный 3 2 2 2 5 3 4" xfId="18876"/>
    <cellStyle name="Обычный 3 2 2 2 5 4" xfId="3387"/>
    <cellStyle name="Обычный 3 2 2 2 5 4 2" xfId="7611"/>
    <cellStyle name="Обычный 3 2 2 2 5 4 2 2" xfId="16059"/>
    <cellStyle name="Обычный 3 2 2 2 5 4 2 2 2" xfId="32956"/>
    <cellStyle name="Обычный 3 2 2 2 5 4 2 3" xfId="24508"/>
    <cellStyle name="Обычный 3 2 2 2 5 4 3" xfId="11835"/>
    <cellStyle name="Обычный 3 2 2 2 5 4 3 2" xfId="28732"/>
    <cellStyle name="Обычный 3 2 2 2 5 4 4" xfId="20284"/>
    <cellStyle name="Обычный 3 2 2 2 5 5" xfId="4795"/>
    <cellStyle name="Обычный 3 2 2 2 5 5 2" xfId="13243"/>
    <cellStyle name="Обычный 3 2 2 2 5 5 2 2" xfId="30140"/>
    <cellStyle name="Обычный 3 2 2 2 5 5 3" xfId="21692"/>
    <cellStyle name="Обычный 3 2 2 2 5 6" xfId="9019"/>
    <cellStyle name="Обычный 3 2 2 2 5 6 2" xfId="25916"/>
    <cellStyle name="Обычный 3 2 2 2 5 7" xfId="17468"/>
    <cellStyle name="Обычный 3 2 2 2 5 8" xfId="34365"/>
    <cellStyle name="Обычный 3 2 2 2 6" xfId="922"/>
    <cellStyle name="Обычный 3 2 2 2 6 2" xfId="2331"/>
    <cellStyle name="Обычный 3 2 2 2 6 2 2" xfId="6555"/>
    <cellStyle name="Обычный 3 2 2 2 6 2 2 2" xfId="15003"/>
    <cellStyle name="Обычный 3 2 2 2 6 2 2 2 2" xfId="31900"/>
    <cellStyle name="Обычный 3 2 2 2 6 2 2 3" xfId="23452"/>
    <cellStyle name="Обычный 3 2 2 2 6 2 3" xfId="10779"/>
    <cellStyle name="Обычный 3 2 2 2 6 2 3 2" xfId="27676"/>
    <cellStyle name="Обычный 3 2 2 2 6 2 4" xfId="19228"/>
    <cellStyle name="Обычный 3 2 2 2 6 3" xfId="3739"/>
    <cellStyle name="Обычный 3 2 2 2 6 3 2" xfId="7963"/>
    <cellStyle name="Обычный 3 2 2 2 6 3 2 2" xfId="16411"/>
    <cellStyle name="Обычный 3 2 2 2 6 3 2 2 2" xfId="33308"/>
    <cellStyle name="Обычный 3 2 2 2 6 3 2 3" xfId="24860"/>
    <cellStyle name="Обычный 3 2 2 2 6 3 3" xfId="12187"/>
    <cellStyle name="Обычный 3 2 2 2 6 3 3 2" xfId="29084"/>
    <cellStyle name="Обычный 3 2 2 2 6 3 4" xfId="20636"/>
    <cellStyle name="Обычный 3 2 2 2 6 4" xfId="5147"/>
    <cellStyle name="Обычный 3 2 2 2 6 4 2" xfId="13595"/>
    <cellStyle name="Обычный 3 2 2 2 6 4 2 2" xfId="30492"/>
    <cellStyle name="Обычный 3 2 2 2 6 4 3" xfId="22044"/>
    <cellStyle name="Обычный 3 2 2 2 6 5" xfId="9371"/>
    <cellStyle name="Обычный 3 2 2 2 6 5 2" xfId="26268"/>
    <cellStyle name="Обычный 3 2 2 2 6 6" xfId="17820"/>
    <cellStyle name="Обычный 3 2 2 2 7" xfId="1627"/>
    <cellStyle name="Обычный 3 2 2 2 7 2" xfId="5851"/>
    <cellStyle name="Обычный 3 2 2 2 7 2 2" xfId="14299"/>
    <cellStyle name="Обычный 3 2 2 2 7 2 2 2" xfId="31196"/>
    <cellStyle name="Обычный 3 2 2 2 7 2 3" xfId="22748"/>
    <cellStyle name="Обычный 3 2 2 2 7 3" xfId="10075"/>
    <cellStyle name="Обычный 3 2 2 2 7 3 2" xfId="26972"/>
    <cellStyle name="Обычный 3 2 2 2 7 4" xfId="18524"/>
    <cellStyle name="Обычный 3 2 2 2 8" xfId="3035"/>
    <cellStyle name="Обычный 3 2 2 2 8 2" xfId="7259"/>
    <cellStyle name="Обычный 3 2 2 2 8 2 2" xfId="15707"/>
    <cellStyle name="Обычный 3 2 2 2 8 2 2 2" xfId="32604"/>
    <cellStyle name="Обычный 3 2 2 2 8 2 3" xfId="24156"/>
    <cellStyle name="Обычный 3 2 2 2 8 3" xfId="11483"/>
    <cellStyle name="Обычный 3 2 2 2 8 3 2" xfId="28380"/>
    <cellStyle name="Обычный 3 2 2 2 8 4" xfId="19932"/>
    <cellStyle name="Обычный 3 2 2 2 9" xfId="4443"/>
    <cellStyle name="Обычный 3 2 2 2 9 2" xfId="12891"/>
    <cellStyle name="Обычный 3 2 2 2 9 2 2" xfId="29788"/>
    <cellStyle name="Обычный 3 2 2 2 9 3" xfId="21340"/>
    <cellStyle name="Обычный 3 2 2 3" xfId="141"/>
    <cellStyle name="Обычный 3 2 2 3 10" xfId="17124"/>
    <cellStyle name="Обычный 3 2 2 3 11" xfId="34021"/>
    <cellStyle name="Обычный 3 2 2 3 2" xfId="142"/>
    <cellStyle name="Обычный 3 2 2 3 2 10" xfId="34022"/>
    <cellStyle name="Обычный 3 2 2 3 2 2" xfId="143"/>
    <cellStyle name="Обычный 3 2 2 3 2 2 2" xfId="553"/>
    <cellStyle name="Обычный 3 2 2 3 2 2 2 2" xfId="1284"/>
    <cellStyle name="Обычный 3 2 2 3 2 2 2 2 2" xfId="2693"/>
    <cellStyle name="Обычный 3 2 2 3 2 2 2 2 2 2" xfId="6917"/>
    <cellStyle name="Обычный 3 2 2 3 2 2 2 2 2 2 2" xfId="15365"/>
    <cellStyle name="Обычный 3 2 2 3 2 2 2 2 2 2 2 2" xfId="32262"/>
    <cellStyle name="Обычный 3 2 2 3 2 2 2 2 2 2 3" xfId="23814"/>
    <cellStyle name="Обычный 3 2 2 3 2 2 2 2 2 3" xfId="11141"/>
    <cellStyle name="Обычный 3 2 2 3 2 2 2 2 2 3 2" xfId="28038"/>
    <cellStyle name="Обычный 3 2 2 3 2 2 2 2 2 4" xfId="19590"/>
    <cellStyle name="Обычный 3 2 2 3 2 2 2 2 3" xfId="4101"/>
    <cellStyle name="Обычный 3 2 2 3 2 2 2 2 3 2" xfId="8325"/>
    <cellStyle name="Обычный 3 2 2 3 2 2 2 2 3 2 2" xfId="16773"/>
    <cellStyle name="Обычный 3 2 2 3 2 2 2 2 3 2 2 2" xfId="33670"/>
    <cellStyle name="Обычный 3 2 2 3 2 2 2 2 3 2 3" xfId="25222"/>
    <cellStyle name="Обычный 3 2 2 3 2 2 2 2 3 3" xfId="12549"/>
    <cellStyle name="Обычный 3 2 2 3 2 2 2 2 3 3 2" xfId="29446"/>
    <cellStyle name="Обычный 3 2 2 3 2 2 2 2 3 4" xfId="20998"/>
    <cellStyle name="Обычный 3 2 2 3 2 2 2 2 4" xfId="5509"/>
    <cellStyle name="Обычный 3 2 2 3 2 2 2 2 4 2" xfId="13957"/>
    <cellStyle name="Обычный 3 2 2 3 2 2 2 2 4 2 2" xfId="30854"/>
    <cellStyle name="Обычный 3 2 2 3 2 2 2 2 4 3" xfId="22406"/>
    <cellStyle name="Обычный 3 2 2 3 2 2 2 2 5" xfId="9733"/>
    <cellStyle name="Обычный 3 2 2 3 2 2 2 2 5 2" xfId="26630"/>
    <cellStyle name="Обычный 3 2 2 3 2 2 2 2 6" xfId="18182"/>
    <cellStyle name="Обычный 3 2 2 3 2 2 2 3" xfId="1989"/>
    <cellStyle name="Обычный 3 2 2 3 2 2 2 3 2" xfId="6213"/>
    <cellStyle name="Обычный 3 2 2 3 2 2 2 3 2 2" xfId="14661"/>
    <cellStyle name="Обычный 3 2 2 3 2 2 2 3 2 2 2" xfId="31558"/>
    <cellStyle name="Обычный 3 2 2 3 2 2 2 3 2 3" xfId="23110"/>
    <cellStyle name="Обычный 3 2 2 3 2 2 2 3 3" xfId="10437"/>
    <cellStyle name="Обычный 3 2 2 3 2 2 2 3 3 2" xfId="27334"/>
    <cellStyle name="Обычный 3 2 2 3 2 2 2 3 4" xfId="18886"/>
    <cellStyle name="Обычный 3 2 2 3 2 2 2 4" xfId="3397"/>
    <cellStyle name="Обычный 3 2 2 3 2 2 2 4 2" xfId="7621"/>
    <cellStyle name="Обычный 3 2 2 3 2 2 2 4 2 2" xfId="16069"/>
    <cellStyle name="Обычный 3 2 2 3 2 2 2 4 2 2 2" xfId="32966"/>
    <cellStyle name="Обычный 3 2 2 3 2 2 2 4 2 3" xfId="24518"/>
    <cellStyle name="Обычный 3 2 2 3 2 2 2 4 3" xfId="11845"/>
    <cellStyle name="Обычный 3 2 2 3 2 2 2 4 3 2" xfId="28742"/>
    <cellStyle name="Обычный 3 2 2 3 2 2 2 4 4" xfId="20294"/>
    <cellStyle name="Обычный 3 2 2 3 2 2 2 5" xfId="4805"/>
    <cellStyle name="Обычный 3 2 2 3 2 2 2 5 2" xfId="13253"/>
    <cellStyle name="Обычный 3 2 2 3 2 2 2 5 2 2" xfId="30150"/>
    <cellStyle name="Обычный 3 2 2 3 2 2 2 5 3" xfId="21702"/>
    <cellStyle name="Обычный 3 2 2 3 2 2 2 6" xfId="9029"/>
    <cellStyle name="Обычный 3 2 2 3 2 2 2 6 2" xfId="25926"/>
    <cellStyle name="Обычный 3 2 2 3 2 2 2 7" xfId="17478"/>
    <cellStyle name="Обычный 3 2 2 3 2 2 2 8" xfId="34375"/>
    <cellStyle name="Обычный 3 2 2 3 2 2 3" xfId="932"/>
    <cellStyle name="Обычный 3 2 2 3 2 2 3 2" xfId="2341"/>
    <cellStyle name="Обычный 3 2 2 3 2 2 3 2 2" xfId="6565"/>
    <cellStyle name="Обычный 3 2 2 3 2 2 3 2 2 2" xfId="15013"/>
    <cellStyle name="Обычный 3 2 2 3 2 2 3 2 2 2 2" xfId="31910"/>
    <cellStyle name="Обычный 3 2 2 3 2 2 3 2 2 3" xfId="23462"/>
    <cellStyle name="Обычный 3 2 2 3 2 2 3 2 3" xfId="10789"/>
    <cellStyle name="Обычный 3 2 2 3 2 2 3 2 3 2" xfId="27686"/>
    <cellStyle name="Обычный 3 2 2 3 2 2 3 2 4" xfId="19238"/>
    <cellStyle name="Обычный 3 2 2 3 2 2 3 3" xfId="3749"/>
    <cellStyle name="Обычный 3 2 2 3 2 2 3 3 2" xfId="7973"/>
    <cellStyle name="Обычный 3 2 2 3 2 2 3 3 2 2" xfId="16421"/>
    <cellStyle name="Обычный 3 2 2 3 2 2 3 3 2 2 2" xfId="33318"/>
    <cellStyle name="Обычный 3 2 2 3 2 2 3 3 2 3" xfId="24870"/>
    <cellStyle name="Обычный 3 2 2 3 2 2 3 3 3" xfId="12197"/>
    <cellStyle name="Обычный 3 2 2 3 2 2 3 3 3 2" xfId="29094"/>
    <cellStyle name="Обычный 3 2 2 3 2 2 3 3 4" xfId="20646"/>
    <cellStyle name="Обычный 3 2 2 3 2 2 3 4" xfId="5157"/>
    <cellStyle name="Обычный 3 2 2 3 2 2 3 4 2" xfId="13605"/>
    <cellStyle name="Обычный 3 2 2 3 2 2 3 4 2 2" xfId="30502"/>
    <cellStyle name="Обычный 3 2 2 3 2 2 3 4 3" xfId="22054"/>
    <cellStyle name="Обычный 3 2 2 3 2 2 3 5" xfId="9381"/>
    <cellStyle name="Обычный 3 2 2 3 2 2 3 5 2" xfId="26278"/>
    <cellStyle name="Обычный 3 2 2 3 2 2 3 6" xfId="17830"/>
    <cellStyle name="Обычный 3 2 2 3 2 2 4" xfId="1637"/>
    <cellStyle name="Обычный 3 2 2 3 2 2 4 2" xfId="5861"/>
    <cellStyle name="Обычный 3 2 2 3 2 2 4 2 2" xfId="14309"/>
    <cellStyle name="Обычный 3 2 2 3 2 2 4 2 2 2" xfId="31206"/>
    <cellStyle name="Обычный 3 2 2 3 2 2 4 2 3" xfId="22758"/>
    <cellStyle name="Обычный 3 2 2 3 2 2 4 3" xfId="10085"/>
    <cellStyle name="Обычный 3 2 2 3 2 2 4 3 2" xfId="26982"/>
    <cellStyle name="Обычный 3 2 2 3 2 2 4 4" xfId="18534"/>
    <cellStyle name="Обычный 3 2 2 3 2 2 5" xfId="3045"/>
    <cellStyle name="Обычный 3 2 2 3 2 2 5 2" xfId="7269"/>
    <cellStyle name="Обычный 3 2 2 3 2 2 5 2 2" xfId="15717"/>
    <cellStyle name="Обычный 3 2 2 3 2 2 5 2 2 2" xfId="32614"/>
    <cellStyle name="Обычный 3 2 2 3 2 2 5 2 3" xfId="24166"/>
    <cellStyle name="Обычный 3 2 2 3 2 2 5 3" xfId="11493"/>
    <cellStyle name="Обычный 3 2 2 3 2 2 5 3 2" xfId="28390"/>
    <cellStyle name="Обычный 3 2 2 3 2 2 5 4" xfId="19942"/>
    <cellStyle name="Обычный 3 2 2 3 2 2 6" xfId="4453"/>
    <cellStyle name="Обычный 3 2 2 3 2 2 6 2" xfId="12901"/>
    <cellStyle name="Обычный 3 2 2 3 2 2 6 2 2" xfId="29798"/>
    <cellStyle name="Обычный 3 2 2 3 2 2 6 3" xfId="21350"/>
    <cellStyle name="Обычный 3 2 2 3 2 2 7" xfId="8677"/>
    <cellStyle name="Обычный 3 2 2 3 2 2 7 2" xfId="25574"/>
    <cellStyle name="Обычный 3 2 2 3 2 2 8" xfId="17126"/>
    <cellStyle name="Обычный 3 2 2 3 2 2 9" xfId="34023"/>
    <cellStyle name="Обычный 3 2 2 3 2 3" xfId="552"/>
    <cellStyle name="Обычный 3 2 2 3 2 3 2" xfId="1283"/>
    <cellStyle name="Обычный 3 2 2 3 2 3 2 2" xfId="2692"/>
    <cellStyle name="Обычный 3 2 2 3 2 3 2 2 2" xfId="6916"/>
    <cellStyle name="Обычный 3 2 2 3 2 3 2 2 2 2" xfId="15364"/>
    <cellStyle name="Обычный 3 2 2 3 2 3 2 2 2 2 2" xfId="32261"/>
    <cellStyle name="Обычный 3 2 2 3 2 3 2 2 2 3" xfId="23813"/>
    <cellStyle name="Обычный 3 2 2 3 2 3 2 2 3" xfId="11140"/>
    <cellStyle name="Обычный 3 2 2 3 2 3 2 2 3 2" xfId="28037"/>
    <cellStyle name="Обычный 3 2 2 3 2 3 2 2 4" xfId="19589"/>
    <cellStyle name="Обычный 3 2 2 3 2 3 2 3" xfId="4100"/>
    <cellStyle name="Обычный 3 2 2 3 2 3 2 3 2" xfId="8324"/>
    <cellStyle name="Обычный 3 2 2 3 2 3 2 3 2 2" xfId="16772"/>
    <cellStyle name="Обычный 3 2 2 3 2 3 2 3 2 2 2" xfId="33669"/>
    <cellStyle name="Обычный 3 2 2 3 2 3 2 3 2 3" xfId="25221"/>
    <cellStyle name="Обычный 3 2 2 3 2 3 2 3 3" xfId="12548"/>
    <cellStyle name="Обычный 3 2 2 3 2 3 2 3 3 2" xfId="29445"/>
    <cellStyle name="Обычный 3 2 2 3 2 3 2 3 4" xfId="20997"/>
    <cellStyle name="Обычный 3 2 2 3 2 3 2 4" xfId="5508"/>
    <cellStyle name="Обычный 3 2 2 3 2 3 2 4 2" xfId="13956"/>
    <cellStyle name="Обычный 3 2 2 3 2 3 2 4 2 2" xfId="30853"/>
    <cellStyle name="Обычный 3 2 2 3 2 3 2 4 3" xfId="22405"/>
    <cellStyle name="Обычный 3 2 2 3 2 3 2 5" xfId="9732"/>
    <cellStyle name="Обычный 3 2 2 3 2 3 2 5 2" xfId="26629"/>
    <cellStyle name="Обычный 3 2 2 3 2 3 2 6" xfId="18181"/>
    <cellStyle name="Обычный 3 2 2 3 2 3 3" xfId="1988"/>
    <cellStyle name="Обычный 3 2 2 3 2 3 3 2" xfId="6212"/>
    <cellStyle name="Обычный 3 2 2 3 2 3 3 2 2" xfId="14660"/>
    <cellStyle name="Обычный 3 2 2 3 2 3 3 2 2 2" xfId="31557"/>
    <cellStyle name="Обычный 3 2 2 3 2 3 3 2 3" xfId="23109"/>
    <cellStyle name="Обычный 3 2 2 3 2 3 3 3" xfId="10436"/>
    <cellStyle name="Обычный 3 2 2 3 2 3 3 3 2" xfId="27333"/>
    <cellStyle name="Обычный 3 2 2 3 2 3 3 4" xfId="18885"/>
    <cellStyle name="Обычный 3 2 2 3 2 3 4" xfId="3396"/>
    <cellStyle name="Обычный 3 2 2 3 2 3 4 2" xfId="7620"/>
    <cellStyle name="Обычный 3 2 2 3 2 3 4 2 2" xfId="16068"/>
    <cellStyle name="Обычный 3 2 2 3 2 3 4 2 2 2" xfId="32965"/>
    <cellStyle name="Обычный 3 2 2 3 2 3 4 2 3" xfId="24517"/>
    <cellStyle name="Обычный 3 2 2 3 2 3 4 3" xfId="11844"/>
    <cellStyle name="Обычный 3 2 2 3 2 3 4 3 2" xfId="28741"/>
    <cellStyle name="Обычный 3 2 2 3 2 3 4 4" xfId="20293"/>
    <cellStyle name="Обычный 3 2 2 3 2 3 5" xfId="4804"/>
    <cellStyle name="Обычный 3 2 2 3 2 3 5 2" xfId="13252"/>
    <cellStyle name="Обычный 3 2 2 3 2 3 5 2 2" xfId="30149"/>
    <cellStyle name="Обычный 3 2 2 3 2 3 5 3" xfId="21701"/>
    <cellStyle name="Обычный 3 2 2 3 2 3 6" xfId="9028"/>
    <cellStyle name="Обычный 3 2 2 3 2 3 6 2" xfId="25925"/>
    <cellStyle name="Обычный 3 2 2 3 2 3 7" xfId="17477"/>
    <cellStyle name="Обычный 3 2 2 3 2 3 8" xfId="34374"/>
    <cellStyle name="Обычный 3 2 2 3 2 4" xfId="931"/>
    <cellStyle name="Обычный 3 2 2 3 2 4 2" xfId="2340"/>
    <cellStyle name="Обычный 3 2 2 3 2 4 2 2" xfId="6564"/>
    <cellStyle name="Обычный 3 2 2 3 2 4 2 2 2" xfId="15012"/>
    <cellStyle name="Обычный 3 2 2 3 2 4 2 2 2 2" xfId="31909"/>
    <cellStyle name="Обычный 3 2 2 3 2 4 2 2 3" xfId="23461"/>
    <cellStyle name="Обычный 3 2 2 3 2 4 2 3" xfId="10788"/>
    <cellStyle name="Обычный 3 2 2 3 2 4 2 3 2" xfId="27685"/>
    <cellStyle name="Обычный 3 2 2 3 2 4 2 4" xfId="19237"/>
    <cellStyle name="Обычный 3 2 2 3 2 4 3" xfId="3748"/>
    <cellStyle name="Обычный 3 2 2 3 2 4 3 2" xfId="7972"/>
    <cellStyle name="Обычный 3 2 2 3 2 4 3 2 2" xfId="16420"/>
    <cellStyle name="Обычный 3 2 2 3 2 4 3 2 2 2" xfId="33317"/>
    <cellStyle name="Обычный 3 2 2 3 2 4 3 2 3" xfId="24869"/>
    <cellStyle name="Обычный 3 2 2 3 2 4 3 3" xfId="12196"/>
    <cellStyle name="Обычный 3 2 2 3 2 4 3 3 2" xfId="29093"/>
    <cellStyle name="Обычный 3 2 2 3 2 4 3 4" xfId="20645"/>
    <cellStyle name="Обычный 3 2 2 3 2 4 4" xfId="5156"/>
    <cellStyle name="Обычный 3 2 2 3 2 4 4 2" xfId="13604"/>
    <cellStyle name="Обычный 3 2 2 3 2 4 4 2 2" xfId="30501"/>
    <cellStyle name="Обычный 3 2 2 3 2 4 4 3" xfId="22053"/>
    <cellStyle name="Обычный 3 2 2 3 2 4 5" xfId="9380"/>
    <cellStyle name="Обычный 3 2 2 3 2 4 5 2" xfId="26277"/>
    <cellStyle name="Обычный 3 2 2 3 2 4 6" xfId="17829"/>
    <cellStyle name="Обычный 3 2 2 3 2 5" xfId="1636"/>
    <cellStyle name="Обычный 3 2 2 3 2 5 2" xfId="5860"/>
    <cellStyle name="Обычный 3 2 2 3 2 5 2 2" xfId="14308"/>
    <cellStyle name="Обычный 3 2 2 3 2 5 2 2 2" xfId="31205"/>
    <cellStyle name="Обычный 3 2 2 3 2 5 2 3" xfId="22757"/>
    <cellStyle name="Обычный 3 2 2 3 2 5 3" xfId="10084"/>
    <cellStyle name="Обычный 3 2 2 3 2 5 3 2" xfId="26981"/>
    <cellStyle name="Обычный 3 2 2 3 2 5 4" xfId="18533"/>
    <cellStyle name="Обычный 3 2 2 3 2 6" xfId="3044"/>
    <cellStyle name="Обычный 3 2 2 3 2 6 2" xfId="7268"/>
    <cellStyle name="Обычный 3 2 2 3 2 6 2 2" xfId="15716"/>
    <cellStyle name="Обычный 3 2 2 3 2 6 2 2 2" xfId="32613"/>
    <cellStyle name="Обычный 3 2 2 3 2 6 2 3" xfId="24165"/>
    <cellStyle name="Обычный 3 2 2 3 2 6 3" xfId="11492"/>
    <cellStyle name="Обычный 3 2 2 3 2 6 3 2" xfId="28389"/>
    <cellStyle name="Обычный 3 2 2 3 2 6 4" xfId="19941"/>
    <cellStyle name="Обычный 3 2 2 3 2 7" xfId="4452"/>
    <cellStyle name="Обычный 3 2 2 3 2 7 2" xfId="12900"/>
    <cellStyle name="Обычный 3 2 2 3 2 7 2 2" xfId="29797"/>
    <cellStyle name="Обычный 3 2 2 3 2 7 3" xfId="21349"/>
    <cellStyle name="Обычный 3 2 2 3 2 8" xfId="8676"/>
    <cellStyle name="Обычный 3 2 2 3 2 8 2" xfId="25573"/>
    <cellStyle name="Обычный 3 2 2 3 2 9" xfId="17125"/>
    <cellStyle name="Обычный 3 2 2 3 3" xfId="144"/>
    <cellStyle name="Обычный 3 2 2 3 3 2" xfId="554"/>
    <cellStyle name="Обычный 3 2 2 3 3 2 2" xfId="1285"/>
    <cellStyle name="Обычный 3 2 2 3 3 2 2 2" xfId="2694"/>
    <cellStyle name="Обычный 3 2 2 3 3 2 2 2 2" xfId="6918"/>
    <cellStyle name="Обычный 3 2 2 3 3 2 2 2 2 2" xfId="15366"/>
    <cellStyle name="Обычный 3 2 2 3 3 2 2 2 2 2 2" xfId="32263"/>
    <cellStyle name="Обычный 3 2 2 3 3 2 2 2 2 3" xfId="23815"/>
    <cellStyle name="Обычный 3 2 2 3 3 2 2 2 3" xfId="11142"/>
    <cellStyle name="Обычный 3 2 2 3 3 2 2 2 3 2" xfId="28039"/>
    <cellStyle name="Обычный 3 2 2 3 3 2 2 2 4" xfId="19591"/>
    <cellStyle name="Обычный 3 2 2 3 3 2 2 3" xfId="4102"/>
    <cellStyle name="Обычный 3 2 2 3 3 2 2 3 2" xfId="8326"/>
    <cellStyle name="Обычный 3 2 2 3 3 2 2 3 2 2" xfId="16774"/>
    <cellStyle name="Обычный 3 2 2 3 3 2 2 3 2 2 2" xfId="33671"/>
    <cellStyle name="Обычный 3 2 2 3 3 2 2 3 2 3" xfId="25223"/>
    <cellStyle name="Обычный 3 2 2 3 3 2 2 3 3" xfId="12550"/>
    <cellStyle name="Обычный 3 2 2 3 3 2 2 3 3 2" xfId="29447"/>
    <cellStyle name="Обычный 3 2 2 3 3 2 2 3 4" xfId="20999"/>
    <cellStyle name="Обычный 3 2 2 3 3 2 2 4" xfId="5510"/>
    <cellStyle name="Обычный 3 2 2 3 3 2 2 4 2" xfId="13958"/>
    <cellStyle name="Обычный 3 2 2 3 3 2 2 4 2 2" xfId="30855"/>
    <cellStyle name="Обычный 3 2 2 3 3 2 2 4 3" xfId="22407"/>
    <cellStyle name="Обычный 3 2 2 3 3 2 2 5" xfId="9734"/>
    <cellStyle name="Обычный 3 2 2 3 3 2 2 5 2" xfId="26631"/>
    <cellStyle name="Обычный 3 2 2 3 3 2 2 6" xfId="18183"/>
    <cellStyle name="Обычный 3 2 2 3 3 2 3" xfId="1990"/>
    <cellStyle name="Обычный 3 2 2 3 3 2 3 2" xfId="6214"/>
    <cellStyle name="Обычный 3 2 2 3 3 2 3 2 2" xfId="14662"/>
    <cellStyle name="Обычный 3 2 2 3 3 2 3 2 2 2" xfId="31559"/>
    <cellStyle name="Обычный 3 2 2 3 3 2 3 2 3" xfId="23111"/>
    <cellStyle name="Обычный 3 2 2 3 3 2 3 3" xfId="10438"/>
    <cellStyle name="Обычный 3 2 2 3 3 2 3 3 2" xfId="27335"/>
    <cellStyle name="Обычный 3 2 2 3 3 2 3 4" xfId="18887"/>
    <cellStyle name="Обычный 3 2 2 3 3 2 4" xfId="3398"/>
    <cellStyle name="Обычный 3 2 2 3 3 2 4 2" xfId="7622"/>
    <cellStyle name="Обычный 3 2 2 3 3 2 4 2 2" xfId="16070"/>
    <cellStyle name="Обычный 3 2 2 3 3 2 4 2 2 2" xfId="32967"/>
    <cellStyle name="Обычный 3 2 2 3 3 2 4 2 3" xfId="24519"/>
    <cellStyle name="Обычный 3 2 2 3 3 2 4 3" xfId="11846"/>
    <cellStyle name="Обычный 3 2 2 3 3 2 4 3 2" xfId="28743"/>
    <cellStyle name="Обычный 3 2 2 3 3 2 4 4" xfId="20295"/>
    <cellStyle name="Обычный 3 2 2 3 3 2 5" xfId="4806"/>
    <cellStyle name="Обычный 3 2 2 3 3 2 5 2" xfId="13254"/>
    <cellStyle name="Обычный 3 2 2 3 3 2 5 2 2" xfId="30151"/>
    <cellStyle name="Обычный 3 2 2 3 3 2 5 3" xfId="21703"/>
    <cellStyle name="Обычный 3 2 2 3 3 2 6" xfId="9030"/>
    <cellStyle name="Обычный 3 2 2 3 3 2 6 2" xfId="25927"/>
    <cellStyle name="Обычный 3 2 2 3 3 2 7" xfId="17479"/>
    <cellStyle name="Обычный 3 2 2 3 3 2 8" xfId="34376"/>
    <cellStyle name="Обычный 3 2 2 3 3 3" xfId="933"/>
    <cellStyle name="Обычный 3 2 2 3 3 3 2" xfId="2342"/>
    <cellStyle name="Обычный 3 2 2 3 3 3 2 2" xfId="6566"/>
    <cellStyle name="Обычный 3 2 2 3 3 3 2 2 2" xfId="15014"/>
    <cellStyle name="Обычный 3 2 2 3 3 3 2 2 2 2" xfId="31911"/>
    <cellStyle name="Обычный 3 2 2 3 3 3 2 2 3" xfId="23463"/>
    <cellStyle name="Обычный 3 2 2 3 3 3 2 3" xfId="10790"/>
    <cellStyle name="Обычный 3 2 2 3 3 3 2 3 2" xfId="27687"/>
    <cellStyle name="Обычный 3 2 2 3 3 3 2 4" xfId="19239"/>
    <cellStyle name="Обычный 3 2 2 3 3 3 3" xfId="3750"/>
    <cellStyle name="Обычный 3 2 2 3 3 3 3 2" xfId="7974"/>
    <cellStyle name="Обычный 3 2 2 3 3 3 3 2 2" xfId="16422"/>
    <cellStyle name="Обычный 3 2 2 3 3 3 3 2 2 2" xfId="33319"/>
    <cellStyle name="Обычный 3 2 2 3 3 3 3 2 3" xfId="24871"/>
    <cellStyle name="Обычный 3 2 2 3 3 3 3 3" xfId="12198"/>
    <cellStyle name="Обычный 3 2 2 3 3 3 3 3 2" xfId="29095"/>
    <cellStyle name="Обычный 3 2 2 3 3 3 3 4" xfId="20647"/>
    <cellStyle name="Обычный 3 2 2 3 3 3 4" xfId="5158"/>
    <cellStyle name="Обычный 3 2 2 3 3 3 4 2" xfId="13606"/>
    <cellStyle name="Обычный 3 2 2 3 3 3 4 2 2" xfId="30503"/>
    <cellStyle name="Обычный 3 2 2 3 3 3 4 3" xfId="22055"/>
    <cellStyle name="Обычный 3 2 2 3 3 3 5" xfId="9382"/>
    <cellStyle name="Обычный 3 2 2 3 3 3 5 2" xfId="26279"/>
    <cellStyle name="Обычный 3 2 2 3 3 3 6" xfId="17831"/>
    <cellStyle name="Обычный 3 2 2 3 3 4" xfId="1638"/>
    <cellStyle name="Обычный 3 2 2 3 3 4 2" xfId="5862"/>
    <cellStyle name="Обычный 3 2 2 3 3 4 2 2" xfId="14310"/>
    <cellStyle name="Обычный 3 2 2 3 3 4 2 2 2" xfId="31207"/>
    <cellStyle name="Обычный 3 2 2 3 3 4 2 3" xfId="22759"/>
    <cellStyle name="Обычный 3 2 2 3 3 4 3" xfId="10086"/>
    <cellStyle name="Обычный 3 2 2 3 3 4 3 2" xfId="26983"/>
    <cellStyle name="Обычный 3 2 2 3 3 4 4" xfId="18535"/>
    <cellStyle name="Обычный 3 2 2 3 3 5" xfId="3046"/>
    <cellStyle name="Обычный 3 2 2 3 3 5 2" xfId="7270"/>
    <cellStyle name="Обычный 3 2 2 3 3 5 2 2" xfId="15718"/>
    <cellStyle name="Обычный 3 2 2 3 3 5 2 2 2" xfId="32615"/>
    <cellStyle name="Обычный 3 2 2 3 3 5 2 3" xfId="24167"/>
    <cellStyle name="Обычный 3 2 2 3 3 5 3" xfId="11494"/>
    <cellStyle name="Обычный 3 2 2 3 3 5 3 2" xfId="28391"/>
    <cellStyle name="Обычный 3 2 2 3 3 5 4" xfId="19943"/>
    <cellStyle name="Обычный 3 2 2 3 3 6" xfId="4454"/>
    <cellStyle name="Обычный 3 2 2 3 3 6 2" xfId="12902"/>
    <cellStyle name="Обычный 3 2 2 3 3 6 2 2" xfId="29799"/>
    <cellStyle name="Обычный 3 2 2 3 3 6 3" xfId="21351"/>
    <cellStyle name="Обычный 3 2 2 3 3 7" xfId="8678"/>
    <cellStyle name="Обычный 3 2 2 3 3 7 2" xfId="25575"/>
    <cellStyle name="Обычный 3 2 2 3 3 8" xfId="17127"/>
    <cellStyle name="Обычный 3 2 2 3 3 9" xfId="34024"/>
    <cellStyle name="Обычный 3 2 2 3 4" xfId="551"/>
    <cellStyle name="Обычный 3 2 2 3 4 2" xfId="1282"/>
    <cellStyle name="Обычный 3 2 2 3 4 2 2" xfId="2691"/>
    <cellStyle name="Обычный 3 2 2 3 4 2 2 2" xfId="6915"/>
    <cellStyle name="Обычный 3 2 2 3 4 2 2 2 2" xfId="15363"/>
    <cellStyle name="Обычный 3 2 2 3 4 2 2 2 2 2" xfId="32260"/>
    <cellStyle name="Обычный 3 2 2 3 4 2 2 2 3" xfId="23812"/>
    <cellStyle name="Обычный 3 2 2 3 4 2 2 3" xfId="11139"/>
    <cellStyle name="Обычный 3 2 2 3 4 2 2 3 2" xfId="28036"/>
    <cellStyle name="Обычный 3 2 2 3 4 2 2 4" xfId="19588"/>
    <cellStyle name="Обычный 3 2 2 3 4 2 3" xfId="4099"/>
    <cellStyle name="Обычный 3 2 2 3 4 2 3 2" xfId="8323"/>
    <cellStyle name="Обычный 3 2 2 3 4 2 3 2 2" xfId="16771"/>
    <cellStyle name="Обычный 3 2 2 3 4 2 3 2 2 2" xfId="33668"/>
    <cellStyle name="Обычный 3 2 2 3 4 2 3 2 3" xfId="25220"/>
    <cellStyle name="Обычный 3 2 2 3 4 2 3 3" xfId="12547"/>
    <cellStyle name="Обычный 3 2 2 3 4 2 3 3 2" xfId="29444"/>
    <cellStyle name="Обычный 3 2 2 3 4 2 3 4" xfId="20996"/>
    <cellStyle name="Обычный 3 2 2 3 4 2 4" xfId="5507"/>
    <cellStyle name="Обычный 3 2 2 3 4 2 4 2" xfId="13955"/>
    <cellStyle name="Обычный 3 2 2 3 4 2 4 2 2" xfId="30852"/>
    <cellStyle name="Обычный 3 2 2 3 4 2 4 3" xfId="22404"/>
    <cellStyle name="Обычный 3 2 2 3 4 2 5" xfId="9731"/>
    <cellStyle name="Обычный 3 2 2 3 4 2 5 2" xfId="26628"/>
    <cellStyle name="Обычный 3 2 2 3 4 2 6" xfId="18180"/>
    <cellStyle name="Обычный 3 2 2 3 4 3" xfId="1987"/>
    <cellStyle name="Обычный 3 2 2 3 4 3 2" xfId="6211"/>
    <cellStyle name="Обычный 3 2 2 3 4 3 2 2" xfId="14659"/>
    <cellStyle name="Обычный 3 2 2 3 4 3 2 2 2" xfId="31556"/>
    <cellStyle name="Обычный 3 2 2 3 4 3 2 3" xfId="23108"/>
    <cellStyle name="Обычный 3 2 2 3 4 3 3" xfId="10435"/>
    <cellStyle name="Обычный 3 2 2 3 4 3 3 2" xfId="27332"/>
    <cellStyle name="Обычный 3 2 2 3 4 3 4" xfId="18884"/>
    <cellStyle name="Обычный 3 2 2 3 4 4" xfId="3395"/>
    <cellStyle name="Обычный 3 2 2 3 4 4 2" xfId="7619"/>
    <cellStyle name="Обычный 3 2 2 3 4 4 2 2" xfId="16067"/>
    <cellStyle name="Обычный 3 2 2 3 4 4 2 2 2" xfId="32964"/>
    <cellStyle name="Обычный 3 2 2 3 4 4 2 3" xfId="24516"/>
    <cellStyle name="Обычный 3 2 2 3 4 4 3" xfId="11843"/>
    <cellStyle name="Обычный 3 2 2 3 4 4 3 2" xfId="28740"/>
    <cellStyle name="Обычный 3 2 2 3 4 4 4" xfId="20292"/>
    <cellStyle name="Обычный 3 2 2 3 4 5" xfId="4803"/>
    <cellStyle name="Обычный 3 2 2 3 4 5 2" xfId="13251"/>
    <cellStyle name="Обычный 3 2 2 3 4 5 2 2" xfId="30148"/>
    <cellStyle name="Обычный 3 2 2 3 4 5 3" xfId="21700"/>
    <cellStyle name="Обычный 3 2 2 3 4 6" xfId="9027"/>
    <cellStyle name="Обычный 3 2 2 3 4 6 2" xfId="25924"/>
    <cellStyle name="Обычный 3 2 2 3 4 7" xfId="17476"/>
    <cellStyle name="Обычный 3 2 2 3 4 8" xfId="34373"/>
    <cellStyle name="Обычный 3 2 2 3 5" xfId="930"/>
    <cellStyle name="Обычный 3 2 2 3 5 2" xfId="2339"/>
    <cellStyle name="Обычный 3 2 2 3 5 2 2" xfId="6563"/>
    <cellStyle name="Обычный 3 2 2 3 5 2 2 2" xfId="15011"/>
    <cellStyle name="Обычный 3 2 2 3 5 2 2 2 2" xfId="31908"/>
    <cellStyle name="Обычный 3 2 2 3 5 2 2 3" xfId="23460"/>
    <cellStyle name="Обычный 3 2 2 3 5 2 3" xfId="10787"/>
    <cellStyle name="Обычный 3 2 2 3 5 2 3 2" xfId="27684"/>
    <cellStyle name="Обычный 3 2 2 3 5 2 4" xfId="19236"/>
    <cellStyle name="Обычный 3 2 2 3 5 3" xfId="3747"/>
    <cellStyle name="Обычный 3 2 2 3 5 3 2" xfId="7971"/>
    <cellStyle name="Обычный 3 2 2 3 5 3 2 2" xfId="16419"/>
    <cellStyle name="Обычный 3 2 2 3 5 3 2 2 2" xfId="33316"/>
    <cellStyle name="Обычный 3 2 2 3 5 3 2 3" xfId="24868"/>
    <cellStyle name="Обычный 3 2 2 3 5 3 3" xfId="12195"/>
    <cellStyle name="Обычный 3 2 2 3 5 3 3 2" xfId="29092"/>
    <cellStyle name="Обычный 3 2 2 3 5 3 4" xfId="20644"/>
    <cellStyle name="Обычный 3 2 2 3 5 4" xfId="5155"/>
    <cellStyle name="Обычный 3 2 2 3 5 4 2" xfId="13603"/>
    <cellStyle name="Обычный 3 2 2 3 5 4 2 2" xfId="30500"/>
    <cellStyle name="Обычный 3 2 2 3 5 4 3" xfId="22052"/>
    <cellStyle name="Обычный 3 2 2 3 5 5" xfId="9379"/>
    <cellStyle name="Обычный 3 2 2 3 5 5 2" xfId="26276"/>
    <cellStyle name="Обычный 3 2 2 3 5 6" xfId="17828"/>
    <cellStyle name="Обычный 3 2 2 3 6" xfId="1635"/>
    <cellStyle name="Обычный 3 2 2 3 6 2" xfId="5859"/>
    <cellStyle name="Обычный 3 2 2 3 6 2 2" xfId="14307"/>
    <cellStyle name="Обычный 3 2 2 3 6 2 2 2" xfId="31204"/>
    <cellStyle name="Обычный 3 2 2 3 6 2 3" xfId="22756"/>
    <cellStyle name="Обычный 3 2 2 3 6 3" xfId="10083"/>
    <cellStyle name="Обычный 3 2 2 3 6 3 2" xfId="26980"/>
    <cellStyle name="Обычный 3 2 2 3 6 4" xfId="18532"/>
    <cellStyle name="Обычный 3 2 2 3 7" xfId="3043"/>
    <cellStyle name="Обычный 3 2 2 3 7 2" xfId="7267"/>
    <cellStyle name="Обычный 3 2 2 3 7 2 2" xfId="15715"/>
    <cellStyle name="Обычный 3 2 2 3 7 2 2 2" xfId="32612"/>
    <cellStyle name="Обычный 3 2 2 3 7 2 3" xfId="24164"/>
    <cellStyle name="Обычный 3 2 2 3 7 3" xfId="11491"/>
    <cellStyle name="Обычный 3 2 2 3 7 3 2" xfId="28388"/>
    <cellStyle name="Обычный 3 2 2 3 7 4" xfId="19940"/>
    <cellStyle name="Обычный 3 2 2 3 8" xfId="4451"/>
    <cellStyle name="Обычный 3 2 2 3 8 2" xfId="12899"/>
    <cellStyle name="Обычный 3 2 2 3 8 2 2" xfId="29796"/>
    <cellStyle name="Обычный 3 2 2 3 8 3" xfId="21348"/>
    <cellStyle name="Обычный 3 2 2 3 9" xfId="8675"/>
    <cellStyle name="Обычный 3 2 2 3 9 2" xfId="25572"/>
    <cellStyle name="Обычный 3 2 2 4" xfId="145"/>
    <cellStyle name="Обычный 3 2 2 4 10" xfId="34025"/>
    <cellStyle name="Обычный 3 2 2 4 2" xfId="146"/>
    <cellStyle name="Обычный 3 2 2 4 2 2" xfId="556"/>
    <cellStyle name="Обычный 3 2 2 4 2 2 2" xfId="1287"/>
    <cellStyle name="Обычный 3 2 2 4 2 2 2 2" xfId="2696"/>
    <cellStyle name="Обычный 3 2 2 4 2 2 2 2 2" xfId="6920"/>
    <cellStyle name="Обычный 3 2 2 4 2 2 2 2 2 2" xfId="15368"/>
    <cellStyle name="Обычный 3 2 2 4 2 2 2 2 2 2 2" xfId="32265"/>
    <cellStyle name="Обычный 3 2 2 4 2 2 2 2 2 3" xfId="23817"/>
    <cellStyle name="Обычный 3 2 2 4 2 2 2 2 3" xfId="11144"/>
    <cellStyle name="Обычный 3 2 2 4 2 2 2 2 3 2" xfId="28041"/>
    <cellStyle name="Обычный 3 2 2 4 2 2 2 2 4" xfId="19593"/>
    <cellStyle name="Обычный 3 2 2 4 2 2 2 3" xfId="4104"/>
    <cellStyle name="Обычный 3 2 2 4 2 2 2 3 2" xfId="8328"/>
    <cellStyle name="Обычный 3 2 2 4 2 2 2 3 2 2" xfId="16776"/>
    <cellStyle name="Обычный 3 2 2 4 2 2 2 3 2 2 2" xfId="33673"/>
    <cellStyle name="Обычный 3 2 2 4 2 2 2 3 2 3" xfId="25225"/>
    <cellStyle name="Обычный 3 2 2 4 2 2 2 3 3" xfId="12552"/>
    <cellStyle name="Обычный 3 2 2 4 2 2 2 3 3 2" xfId="29449"/>
    <cellStyle name="Обычный 3 2 2 4 2 2 2 3 4" xfId="21001"/>
    <cellStyle name="Обычный 3 2 2 4 2 2 2 4" xfId="5512"/>
    <cellStyle name="Обычный 3 2 2 4 2 2 2 4 2" xfId="13960"/>
    <cellStyle name="Обычный 3 2 2 4 2 2 2 4 2 2" xfId="30857"/>
    <cellStyle name="Обычный 3 2 2 4 2 2 2 4 3" xfId="22409"/>
    <cellStyle name="Обычный 3 2 2 4 2 2 2 5" xfId="9736"/>
    <cellStyle name="Обычный 3 2 2 4 2 2 2 5 2" xfId="26633"/>
    <cellStyle name="Обычный 3 2 2 4 2 2 2 6" xfId="18185"/>
    <cellStyle name="Обычный 3 2 2 4 2 2 3" xfId="1992"/>
    <cellStyle name="Обычный 3 2 2 4 2 2 3 2" xfId="6216"/>
    <cellStyle name="Обычный 3 2 2 4 2 2 3 2 2" xfId="14664"/>
    <cellStyle name="Обычный 3 2 2 4 2 2 3 2 2 2" xfId="31561"/>
    <cellStyle name="Обычный 3 2 2 4 2 2 3 2 3" xfId="23113"/>
    <cellStyle name="Обычный 3 2 2 4 2 2 3 3" xfId="10440"/>
    <cellStyle name="Обычный 3 2 2 4 2 2 3 3 2" xfId="27337"/>
    <cellStyle name="Обычный 3 2 2 4 2 2 3 4" xfId="18889"/>
    <cellStyle name="Обычный 3 2 2 4 2 2 4" xfId="3400"/>
    <cellStyle name="Обычный 3 2 2 4 2 2 4 2" xfId="7624"/>
    <cellStyle name="Обычный 3 2 2 4 2 2 4 2 2" xfId="16072"/>
    <cellStyle name="Обычный 3 2 2 4 2 2 4 2 2 2" xfId="32969"/>
    <cellStyle name="Обычный 3 2 2 4 2 2 4 2 3" xfId="24521"/>
    <cellStyle name="Обычный 3 2 2 4 2 2 4 3" xfId="11848"/>
    <cellStyle name="Обычный 3 2 2 4 2 2 4 3 2" xfId="28745"/>
    <cellStyle name="Обычный 3 2 2 4 2 2 4 4" xfId="20297"/>
    <cellStyle name="Обычный 3 2 2 4 2 2 5" xfId="4808"/>
    <cellStyle name="Обычный 3 2 2 4 2 2 5 2" xfId="13256"/>
    <cellStyle name="Обычный 3 2 2 4 2 2 5 2 2" xfId="30153"/>
    <cellStyle name="Обычный 3 2 2 4 2 2 5 3" xfId="21705"/>
    <cellStyle name="Обычный 3 2 2 4 2 2 6" xfId="9032"/>
    <cellStyle name="Обычный 3 2 2 4 2 2 6 2" xfId="25929"/>
    <cellStyle name="Обычный 3 2 2 4 2 2 7" xfId="17481"/>
    <cellStyle name="Обычный 3 2 2 4 2 2 8" xfId="34378"/>
    <cellStyle name="Обычный 3 2 2 4 2 3" xfId="935"/>
    <cellStyle name="Обычный 3 2 2 4 2 3 2" xfId="2344"/>
    <cellStyle name="Обычный 3 2 2 4 2 3 2 2" xfId="6568"/>
    <cellStyle name="Обычный 3 2 2 4 2 3 2 2 2" xfId="15016"/>
    <cellStyle name="Обычный 3 2 2 4 2 3 2 2 2 2" xfId="31913"/>
    <cellStyle name="Обычный 3 2 2 4 2 3 2 2 3" xfId="23465"/>
    <cellStyle name="Обычный 3 2 2 4 2 3 2 3" xfId="10792"/>
    <cellStyle name="Обычный 3 2 2 4 2 3 2 3 2" xfId="27689"/>
    <cellStyle name="Обычный 3 2 2 4 2 3 2 4" xfId="19241"/>
    <cellStyle name="Обычный 3 2 2 4 2 3 3" xfId="3752"/>
    <cellStyle name="Обычный 3 2 2 4 2 3 3 2" xfId="7976"/>
    <cellStyle name="Обычный 3 2 2 4 2 3 3 2 2" xfId="16424"/>
    <cellStyle name="Обычный 3 2 2 4 2 3 3 2 2 2" xfId="33321"/>
    <cellStyle name="Обычный 3 2 2 4 2 3 3 2 3" xfId="24873"/>
    <cellStyle name="Обычный 3 2 2 4 2 3 3 3" xfId="12200"/>
    <cellStyle name="Обычный 3 2 2 4 2 3 3 3 2" xfId="29097"/>
    <cellStyle name="Обычный 3 2 2 4 2 3 3 4" xfId="20649"/>
    <cellStyle name="Обычный 3 2 2 4 2 3 4" xfId="5160"/>
    <cellStyle name="Обычный 3 2 2 4 2 3 4 2" xfId="13608"/>
    <cellStyle name="Обычный 3 2 2 4 2 3 4 2 2" xfId="30505"/>
    <cellStyle name="Обычный 3 2 2 4 2 3 4 3" xfId="22057"/>
    <cellStyle name="Обычный 3 2 2 4 2 3 5" xfId="9384"/>
    <cellStyle name="Обычный 3 2 2 4 2 3 5 2" xfId="26281"/>
    <cellStyle name="Обычный 3 2 2 4 2 3 6" xfId="17833"/>
    <cellStyle name="Обычный 3 2 2 4 2 4" xfId="1640"/>
    <cellStyle name="Обычный 3 2 2 4 2 4 2" xfId="5864"/>
    <cellStyle name="Обычный 3 2 2 4 2 4 2 2" xfId="14312"/>
    <cellStyle name="Обычный 3 2 2 4 2 4 2 2 2" xfId="31209"/>
    <cellStyle name="Обычный 3 2 2 4 2 4 2 3" xfId="22761"/>
    <cellStyle name="Обычный 3 2 2 4 2 4 3" xfId="10088"/>
    <cellStyle name="Обычный 3 2 2 4 2 4 3 2" xfId="26985"/>
    <cellStyle name="Обычный 3 2 2 4 2 4 4" xfId="18537"/>
    <cellStyle name="Обычный 3 2 2 4 2 5" xfId="3048"/>
    <cellStyle name="Обычный 3 2 2 4 2 5 2" xfId="7272"/>
    <cellStyle name="Обычный 3 2 2 4 2 5 2 2" xfId="15720"/>
    <cellStyle name="Обычный 3 2 2 4 2 5 2 2 2" xfId="32617"/>
    <cellStyle name="Обычный 3 2 2 4 2 5 2 3" xfId="24169"/>
    <cellStyle name="Обычный 3 2 2 4 2 5 3" xfId="11496"/>
    <cellStyle name="Обычный 3 2 2 4 2 5 3 2" xfId="28393"/>
    <cellStyle name="Обычный 3 2 2 4 2 5 4" xfId="19945"/>
    <cellStyle name="Обычный 3 2 2 4 2 6" xfId="4456"/>
    <cellStyle name="Обычный 3 2 2 4 2 6 2" xfId="12904"/>
    <cellStyle name="Обычный 3 2 2 4 2 6 2 2" xfId="29801"/>
    <cellStyle name="Обычный 3 2 2 4 2 6 3" xfId="21353"/>
    <cellStyle name="Обычный 3 2 2 4 2 7" xfId="8680"/>
    <cellStyle name="Обычный 3 2 2 4 2 7 2" xfId="25577"/>
    <cellStyle name="Обычный 3 2 2 4 2 8" xfId="17129"/>
    <cellStyle name="Обычный 3 2 2 4 2 9" xfId="34026"/>
    <cellStyle name="Обычный 3 2 2 4 3" xfId="555"/>
    <cellStyle name="Обычный 3 2 2 4 3 2" xfId="1286"/>
    <cellStyle name="Обычный 3 2 2 4 3 2 2" xfId="2695"/>
    <cellStyle name="Обычный 3 2 2 4 3 2 2 2" xfId="6919"/>
    <cellStyle name="Обычный 3 2 2 4 3 2 2 2 2" xfId="15367"/>
    <cellStyle name="Обычный 3 2 2 4 3 2 2 2 2 2" xfId="32264"/>
    <cellStyle name="Обычный 3 2 2 4 3 2 2 2 3" xfId="23816"/>
    <cellStyle name="Обычный 3 2 2 4 3 2 2 3" xfId="11143"/>
    <cellStyle name="Обычный 3 2 2 4 3 2 2 3 2" xfId="28040"/>
    <cellStyle name="Обычный 3 2 2 4 3 2 2 4" xfId="19592"/>
    <cellStyle name="Обычный 3 2 2 4 3 2 3" xfId="4103"/>
    <cellStyle name="Обычный 3 2 2 4 3 2 3 2" xfId="8327"/>
    <cellStyle name="Обычный 3 2 2 4 3 2 3 2 2" xfId="16775"/>
    <cellStyle name="Обычный 3 2 2 4 3 2 3 2 2 2" xfId="33672"/>
    <cellStyle name="Обычный 3 2 2 4 3 2 3 2 3" xfId="25224"/>
    <cellStyle name="Обычный 3 2 2 4 3 2 3 3" xfId="12551"/>
    <cellStyle name="Обычный 3 2 2 4 3 2 3 3 2" xfId="29448"/>
    <cellStyle name="Обычный 3 2 2 4 3 2 3 4" xfId="21000"/>
    <cellStyle name="Обычный 3 2 2 4 3 2 4" xfId="5511"/>
    <cellStyle name="Обычный 3 2 2 4 3 2 4 2" xfId="13959"/>
    <cellStyle name="Обычный 3 2 2 4 3 2 4 2 2" xfId="30856"/>
    <cellStyle name="Обычный 3 2 2 4 3 2 4 3" xfId="22408"/>
    <cellStyle name="Обычный 3 2 2 4 3 2 5" xfId="9735"/>
    <cellStyle name="Обычный 3 2 2 4 3 2 5 2" xfId="26632"/>
    <cellStyle name="Обычный 3 2 2 4 3 2 6" xfId="18184"/>
    <cellStyle name="Обычный 3 2 2 4 3 3" xfId="1991"/>
    <cellStyle name="Обычный 3 2 2 4 3 3 2" xfId="6215"/>
    <cellStyle name="Обычный 3 2 2 4 3 3 2 2" xfId="14663"/>
    <cellStyle name="Обычный 3 2 2 4 3 3 2 2 2" xfId="31560"/>
    <cellStyle name="Обычный 3 2 2 4 3 3 2 3" xfId="23112"/>
    <cellStyle name="Обычный 3 2 2 4 3 3 3" xfId="10439"/>
    <cellStyle name="Обычный 3 2 2 4 3 3 3 2" xfId="27336"/>
    <cellStyle name="Обычный 3 2 2 4 3 3 4" xfId="18888"/>
    <cellStyle name="Обычный 3 2 2 4 3 4" xfId="3399"/>
    <cellStyle name="Обычный 3 2 2 4 3 4 2" xfId="7623"/>
    <cellStyle name="Обычный 3 2 2 4 3 4 2 2" xfId="16071"/>
    <cellStyle name="Обычный 3 2 2 4 3 4 2 2 2" xfId="32968"/>
    <cellStyle name="Обычный 3 2 2 4 3 4 2 3" xfId="24520"/>
    <cellStyle name="Обычный 3 2 2 4 3 4 3" xfId="11847"/>
    <cellStyle name="Обычный 3 2 2 4 3 4 3 2" xfId="28744"/>
    <cellStyle name="Обычный 3 2 2 4 3 4 4" xfId="20296"/>
    <cellStyle name="Обычный 3 2 2 4 3 5" xfId="4807"/>
    <cellStyle name="Обычный 3 2 2 4 3 5 2" xfId="13255"/>
    <cellStyle name="Обычный 3 2 2 4 3 5 2 2" xfId="30152"/>
    <cellStyle name="Обычный 3 2 2 4 3 5 3" xfId="21704"/>
    <cellStyle name="Обычный 3 2 2 4 3 6" xfId="9031"/>
    <cellStyle name="Обычный 3 2 2 4 3 6 2" xfId="25928"/>
    <cellStyle name="Обычный 3 2 2 4 3 7" xfId="17480"/>
    <cellStyle name="Обычный 3 2 2 4 3 8" xfId="34377"/>
    <cellStyle name="Обычный 3 2 2 4 4" xfId="934"/>
    <cellStyle name="Обычный 3 2 2 4 4 2" xfId="2343"/>
    <cellStyle name="Обычный 3 2 2 4 4 2 2" xfId="6567"/>
    <cellStyle name="Обычный 3 2 2 4 4 2 2 2" xfId="15015"/>
    <cellStyle name="Обычный 3 2 2 4 4 2 2 2 2" xfId="31912"/>
    <cellStyle name="Обычный 3 2 2 4 4 2 2 3" xfId="23464"/>
    <cellStyle name="Обычный 3 2 2 4 4 2 3" xfId="10791"/>
    <cellStyle name="Обычный 3 2 2 4 4 2 3 2" xfId="27688"/>
    <cellStyle name="Обычный 3 2 2 4 4 2 4" xfId="19240"/>
    <cellStyle name="Обычный 3 2 2 4 4 3" xfId="3751"/>
    <cellStyle name="Обычный 3 2 2 4 4 3 2" xfId="7975"/>
    <cellStyle name="Обычный 3 2 2 4 4 3 2 2" xfId="16423"/>
    <cellStyle name="Обычный 3 2 2 4 4 3 2 2 2" xfId="33320"/>
    <cellStyle name="Обычный 3 2 2 4 4 3 2 3" xfId="24872"/>
    <cellStyle name="Обычный 3 2 2 4 4 3 3" xfId="12199"/>
    <cellStyle name="Обычный 3 2 2 4 4 3 3 2" xfId="29096"/>
    <cellStyle name="Обычный 3 2 2 4 4 3 4" xfId="20648"/>
    <cellStyle name="Обычный 3 2 2 4 4 4" xfId="5159"/>
    <cellStyle name="Обычный 3 2 2 4 4 4 2" xfId="13607"/>
    <cellStyle name="Обычный 3 2 2 4 4 4 2 2" xfId="30504"/>
    <cellStyle name="Обычный 3 2 2 4 4 4 3" xfId="22056"/>
    <cellStyle name="Обычный 3 2 2 4 4 5" xfId="9383"/>
    <cellStyle name="Обычный 3 2 2 4 4 5 2" xfId="26280"/>
    <cellStyle name="Обычный 3 2 2 4 4 6" xfId="17832"/>
    <cellStyle name="Обычный 3 2 2 4 5" xfId="1639"/>
    <cellStyle name="Обычный 3 2 2 4 5 2" xfId="5863"/>
    <cellStyle name="Обычный 3 2 2 4 5 2 2" xfId="14311"/>
    <cellStyle name="Обычный 3 2 2 4 5 2 2 2" xfId="31208"/>
    <cellStyle name="Обычный 3 2 2 4 5 2 3" xfId="22760"/>
    <cellStyle name="Обычный 3 2 2 4 5 3" xfId="10087"/>
    <cellStyle name="Обычный 3 2 2 4 5 3 2" xfId="26984"/>
    <cellStyle name="Обычный 3 2 2 4 5 4" xfId="18536"/>
    <cellStyle name="Обычный 3 2 2 4 6" xfId="3047"/>
    <cellStyle name="Обычный 3 2 2 4 6 2" xfId="7271"/>
    <cellStyle name="Обычный 3 2 2 4 6 2 2" xfId="15719"/>
    <cellStyle name="Обычный 3 2 2 4 6 2 2 2" xfId="32616"/>
    <cellStyle name="Обычный 3 2 2 4 6 2 3" xfId="24168"/>
    <cellStyle name="Обычный 3 2 2 4 6 3" xfId="11495"/>
    <cellStyle name="Обычный 3 2 2 4 6 3 2" xfId="28392"/>
    <cellStyle name="Обычный 3 2 2 4 6 4" xfId="19944"/>
    <cellStyle name="Обычный 3 2 2 4 7" xfId="4455"/>
    <cellStyle name="Обычный 3 2 2 4 7 2" xfId="12903"/>
    <cellStyle name="Обычный 3 2 2 4 7 2 2" xfId="29800"/>
    <cellStyle name="Обычный 3 2 2 4 7 3" xfId="21352"/>
    <cellStyle name="Обычный 3 2 2 4 8" xfId="8679"/>
    <cellStyle name="Обычный 3 2 2 4 8 2" xfId="25576"/>
    <cellStyle name="Обычный 3 2 2 4 9" xfId="17128"/>
    <cellStyle name="Обычный 3 2 2 5" xfId="147"/>
    <cellStyle name="Обычный 3 2 2 5 2" xfId="557"/>
    <cellStyle name="Обычный 3 2 2 5 2 2" xfId="1288"/>
    <cellStyle name="Обычный 3 2 2 5 2 2 2" xfId="2697"/>
    <cellStyle name="Обычный 3 2 2 5 2 2 2 2" xfId="6921"/>
    <cellStyle name="Обычный 3 2 2 5 2 2 2 2 2" xfId="15369"/>
    <cellStyle name="Обычный 3 2 2 5 2 2 2 2 2 2" xfId="32266"/>
    <cellStyle name="Обычный 3 2 2 5 2 2 2 2 3" xfId="23818"/>
    <cellStyle name="Обычный 3 2 2 5 2 2 2 3" xfId="11145"/>
    <cellStyle name="Обычный 3 2 2 5 2 2 2 3 2" xfId="28042"/>
    <cellStyle name="Обычный 3 2 2 5 2 2 2 4" xfId="19594"/>
    <cellStyle name="Обычный 3 2 2 5 2 2 3" xfId="4105"/>
    <cellStyle name="Обычный 3 2 2 5 2 2 3 2" xfId="8329"/>
    <cellStyle name="Обычный 3 2 2 5 2 2 3 2 2" xfId="16777"/>
    <cellStyle name="Обычный 3 2 2 5 2 2 3 2 2 2" xfId="33674"/>
    <cellStyle name="Обычный 3 2 2 5 2 2 3 2 3" xfId="25226"/>
    <cellStyle name="Обычный 3 2 2 5 2 2 3 3" xfId="12553"/>
    <cellStyle name="Обычный 3 2 2 5 2 2 3 3 2" xfId="29450"/>
    <cellStyle name="Обычный 3 2 2 5 2 2 3 4" xfId="21002"/>
    <cellStyle name="Обычный 3 2 2 5 2 2 4" xfId="5513"/>
    <cellStyle name="Обычный 3 2 2 5 2 2 4 2" xfId="13961"/>
    <cellStyle name="Обычный 3 2 2 5 2 2 4 2 2" xfId="30858"/>
    <cellStyle name="Обычный 3 2 2 5 2 2 4 3" xfId="22410"/>
    <cellStyle name="Обычный 3 2 2 5 2 2 5" xfId="9737"/>
    <cellStyle name="Обычный 3 2 2 5 2 2 5 2" xfId="26634"/>
    <cellStyle name="Обычный 3 2 2 5 2 2 6" xfId="18186"/>
    <cellStyle name="Обычный 3 2 2 5 2 3" xfId="1993"/>
    <cellStyle name="Обычный 3 2 2 5 2 3 2" xfId="6217"/>
    <cellStyle name="Обычный 3 2 2 5 2 3 2 2" xfId="14665"/>
    <cellStyle name="Обычный 3 2 2 5 2 3 2 2 2" xfId="31562"/>
    <cellStyle name="Обычный 3 2 2 5 2 3 2 3" xfId="23114"/>
    <cellStyle name="Обычный 3 2 2 5 2 3 3" xfId="10441"/>
    <cellStyle name="Обычный 3 2 2 5 2 3 3 2" xfId="27338"/>
    <cellStyle name="Обычный 3 2 2 5 2 3 4" xfId="18890"/>
    <cellStyle name="Обычный 3 2 2 5 2 4" xfId="3401"/>
    <cellStyle name="Обычный 3 2 2 5 2 4 2" xfId="7625"/>
    <cellStyle name="Обычный 3 2 2 5 2 4 2 2" xfId="16073"/>
    <cellStyle name="Обычный 3 2 2 5 2 4 2 2 2" xfId="32970"/>
    <cellStyle name="Обычный 3 2 2 5 2 4 2 3" xfId="24522"/>
    <cellStyle name="Обычный 3 2 2 5 2 4 3" xfId="11849"/>
    <cellStyle name="Обычный 3 2 2 5 2 4 3 2" xfId="28746"/>
    <cellStyle name="Обычный 3 2 2 5 2 4 4" xfId="20298"/>
    <cellStyle name="Обычный 3 2 2 5 2 5" xfId="4809"/>
    <cellStyle name="Обычный 3 2 2 5 2 5 2" xfId="13257"/>
    <cellStyle name="Обычный 3 2 2 5 2 5 2 2" xfId="30154"/>
    <cellStyle name="Обычный 3 2 2 5 2 5 3" xfId="21706"/>
    <cellStyle name="Обычный 3 2 2 5 2 6" xfId="9033"/>
    <cellStyle name="Обычный 3 2 2 5 2 6 2" xfId="25930"/>
    <cellStyle name="Обычный 3 2 2 5 2 7" xfId="17482"/>
    <cellStyle name="Обычный 3 2 2 5 2 8" xfId="34379"/>
    <cellStyle name="Обычный 3 2 2 5 3" xfId="936"/>
    <cellStyle name="Обычный 3 2 2 5 3 2" xfId="2345"/>
    <cellStyle name="Обычный 3 2 2 5 3 2 2" xfId="6569"/>
    <cellStyle name="Обычный 3 2 2 5 3 2 2 2" xfId="15017"/>
    <cellStyle name="Обычный 3 2 2 5 3 2 2 2 2" xfId="31914"/>
    <cellStyle name="Обычный 3 2 2 5 3 2 2 3" xfId="23466"/>
    <cellStyle name="Обычный 3 2 2 5 3 2 3" xfId="10793"/>
    <cellStyle name="Обычный 3 2 2 5 3 2 3 2" xfId="27690"/>
    <cellStyle name="Обычный 3 2 2 5 3 2 4" xfId="19242"/>
    <cellStyle name="Обычный 3 2 2 5 3 3" xfId="3753"/>
    <cellStyle name="Обычный 3 2 2 5 3 3 2" xfId="7977"/>
    <cellStyle name="Обычный 3 2 2 5 3 3 2 2" xfId="16425"/>
    <cellStyle name="Обычный 3 2 2 5 3 3 2 2 2" xfId="33322"/>
    <cellStyle name="Обычный 3 2 2 5 3 3 2 3" xfId="24874"/>
    <cellStyle name="Обычный 3 2 2 5 3 3 3" xfId="12201"/>
    <cellStyle name="Обычный 3 2 2 5 3 3 3 2" xfId="29098"/>
    <cellStyle name="Обычный 3 2 2 5 3 3 4" xfId="20650"/>
    <cellStyle name="Обычный 3 2 2 5 3 4" xfId="5161"/>
    <cellStyle name="Обычный 3 2 2 5 3 4 2" xfId="13609"/>
    <cellStyle name="Обычный 3 2 2 5 3 4 2 2" xfId="30506"/>
    <cellStyle name="Обычный 3 2 2 5 3 4 3" xfId="22058"/>
    <cellStyle name="Обычный 3 2 2 5 3 5" xfId="9385"/>
    <cellStyle name="Обычный 3 2 2 5 3 5 2" xfId="26282"/>
    <cellStyle name="Обычный 3 2 2 5 3 6" xfId="17834"/>
    <cellStyle name="Обычный 3 2 2 5 4" xfId="1641"/>
    <cellStyle name="Обычный 3 2 2 5 4 2" xfId="5865"/>
    <cellStyle name="Обычный 3 2 2 5 4 2 2" xfId="14313"/>
    <cellStyle name="Обычный 3 2 2 5 4 2 2 2" xfId="31210"/>
    <cellStyle name="Обычный 3 2 2 5 4 2 3" xfId="22762"/>
    <cellStyle name="Обычный 3 2 2 5 4 3" xfId="10089"/>
    <cellStyle name="Обычный 3 2 2 5 4 3 2" xfId="26986"/>
    <cellStyle name="Обычный 3 2 2 5 4 4" xfId="18538"/>
    <cellStyle name="Обычный 3 2 2 5 5" xfId="3049"/>
    <cellStyle name="Обычный 3 2 2 5 5 2" xfId="7273"/>
    <cellStyle name="Обычный 3 2 2 5 5 2 2" xfId="15721"/>
    <cellStyle name="Обычный 3 2 2 5 5 2 2 2" xfId="32618"/>
    <cellStyle name="Обычный 3 2 2 5 5 2 3" xfId="24170"/>
    <cellStyle name="Обычный 3 2 2 5 5 3" xfId="11497"/>
    <cellStyle name="Обычный 3 2 2 5 5 3 2" xfId="28394"/>
    <cellStyle name="Обычный 3 2 2 5 5 4" xfId="19946"/>
    <cellStyle name="Обычный 3 2 2 5 6" xfId="4457"/>
    <cellStyle name="Обычный 3 2 2 5 6 2" xfId="12905"/>
    <cellStyle name="Обычный 3 2 2 5 6 2 2" xfId="29802"/>
    <cellStyle name="Обычный 3 2 2 5 6 3" xfId="21354"/>
    <cellStyle name="Обычный 3 2 2 5 7" xfId="8681"/>
    <cellStyle name="Обычный 3 2 2 5 7 2" xfId="25578"/>
    <cellStyle name="Обычный 3 2 2 5 8" xfId="17130"/>
    <cellStyle name="Обычный 3 2 2 5 9" xfId="34027"/>
    <cellStyle name="Обычный 3 2 2 6" xfId="542"/>
    <cellStyle name="Обычный 3 2 2 6 2" xfId="1273"/>
    <cellStyle name="Обычный 3 2 2 6 2 2" xfId="2682"/>
    <cellStyle name="Обычный 3 2 2 6 2 2 2" xfId="6906"/>
    <cellStyle name="Обычный 3 2 2 6 2 2 2 2" xfId="15354"/>
    <cellStyle name="Обычный 3 2 2 6 2 2 2 2 2" xfId="32251"/>
    <cellStyle name="Обычный 3 2 2 6 2 2 2 3" xfId="23803"/>
    <cellStyle name="Обычный 3 2 2 6 2 2 3" xfId="11130"/>
    <cellStyle name="Обычный 3 2 2 6 2 2 3 2" xfId="28027"/>
    <cellStyle name="Обычный 3 2 2 6 2 2 4" xfId="19579"/>
    <cellStyle name="Обычный 3 2 2 6 2 3" xfId="4090"/>
    <cellStyle name="Обычный 3 2 2 6 2 3 2" xfId="8314"/>
    <cellStyle name="Обычный 3 2 2 6 2 3 2 2" xfId="16762"/>
    <cellStyle name="Обычный 3 2 2 6 2 3 2 2 2" xfId="33659"/>
    <cellStyle name="Обычный 3 2 2 6 2 3 2 3" xfId="25211"/>
    <cellStyle name="Обычный 3 2 2 6 2 3 3" xfId="12538"/>
    <cellStyle name="Обычный 3 2 2 6 2 3 3 2" xfId="29435"/>
    <cellStyle name="Обычный 3 2 2 6 2 3 4" xfId="20987"/>
    <cellStyle name="Обычный 3 2 2 6 2 4" xfId="5498"/>
    <cellStyle name="Обычный 3 2 2 6 2 4 2" xfId="13946"/>
    <cellStyle name="Обычный 3 2 2 6 2 4 2 2" xfId="30843"/>
    <cellStyle name="Обычный 3 2 2 6 2 4 3" xfId="22395"/>
    <cellStyle name="Обычный 3 2 2 6 2 5" xfId="9722"/>
    <cellStyle name="Обычный 3 2 2 6 2 5 2" xfId="26619"/>
    <cellStyle name="Обычный 3 2 2 6 2 6" xfId="18171"/>
    <cellStyle name="Обычный 3 2 2 6 3" xfId="1978"/>
    <cellStyle name="Обычный 3 2 2 6 3 2" xfId="6202"/>
    <cellStyle name="Обычный 3 2 2 6 3 2 2" xfId="14650"/>
    <cellStyle name="Обычный 3 2 2 6 3 2 2 2" xfId="31547"/>
    <cellStyle name="Обычный 3 2 2 6 3 2 3" xfId="23099"/>
    <cellStyle name="Обычный 3 2 2 6 3 3" xfId="10426"/>
    <cellStyle name="Обычный 3 2 2 6 3 3 2" xfId="27323"/>
    <cellStyle name="Обычный 3 2 2 6 3 4" xfId="18875"/>
    <cellStyle name="Обычный 3 2 2 6 4" xfId="3386"/>
    <cellStyle name="Обычный 3 2 2 6 4 2" xfId="7610"/>
    <cellStyle name="Обычный 3 2 2 6 4 2 2" xfId="16058"/>
    <cellStyle name="Обычный 3 2 2 6 4 2 2 2" xfId="32955"/>
    <cellStyle name="Обычный 3 2 2 6 4 2 3" xfId="24507"/>
    <cellStyle name="Обычный 3 2 2 6 4 3" xfId="11834"/>
    <cellStyle name="Обычный 3 2 2 6 4 3 2" xfId="28731"/>
    <cellStyle name="Обычный 3 2 2 6 4 4" xfId="20283"/>
    <cellStyle name="Обычный 3 2 2 6 5" xfId="4794"/>
    <cellStyle name="Обычный 3 2 2 6 5 2" xfId="13242"/>
    <cellStyle name="Обычный 3 2 2 6 5 2 2" xfId="30139"/>
    <cellStyle name="Обычный 3 2 2 6 5 3" xfId="21691"/>
    <cellStyle name="Обычный 3 2 2 6 6" xfId="9018"/>
    <cellStyle name="Обычный 3 2 2 6 6 2" xfId="25915"/>
    <cellStyle name="Обычный 3 2 2 6 7" xfId="17467"/>
    <cellStyle name="Обычный 3 2 2 6 8" xfId="34364"/>
    <cellStyle name="Обычный 3 2 2 7" xfId="921"/>
    <cellStyle name="Обычный 3 2 2 7 2" xfId="2330"/>
    <cellStyle name="Обычный 3 2 2 7 2 2" xfId="6554"/>
    <cellStyle name="Обычный 3 2 2 7 2 2 2" xfId="15002"/>
    <cellStyle name="Обычный 3 2 2 7 2 2 2 2" xfId="31899"/>
    <cellStyle name="Обычный 3 2 2 7 2 2 3" xfId="23451"/>
    <cellStyle name="Обычный 3 2 2 7 2 3" xfId="10778"/>
    <cellStyle name="Обычный 3 2 2 7 2 3 2" xfId="27675"/>
    <cellStyle name="Обычный 3 2 2 7 2 4" xfId="19227"/>
    <cellStyle name="Обычный 3 2 2 7 3" xfId="3738"/>
    <cellStyle name="Обычный 3 2 2 7 3 2" xfId="7962"/>
    <cellStyle name="Обычный 3 2 2 7 3 2 2" xfId="16410"/>
    <cellStyle name="Обычный 3 2 2 7 3 2 2 2" xfId="33307"/>
    <cellStyle name="Обычный 3 2 2 7 3 2 3" xfId="24859"/>
    <cellStyle name="Обычный 3 2 2 7 3 3" xfId="12186"/>
    <cellStyle name="Обычный 3 2 2 7 3 3 2" xfId="29083"/>
    <cellStyle name="Обычный 3 2 2 7 3 4" xfId="20635"/>
    <cellStyle name="Обычный 3 2 2 7 4" xfId="5146"/>
    <cellStyle name="Обычный 3 2 2 7 4 2" xfId="13594"/>
    <cellStyle name="Обычный 3 2 2 7 4 2 2" xfId="30491"/>
    <cellStyle name="Обычный 3 2 2 7 4 3" xfId="22043"/>
    <cellStyle name="Обычный 3 2 2 7 5" xfId="9370"/>
    <cellStyle name="Обычный 3 2 2 7 5 2" xfId="26267"/>
    <cellStyle name="Обычный 3 2 2 7 6" xfId="17819"/>
    <cellStyle name="Обычный 3 2 2 8" xfId="1626"/>
    <cellStyle name="Обычный 3 2 2 8 2" xfId="5850"/>
    <cellStyle name="Обычный 3 2 2 8 2 2" xfId="14298"/>
    <cellStyle name="Обычный 3 2 2 8 2 2 2" xfId="31195"/>
    <cellStyle name="Обычный 3 2 2 8 2 3" xfId="22747"/>
    <cellStyle name="Обычный 3 2 2 8 3" xfId="10074"/>
    <cellStyle name="Обычный 3 2 2 8 3 2" xfId="26971"/>
    <cellStyle name="Обычный 3 2 2 8 4" xfId="18523"/>
    <cellStyle name="Обычный 3 2 2 9" xfId="3034"/>
    <cellStyle name="Обычный 3 2 2 9 2" xfId="7258"/>
    <cellStyle name="Обычный 3 2 2 9 2 2" xfId="15706"/>
    <cellStyle name="Обычный 3 2 2 9 2 2 2" xfId="32603"/>
    <cellStyle name="Обычный 3 2 2 9 2 3" xfId="24155"/>
    <cellStyle name="Обычный 3 2 2 9 3" xfId="11482"/>
    <cellStyle name="Обычный 3 2 2 9 3 2" xfId="28379"/>
    <cellStyle name="Обычный 3 2 2 9 4" xfId="19931"/>
    <cellStyle name="Обычный 3 2 2_Отчет за 2015 год" xfId="148"/>
    <cellStyle name="Обычный 3 2 3" xfId="149"/>
    <cellStyle name="Обычный 3 2 3 10" xfId="8682"/>
    <cellStyle name="Обычный 3 2 3 10 2" xfId="25579"/>
    <cellStyle name="Обычный 3 2 3 11" xfId="17131"/>
    <cellStyle name="Обычный 3 2 3 12" xfId="34028"/>
    <cellStyle name="Обычный 3 2 3 2" xfId="150"/>
    <cellStyle name="Обычный 3 2 3 2 10" xfId="17132"/>
    <cellStyle name="Обычный 3 2 3 2 11" xfId="34029"/>
    <cellStyle name="Обычный 3 2 3 2 2" xfId="151"/>
    <cellStyle name="Обычный 3 2 3 2 2 10" xfId="34030"/>
    <cellStyle name="Обычный 3 2 3 2 2 2" xfId="152"/>
    <cellStyle name="Обычный 3 2 3 2 2 2 2" xfId="561"/>
    <cellStyle name="Обычный 3 2 3 2 2 2 2 2" xfId="1292"/>
    <cellStyle name="Обычный 3 2 3 2 2 2 2 2 2" xfId="2701"/>
    <cellStyle name="Обычный 3 2 3 2 2 2 2 2 2 2" xfId="6925"/>
    <cellStyle name="Обычный 3 2 3 2 2 2 2 2 2 2 2" xfId="15373"/>
    <cellStyle name="Обычный 3 2 3 2 2 2 2 2 2 2 2 2" xfId="32270"/>
    <cellStyle name="Обычный 3 2 3 2 2 2 2 2 2 2 3" xfId="23822"/>
    <cellStyle name="Обычный 3 2 3 2 2 2 2 2 2 3" xfId="11149"/>
    <cellStyle name="Обычный 3 2 3 2 2 2 2 2 2 3 2" xfId="28046"/>
    <cellStyle name="Обычный 3 2 3 2 2 2 2 2 2 4" xfId="19598"/>
    <cellStyle name="Обычный 3 2 3 2 2 2 2 2 3" xfId="4109"/>
    <cellStyle name="Обычный 3 2 3 2 2 2 2 2 3 2" xfId="8333"/>
    <cellStyle name="Обычный 3 2 3 2 2 2 2 2 3 2 2" xfId="16781"/>
    <cellStyle name="Обычный 3 2 3 2 2 2 2 2 3 2 2 2" xfId="33678"/>
    <cellStyle name="Обычный 3 2 3 2 2 2 2 2 3 2 3" xfId="25230"/>
    <cellStyle name="Обычный 3 2 3 2 2 2 2 2 3 3" xfId="12557"/>
    <cellStyle name="Обычный 3 2 3 2 2 2 2 2 3 3 2" xfId="29454"/>
    <cellStyle name="Обычный 3 2 3 2 2 2 2 2 3 4" xfId="21006"/>
    <cellStyle name="Обычный 3 2 3 2 2 2 2 2 4" xfId="5517"/>
    <cellStyle name="Обычный 3 2 3 2 2 2 2 2 4 2" xfId="13965"/>
    <cellStyle name="Обычный 3 2 3 2 2 2 2 2 4 2 2" xfId="30862"/>
    <cellStyle name="Обычный 3 2 3 2 2 2 2 2 4 3" xfId="22414"/>
    <cellStyle name="Обычный 3 2 3 2 2 2 2 2 5" xfId="9741"/>
    <cellStyle name="Обычный 3 2 3 2 2 2 2 2 5 2" xfId="26638"/>
    <cellStyle name="Обычный 3 2 3 2 2 2 2 2 6" xfId="18190"/>
    <cellStyle name="Обычный 3 2 3 2 2 2 2 3" xfId="1997"/>
    <cellStyle name="Обычный 3 2 3 2 2 2 2 3 2" xfId="6221"/>
    <cellStyle name="Обычный 3 2 3 2 2 2 2 3 2 2" xfId="14669"/>
    <cellStyle name="Обычный 3 2 3 2 2 2 2 3 2 2 2" xfId="31566"/>
    <cellStyle name="Обычный 3 2 3 2 2 2 2 3 2 3" xfId="23118"/>
    <cellStyle name="Обычный 3 2 3 2 2 2 2 3 3" xfId="10445"/>
    <cellStyle name="Обычный 3 2 3 2 2 2 2 3 3 2" xfId="27342"/>
    <cellStyle name="Обычный 3 2 3 2 2 2 2 3 4" xfId="18894"/>
    <cellStyle name="Обычный 3 2 3 2 2 2 2 4" xfId="3405"/>
    <cellStyle name="Обычный 3 2 3 2 2 2 2 4 2" xfId="7629"/>
    <cellStyle name="Обычный 3 2 3 2 2 2 2 4 2 2" xfId="16077"/>
    <cellStyle name="Обычный 3 2 3 2 2 2 2 4 2 2 2" xfId="32974"/>
    <cellStyle name="Обычный 3 2 3 2 2 2 2 4 2 3" xfId="24526"/>
    <cellStyle name="Обычный 3 2 3 2 2 2 2 4 3" xfId="11853"/>
    <cellStyle name="Обычный 3 2 3 2 2 2 2 4 3 2" xfId="28750"/>
    <cellStyle name="Обычный 3 2 3 2 2 2 2 4 4" xfId="20302"/>
    <cellStyle name="Обычный 3 2 3 2 2 2 2 5" xfId="4813"/>
    <cellStyle name="Обычный 3 2 3 2 2 2 2 5 2" xfId="13261"/>
    <cellStyle name="Обычный 3 2 3 2 2 2 2 5 2 2" xfId="30158"/>
    <cellStyle name="Обычный 3 2 3 2 2 2 2 5 3" xfId="21710"/>
    <cellStyle name="Обычный 3 2 3 2 2 2 2 6" xfId="9037"/>
    <cellStyle name="Обычный 3 2 3 2 2 2 2 6 2" xfId="25934"/>
    <cellStyle name="Обычный 3 2 3 2 2 2 2 7" xfId="17486"/>
    <cellStyle name="Обычный 3 2 3 2 2 2 2 8" xfId="34383"/>
    <cellStyle name="Обычный 3 2 3 2 2 2 3" xfId="940"/>
    <cellStyle name="Обычный 3 2 3 2 2 2 3 2" xfId="2349"/>
    <cellStyle name="Обычный 3 2 3 2 2 2 3 2 2" xfId="6573"/>
    <cellStyle name="Обычный 3 2 3 2 2 2 3 2 2 2" xfId="15021"/>
    <cellStyle name="Обычный 3 2 3 2 2 2 3 2 2 2 2" xfId="31918"/>
    <cellStyle name="Обычный 3 2 3 2 2 2 3 2 2 3" xfId="23470"/>
    <cellStyle name="Обычный 3 2 3 2 2 2 3 2 3" xfId="10797"/>
    <cellStyle name="Обычный 3 2 3 2 2 2 3 2 3 2" xfId="27694"/>
    <cellStyle name="Обычный 3 2 3 2 2 2 3 2 4" xfId="19246"/>
    <cellStyle name="Обычный 3 2 3 2 2 2 3 3" xfId="3757"/>
    <cellStyle name="Обычный 3 2 3 2 2 2 3 3 2" xfId="7981"/>
    <cellStyle name="Обычный 3 2 3 2 2 2 3 3 2 2" xfId="16429"/>
    <cellStyle name="Обычный 3 2 3 2 2 2 3 3 2 2 2" xfId="33326"/>
    <cellStyle name="Обычный 3 2 3 2 2 2 3 3 2 3" xfId="24878"/>
    <cellStyle name="Обычный 3 2 3 2 2 2 3 3 3" xfId="12205"/>
    <cellStyle name="Обычный 3 2 3 2 2 2 3 3 3 2" xfId="29102"/>
    <cellStyle name="Обычный 3 2 3 2 2 2 3 3 4" xfId="20654"/>
    <cellStyle name="Обычный 3 2 3 2 2 2 3 4" xfId="5165"/>
    <cellStyle name="Обычный 3 2 3 2 2 2 3 4 2" xfId="13613"/>
    <cellStyle name="Обычный 3 2 3 2 2 2 3 4 2 2" xfId="30510"/>
    <cellStyle name="Обычный 3 2 3 2 2 2 3 4 3" xfId="22062"/>
    <cellStyle name="Обычный 3 2 3 2 2 2 3 5" xfId="9389"/>
    <cellStyle name="Обычный 3 2 3 2 2 2 3 5 2" xfId="26286"/>
    <cellStyle name="Обычный 3 2 3 2 2 2 3 6" xfId="17838"/>
    <cellStyle name="Обычный 3 2 3 2 2 2 4" xfId="1645"/>
    <cellStyle name="Обычный 3 2 3 2 2 2 4 2" xfId="5869"/>
    <cellStyle name="Обычный 3 2 3 2 2 2 4 2 2" xfId="14317"/>
    <cellStyle name="Обычный 3 2 3 2 2 2 4 2 2 2" xfId="31214"/>
    <cellStyle name="Обычный 3 2 3 2 2 2 4 2 3" xfId="22766"/>
    <cellStyle name="Обычный 3 2 3 2 2 2 4 3" xfId="10093"/>
    <cellStyle name="Обычный 3 2 3 2 2 2 4 3 2" xfId="26990"/>
    <cellStyle name="Обычный 3 2 3 2 2 2 4 4" xfId="18542"/>
    <cellStyle name="Обычный 3 2 3 2 2 2 5" xfId="3053"/>
    <cellStyle name="Обычный 3 2 3 2 2 2 5 2" xfId="7277"/>
    <cellStyle name="Обычный 3 2 3 2 2 2 5 2 2" xfId="15725"/>
    <cellStyle name="Обычный 3 2 3 2 2 2 5 2 2 2" xfId="32622"/>
    <cellStyle name="Обычный 3 2 3 2 2 2 5 2 3" xfId="24174"/>
    <cellStyle name="Обычный 3 2 3 2 2 2 5 3" xfId="11501"/>
    <cellStyle name="Обычный 3 2 3 2 2 2 5 3 2" xfId="28398"/>
    <cellStyle name="Обычный 3 2 3 2 2 2 5 4" xfId="19950"/>
    <cellStyle name="Обычный 3 2 3 2 2 2 6" xfId="4461"/>
    <cellStyle name="Обычный 3 2 3 2 2 2 6 2" xfId="12909"/>
    <cellStyle name="Обычный 3 2 3 2 2 2 6 2 2" xfId="29806"/>
    <cellStyle name="Обычный 3 2 3 2 2 2 6 3" xfId="21358"/>
    <cellStyle name="Обычный 3 2 3 2 2 2 7" xfId="8685"/>
    <cellStyle name="Обычный 3 2 3 2 2 2 7 2" xfId="25582"/>
    <cellStyle name="Обычный 3 2 3 2 2 2 8" xfId="17134"/>
    <cellStyle name="Обычный 3 2 3 2 2 2 9" xfId="34031"/>
    <cellStyle name="Обычный 3 2 3 2 2 3" xfId="560"/>
    <cellStyle name="Обычный 3 2 3 2 2 3 2" xfId="1291"/>
    <cellStyle name="Обычный 3 2 3 2 2 3 2 2" xfId="2700"/>
    <cellStyle name="Обычный 3 2 3 2 2 3 2 2 2" xfId="6924"/>
    <cellStyle name="Обычный 3 2 3 2 2 3 2 2 2 2" xfId="15372"/>
    <cellStyle name="Обычный 3 2 3 2 2 3 2 2 2 2 2" xfId="32269"/>
    <cellStyle name="Обычный 3 2 3 2 2 3 2 2 2 3" xfId="23821"/>
    <cellStyle name="Обычный 3 2 3 2 2 3 2 2 3" xfId="11148"/>
    <cellStyle name="Обычный 3 2 3 2 2 3 2 2 3 2" xfId="28045"/>
    <cellStyle name="Обычный 3 2 3 2 2 3 2 2 4" xfId="19597"/>
    <cellStyle name="Обычный 3 2 3 2 2 3 2 3" xfId="4108"/>
    <cellStyle name="Обычный 3 2 3 2 2 3 2 3 2" xfId="8332"/>
    <cellStyle name="Обычный 3 2 3 2 2 3 2 3 2 2" xfId="16780"/>
    <cellStyle name="Обычный 3 2 3 2 2 3 2 3 2 2 2" xfId="33677"/>
    <cellStyle name="Обычный 3 2 3 2 2 3 2 3 2 3" xfId="25229"/>
    <cellStyle name="Обычный 3 2 3 2 2 3 2 3 3" xfId="12556"/>
    <cellStyle name="Обычный 3 2 3 2 2 3 2 3 3 2" xfId="29453"/>
    <cellStyle name="Обычный 3 2 3 2 2 3 2 3 4" xfId="21005"/>
    <cellStyle name="Обычный 3 2 3 2 2 3 2 4" xfId="5516"/>
    <cellStyle name="Обычный 3 2 3 2 2 3 2 4 2" xfId="13964"/>
    <cellStyle name="Обычный 3 2 3 2 2 3 2 4 2 2" xfId="30861"/>
    <cellStyle name="Обычный 3 2 3 2 2 3 2 4 3" xfId="22413"/>
    <cellStyle name="Обычный 3 2 3 2 2 3 2 5" xfId="9740"/>
    <cellStyle name="Обычный 3 2 3 2 2 3 2 5 2" xfId="26637"/>
    <cellStyle name="Обычный 3 2 3 2 2 3 2 6" xfId="18189"/>
    <cellStyle name="Обычный 3 2 3 2 2 3 3" xfId="1996"/>
    <cellStyle name="Обычный 3 2 3 2 2 3 3 2" xfId="6220"/>
    <cellStyle name="Обычный 3 2 3 2 2 3 3 2 2" xfId="14668"/>
    <cellStyle name="Обычный 3 2 3 2 2 3 3 2 2 2" xfId="31565"/>
    <cellStyle name="Обычный 3 2 3 2 2 3 3 2 3" xfId="23117"/>
    <cellStyle name="Обычный 3 2 3 2 2 3 3 3" xfId="10444"/>
    <cellStyle name="Обычный 3 2 3 2 2 3 3 3 2" xfId="27341"/>
    <cellStyle name="Обычный 3 2 3 2 2 3 3 4" xfId="18893"/>
    <cellStyle name="Обычный 3 2 3 2 2 3 4" xfId="3404"/>
    <cellStyle name="Обычный 3 2 3 2 2 3 4 2" xfId="7628"/>
    <cellStyle name="Обычный 3 2 3 2 2 3 4 2 2" xfId="16076"/>
    <cellStyle name="Обычный 3 2 3 2 2 3 4 2 2 2" xfId="32973"/>
    <cellStyle name="Обычный 3 2 3 2 2 3 4 2 3" xfId="24525"/>
    <cellStyle name="Обычный 3 2 3 2 2 3 4 3" xfId="11852"/>
    <cellStyle name="Обычный 3 2 3 2 2 3 4 3 2" xfId="28749"/>
    <cellStyle name="Обычный 3 2 3 2 2 3 4 4" xfId="20301"/>
    <cellStyle name="Обычный 3 2 3 2 2 3 5" xfId="4812"/>
    <cellStyle name="Обычный 3 2 3 2 2 3 5 2" xfId="13260"/>
    <cellStyle name="Обычный 3 2 3 2 2 3 5 2 2" xfId="30157"/>
    <cellStyle name="Обычный 3 2 3 2 2 3 5 3" xfId="21709"/>
    <cellStyle name="Обычный 3 2 3 2 2 3 6" xfId="9036"/>
    <cellStyle name="Обычный 3 2 3 2 2 3 6 2" xfId="25933"/>
    <cellStyle name="Обычный 3 2 3 2 2 3 7" xfId="17485"/>
    <cellStyle name="Обычный 3 2 3 2 2 3 8" xfId="34382"/>
    <cellStyle name="Обычный 3 2 3 2 2 4" xfId="939"/>
    <cellStyle name="Обычный 3 2 3 2 2 4 2" xfId="2348"/>
    <cellStyle name="Обычный 3 2 3 2 2 4 2 2" xfId="6572"/>
    <cellStyle name="Обычный 3 2 3 2 2 4 2 2 2" xfId="15020"/>
    <cellStyle name="Обычный 3 2 3 2 2 4 2 2 2 2" xfId="31917"/>
    <cellStyle name="Обычный 3 2 3 2 2 4 2 2 3" xfId="23469"/>
    <cellStyle name="Обычный 3 2 3 2 2 4 2 3" xfId="10796"/>
    <cellStyle name="Обычный 3 2 3 2 2 4 2 3 2" xfId="27693"/>
    <cellStyle name="Обычный 3 2 3 2 2 4 2 4" xfId="19245"/>
    <cellStyle name="Обычный 3 2 3 2 2 4 3" xfId="3756"/>
    <cellStyle name="Обычный 3 2 3 2 2 4 3 2" xfId="7980"/>
    <cellStyle name="Обычный 3 2 3 2 2 4 3 2 2" xfId="16428"/>
    <cellStyle name="Обычный 3 2 3 2 2 4 3 2 2 2" xfId="33325"/>
    <cellStyle name="Обычный 3 2 3 2 2 4 3 2 3" xfId="24877"/>
    <cellStyle name="Обычный 3 2 3 2 2 4 3 3" xfId="12204"/>
    <cellStyle name="Обычный 3 2 3 2 2 4 3 3 2" xfId="29101"/>
    <cellStyle name="Обычный 3 2 3 2 2 4 3 4" xfId="20653"/>
    <cellStyle name="Обычный 3 2 3 2 2 4 4" xfId="5164"/>
    <cellStyle name="Обычный 3 2 3 2 2 4 4 2" xfId="13612"/>
    <cellStyle name="Обычный 3 2 3 2 2 4 4 2 2" xfId="30509"/>
    <cellStyle name="Обычный 3 2 3 2 2 4 4 3" xfId="22061"/>
    <cellStyle name="Обычный 3 2 3 2 2 4 5" xfId="9388"/>
    <cellStyle name="Обычный 3 2 3 2 2 4 5 2" xfId="26285"/>
    <cellStyle name="Обычный 3 2 3 2 2 4 6" xfId="17837"/>
    <cellStyle name="Обычный 3 2 3 2 2 5" xfId="1644"/>
    <cellStyle name="Обычный 3 2 3 2 2 5 2" xfId="5868"/>
    <cellStyle name="Обычный 3 2 3 2 2 5 2 2" xfId="14316"/>
    <cellStyle name="Обычный 3 2 3 2 2 5 2 2 2" xfId="31213"/>
    <cellStyle name="Обычный 3 2 3 2 2 5 2 3" xfId="22765"/>
    <cellStyle name="Обычный 3 2 3 2 2 5 3" xfId="10092"/>
    <cellStyle name="Обычный 3 2 3 2 2 5 3 2" xfId="26989"/>
    <cellStyle name="Обычный 3 2 3 2 2 5 4" xfId="18541"/>
    <cellStyle name="Обычный 3 2 3 2 2 6" xfId="3052"/>
    <cellStyle name="Обычный 3 2 3 2 2 6 2" xfId="7276"/>
    <cellStyle name="Обычный 3 2 3 2 2 6 2 2" xfId="15724"/>
    <cellStyle name="Обычный 3 2 3 2 2 6 2 2 2" xfId="32621"/>
    <cellStyle name="Обычный 3 2 3 2 2 6 2 3" xfId="24173"/>
    <cellStyle name="Обычный 3 2 3 2 2 6 3" xfId="11500"/>
    <cellStyle name="Обычный 3 2 3 2 2 6 3 2" xfId="28397"/>
    <cellStyle name="Обычный 3 2 3 2 2 6 4" xfId="19949"/>
    <cellStyle name="Обычный 3 2 3 2 2 7" xfId="4460"/>
    <cellStyle name="Обычный 3 2 3 2 2 7 2" xfId="12908"/>
    <cellStyle name="Обычный 3 2 3 2 2 7 2 2" xfId="29805"/>
    <cellStyle name="Обычный 3 2 3 2 2 7 3" xfId="21357"/>
    <cellStyle name="Обычный 3 2 3 2 2 8" xfId="8684"/>
    <cellStyle name="Обычный 3 2 3 2 2 8 2" xfId="25581"/>
    <cellStyle name="Обычный 3 2 3 2 2 9" xfId="17133"/>
    <cellStyle name="Обычный 3 2 3 2 3" xfId="153"/>
    <cellStyle name="Обычный 3 2 3 2 3 2" xfId="562"/>
    <cellStyle name="Обычный 3 2 3 2 3 2 2" xfId="1293"/>
    <cellStyle name="Обычный 3 2 3 2 3 2 2 2" xfId="2702"/>
    <cellStyle name="Обычный 3 2 3 2 3 2 2 2 2" xfId="6926"/>
    <cellStyle name="Обычный 3 2 3 2 3 2 2 2 2 2" xfId="15374"/>
    <cellStyle name="Обычный 3 2 3 2 3 2 2 2 2 2 2" xfId="32271"/>
    <cellStyle name="Обычный 3 2 3 2 3 2 2 2 2 3" xfId="23823"/>
    <cellStyle name="Обычный 3 2 3 2 3 2 2 2 3" xfId="11150"/>
    <cellStyle name="Обычный 3 2 3 2 3 2 2 2 3 2" xfId="28047"/>
    <cellStyle name="Обычный 3 2 3 2 3 2 2 2 4" xfId="19599"/>
    <cellStyle name="Обычный 3 2 3 2 3 2 2 3" xfId="4110"/>
    <cellStyle name="Обычный 3 2 3 2 3 2 2 3 2" xfId="8334"/>
    <cellStyle name="Обычный 3 2 3 2 3 2 2 3 2 2" xfId="16782"/>
    <cellStyle name="Обычный 3 2 3 2 3 2 2 3 2 2 2" xfId="33679"/>
    <cellStyle name="Обычный 3 2 3 2 3 2 2 3 2 3" xfId="25231"/>
    <cellStyle name="Обычный 3 2 3 2 3 2 2 3 3" xfId="12558"/>
    <cellStyle name="Обычный 3 2 3 2 3 2 2 3 3 2" xfId="29455"/>
    <cellStyle name="Обычный 3 2 3 2 3 2 2 3 4" xfId="21007"/>
    <cellStyle name="Обычный 3 2 3 2 3 2 2 4" xfId="5518"/>
    <cellStyle name="Обычный 3 2 3 2 3 2 2 4 2" xfId="13966"/>
    <cellStyle name="Обычный 3 2 3 2 3 2 2 4 2 2" xfId="30863"/>
    <cellStyle name="Обычный 3 2 3 2 3 2 2 4 3" xfId="22415"/>
    <cellStyle name="Обычный 3 2 3 2 3 2 2 5" xfId="9742"/>
    <cellStyle name="Обычный 3 2 3 2 3 2 2 5 2" xfId="26639"/>
    <cellStyle name="Обычный 3 2 3 2 3 2 2 6" xfId="18191"/>
    <cellStyle name="Обычный 3 2 3 2 3 2 3" xfId="1998"/>
    <cellStyle name="Обычный 3 2 3 2 3 2 3 2" xfId="6222"/>
    <cellStyle name="Обычный 3 2 3 2 3 2 3 2 2" xfId="14670"/>
    <cellStyle name="Обычный 3 2 3 2 3 2 3 2 2 2" xfId="31567"/>
    <cellStyle name="Обычный 3 2 3 2 3 2 3 2 3" xfId="23119"/>
    <cellStyle name="Обычный 3 2 3 2 3 2 3 3" xfId="10446"/>
    <cellStyle name="Обычный 3 2 3 2 3 2 3 3 2" xfId="27343"/>
    <cellStyle name="Обычный 3 2 3 2 3 2 3 4" xfId="18895"/>
    <cellStyle name="Обычный 3 2 3 2 3 2 4" xfId="3406"/>
    <cellStyle name="Обычный 3 2 3 2 3 2 4 2" xfId="7630"/>
    <cellStyle name="Обычный 3 2 3 2 3 2 4 2 2" xfId="16078"/>
    <cellStyle name="Обычный 3 2 3 2 3 2 4 2 2 2" xfId="32975"/>
    <cellStyle name="Обычный 3 2 3 2 3 2 4 2 3" xfId="24527"/>
    <cellStyle name="Обычный 3 2 3 2 3 2 4 3" xfId="11854"/>
    <cellStyle name="Обычный 3 2 3 2 3 2 4 3 2" xfId="28751"/>
    <cellStyle name="Обычный 3 2 3 2 3 2 4 4" xfId="20303"/>
    <cellStyle name="Обычный 3 2 3 2 3 2 5" xfId="4814"/>
    <cellStyle name="Обычный 3 2 3 2 3 2 5 2" xfId="13262"/>
    <cellStyle name="Обычный 3 2 3 2 3 2 5 2 2" xfId="30159"/>
    <cellStyle name="Обычный 3 2 3 2 3 2 5 3" xfId="21711"/>
    <cellStyle name="Обычный 3 2 3 2 3 2 6" xfId="9038"/>
    <cellStyle name="Обычный 3 2 3 2 3 2 6 2" xfId="25935"/>
    <cellStyle name="Обычный 3 2 3 2 3 2 7" xfId="17487"/>
    <cellStyle name="Обычный 3 2 3 2 3 2 8" xfId="34384"/>
    <cellStyle name="Обычный 3 2 3 2 3 3" xfId="941"/>
    <cellStyle name="Обычный 3 2 3 2 3 3 2" xfId="2350"/>
    <cellStyle name="Обычный 3 2 3 2 3 3 2 2" xfId="6574"/>
    <cellStyle name="Обычный 3 2 3 2 3 3 2 2 2" xfId="15022"/>
    <cellStyle name="Обычный 3 2 3 2 3 3 2 2 2 2" xfId="31919"/>
    <cellStyle name="Обычный 3 2 3 2 3 3 2 2 3" xfId="23471"/>
    <cellStyle name="Обычный 3 2 3 2 3 3 2 3" xfId="10798"/>
    <cellStyle name="Обычный 3 2 3 2 3 3 2 3 2" xfId="27695"/>
    <cellStyle name="Обычный 3 2 3 2 3 3 2 4" xfId="19247"/>
    <cellStyle name="Обычный 3 2 3 2 3 3 3" xfId="3758"/>
    <cellStyle name="Обычный 3 2 3 2 3 3 3 2" xfId="7982"/>
    <cellStyle name="Обычный 3 2 3 2 3 3 3 2 2" xfId="16430"/>
    <cellStyle name="Обычный 3 2 3 2 3 3 3 2 2 2" xfId="33327"/>
    <cellStyle name="Обычный 3 2 3 2 3 3 3 2 3" xfId="24879"/>
    <cellStyle name="Обычный 3 2 3 2 3 3 3 3" xfId="12206"/>
    <cellStyle name="Обычный 3 2 3 2 3 3 3 3 2" xfId="29103"/>
    <cellStyle name="Обычный 3 2 3 2 3 3 3 4" xfId="20655"/>
    <cellStyle name="Обычный 3 2 3 2 3 3 4" xfId="5166"/>
    <cellStyle name="Обычный 3 2 3 2 3 3 4 2" xfId="13614"/>
    <cellStyle name="Обычный 3 2 3 2 3 3 4 2 2" xfId="30511"/>
    <cellStyle name="Обычный 3 2 3 2 3 3 4 3" xfId="22063"/>
    <cellStyle name="Обычный 3 2 3 2 3 3 5" xfId="9390"/>
    <cellStyle name="Обычный 3 2 3 2 3 3 5 2" xfId="26287"/>
    <cellStyle name="Обычный 3 2 3 2 3 3 6" xfId="17839"/>
    <cellStyle name="Обычный 3 2 3 2 3 4" xfId="1646"/>
    <cellStyle name="Обычный 3 2 3 2 3 4 2" xfId="5870"/>
    <cellStyle name="Обычный 3 2 3 2 3 4 2 2" xfId="14318"/>
    <cellStyle name="Обычный 3 2 3 2 3 4 2 2 2" xfId="31215"/>
    <cellStyle name="Обычный 3 2 3 2 3 4 2 3" xfId="22767"/>
    <cellStyle name="Обычный 3 2 3 2 3 4 3" xfId="10094"/>
    <cellStyle name="Обычный 3 2 3 2 3 4 3 2" xfId="26991"/>
    <cellStyle name="Обычный 3 2 3 2 3 4 4" xfId="18543"/>
    <cellStyle name="Обычный 3 2 3 2 3 5" xfId="3054"/>
    <cellStyle name="Обычный 3 2 3 2 3 5 2" xfId="7278"/>
    <cellStyle name="Обычный 3 2 3 2 3 5 2 2" xfId="15726"/>
    <cellStyle name="Обычный 3 2 3 2 3 5 2 2 2" xfId="32623"/>
    <cellStyle name="Обычный 3 2 3 2 3 5 2 3" xfId="24175"/>
    <cellStyle name="Обычный 3 2 3 2 3 5 3" xfId="11502"/>
    <cellStyle name="Обычный 3 2 3 2 3 5 3 2" xfId="28399"/>
    <cellStyle name="Обычный 3 2 3 2 3 5 4" xfId="19951"/>
    <cellStyle name="Обычный 3 2 3 2 3 6" xfId="4462"/>
    <cellStyle name="Обычный 3 2 3 2 3 6 2" xfId="12910"/>
    <cellStyle name="Обычный 3 2 3 2 3 6 2 2" xfId="29807"/>
    <cellStyle name="Обычный 3 2 3 2 3 6 3" xfId="21359"/>
    <cellStyle name="Обычный 3 2 3 2 3 7" xfId="8686"/>
    <cellStyle name="Обычный 3 2 3 2 3 7 2" xfId="25583"/>
    <cellStyle name="Обычный 3 2 3 2 3 8" xfId="17135"/>
    <cellStyle name="Обычный 3 2 3 2 3 9" xfId="34032"/>
    <cellStyle name="Обычный 3 2 3 2 4" xfId="559"/>
    <cellStyle name="Обычный 3 2 3 2 4 2" xfId="1290"/>
    <cellStyle name="Обычный 3 2 3 2 4 2 2" xfId="2699"/>
    <cellStyle name="Обычный 3 2 3 2 4 2 2 2" xfId="6923"/>
    <cellStyle name="Обычный 3 2 3 2 4 2 2 2 2" xfId="15371"/>
    <cellStyle name="Обычный 3 2 3 2 4 2 2 2 2 2" xfId="32268"/>
    <cellStyle name="Обычный 3 2 3 2 4 2 2 2 3" xfId="23820"/>
    <cellStyle name="Обычный 3 2 3 2 4 2 2 3" xfId="11147"/>
    <cellStyle name="Обычный 3 2 3 2 4 2 2 3 2" xfId="28044"/>
    <cellStyle name="Обычный 3 2 3 2 4 2 2 4" xfId="19596"/>
    <cellStyle name="Обычный 3 2 3 2 4 2 3" xfId="4107"/>
    <cellStyle name="Обычный 3 2 3 2 4 2 3 2" xfId="8331"/>
    <cellStyle name="Обычный 3 2 3 2 4 2 3 2 2" xfId="16779"/>
    <cellStyle name="Обычный 3 2 3 2 4 2 3 2 2 2" xfId="33676"/>
    <cellStyle name="Обычный 3 2 3 2 4 2 3 2 3" xfId="25228"/>
    <cellStyle name="Обычный 3 2 3 2 4 2 3 3" xfId="12555"/>
    <cellStyle name="Обычный 3 2 3 2 4 2 3 3 2" xfId="29452"/>
    <cellStyle name="Обычный 3 2 3 2 4 2 3 4" xfId="21004"/>
    <cellStyle name="Обычный 3 2 3 2 4 2 4" xfId="5515"/>
    <cellStyle name="Обычный 3 2 3 2 4 2 4 2" xfId="13963"/>
    <cellStyle name="Обычный 3 2 3 2 4 2 4 2 2" xfId="30860"/>
    <cellStyle name="Обычный 3 2 3 2 4 2 4 3" xfId="22412"/>
    <cellStyle name="Обычный 3 2 3 2 4 2 5" xfId="9739"/>
    <cellStyle name="Обычный 3 2 3 2 4 2 5 2" xfId="26636"/>
    <cellStyle name="Обычный 3 2 3 2 4 2 6" xfId="18188"/>
    <cellStyle name="Обычный 3 2 3 2 4 3" xfId="1995"/>
    <cellStyle name="Обычный 3 2 3 2 4 3 2" xfId="6219"/>
    <cellStyle name="Обычный 3 2 3 2 4 3 2 2" xfId="14667"/>
    <cellStyle name="Обычный 3 2 3 2 4 3 2 2 2" xfId="31564"/>
    <cellStyle name="Обычный 3 2 3 2 4 3 2 3" xfId="23116"/>
    <cellStyle name="Обычный 3 2 3 2 4 3 3" xfId="10443"/>
    <cellStyle name="Обычный 3 2 3 2 4 3 3 2" xfId="27340"/>
    <cellStyle name="Обычный 3 2 3 2 4 3 4" xfId="18892"/>
    <cellStyle name="Обычный 3 2 3 2 4 4" xfId="3403"/>
    <cellStyle name="Обычный 3 2 3 2 4 4 2" xfId="7627"/>
    <cellStyle name="Обычный 3 2 3 2 4 4 2 2" xfId="16075"/>
    <cellStyle name="Обычный 3 2 3 2 4 4 2 2 2" xfId="32972"/>
    <cellStyle name="Обычный 3 2 3 2 4 4 2 3" xfId="24524"/>
    <cellStyle name="Обычный 3 2 3 2 4 4 3" xfId="11851"/>
    <cellStyle name="Обычный 3 2 3 2 4 4 3 2" xfId="28748"/>
    <cellStyle name="Обычный 3 2 3 2 4 4 4" xfId="20300"/>
    <cellStyle name="Обычный 3 2 3 2 4 5" xfId="4811"/>
    <cellStyle name="Обычный 3 2 3 2 4 5 2" xfId="13259"/>
    <cellStyle name="Обычный 3 2 3 2 4 5 2 2" xfId="30156"/>
    <cellStyle name="Обычный 3 2 3 2 4 5 3" xfId="21708"/>
    <cellStyle name="Обычный 3 2 3 2 4 6" xfId="9035"/>
    <cellStyle name="Обычный 3 2 3 2 4 6 2" xfId="25932"/>
    <cellStyle name="Обычный 3 2 3 2 4 7" xfId="17484"/>
    <cellStyle name="Обычный 3 2 3 2 4 8" xfId="34381"/>
    <cellStyle name="Обычный 3 2 3 2 5" xfId="938"/>
    <cellStyle name="Обычный 3 2 3 2 5 2" xfId="2347"/>
    <cellStyle name="Обычный 3 2 3 2 5 2 2" xfId="6571"/>
    <cellStyle name="Обычный 3 2 3 2 5 2 2 2" xfId="15019"/>
    <cellStyle name="Обычный 3 2 3 2 5 2 2 2 2" xfId="31916"/>
    <cellStyle name="Обычный 3 2 3 2 5 2 2 3" xfId="23468"/>
    <cellStyle name="Обычный 3 2 3 2 5 2 3" xfId="10795"/>
    <cellStyle name="Обычный 3 2 3 2 5 2 3 2" xfId="27692"/>
    <cellStyle name="Обычный 3 2 3 2 5 2 4" xfId="19244"/>
    <cellStyle name="Обычный 3 2 3 2 5 3" xfId="3755"/>
    <cellStyle name="Обычный 3 2 3 2 5 3 2" xfId="7979"/>
    <cellStyle name="Обычный 3 2 3 2 5 3 2 2" xfId="16427"/>
    <cellStyle name="Обычный 3 2 3 2 5 3 2 2 2" xfId="33324"/>
    <cellStyle name="Обычный 3 2 3 2 5 3 2 3" xfId="24876"/>
    <cellStyle name="Обычный 3 2 3 2 5 3 3" xfId="12203"/>
    <cellStyle name="Обычный 3 2 3 2 5 3 3 2" xfId="29100"/>
    <cellStyle name="Обычный 3 2 3 2 5 3 4" xfId="20652"/>
    <cellStyle name="Обычный 3 2 3 2 5 4" xfId="5163"/>
    <cellStyle name="Обычный 3 2 3 2 5 4 2" xfId="13611"/>
    <cellStyle name="Обычный 3 2 3 2 5 4 2 2" xfId="30508"/>
    <cellStyle name="Обычный 3 2 3 2 5 4 3" xfId="22060"/>
    <cellStyle name="Обычный 3 2 3 2 5 5" xfId="9387"/>
    <cellStyle name="Обычный 3 2 3 2 5 5 2" xfId="26284"/>
    <cellStyle name="Обычный 3 2 3 2 5 6" xfId="17836"/>
    <cellStyle name="Обычный 3 2 3 2 6" xfId="1643"/>
    <cellStyle name="Обычный 3 2 3 2 6 2" xfId="5867"/>
    <cellStyle name="Обычный 3 2 3 2 6 2 2" xfId="14315"/>
    <cellStyle name="Обычный 3 2 3 2 6 2 2 2" xfId="31212"/>
    <cellStyle name="Обычный 3 2 3 2 6 2 3" xfId="22764"/>
    <cellStyle name="Обычный 3 2 3 2 6 3" xfId="10091"/>
    <cellStyle name="Обычный 3 2 3 2 6 3 2" xfId="26988"/>
    <cellStyle name="Обычный 3 2 3 2 6 4" xfId="18540"/>
    <cellStyle name="Обычный 3 2 3 2 7" xfId="3051"/>
    <cellStyle name="Обычный 3 2 3 2 7 2" xfId="7275"/>
    <cellStyle name="Обычный 3 2 3 2 7 2 2" xfId="15723"/>
    <cellStyle name="Обычный 3 2 3 2 7 2 2 2" xfId="32620"/>
    <cellStyle name="Обычный 3 2 3 2 7 2 3" xfId="24172"/>
    <cellStyle name="Обычный 3 2 3 2 7 3" xfId="11499"/>
    <cellStyle name="Обычный 3 2 3 2 7 3 2" xfId="28396"/>
    <cellStyle name="Обычный 3 2 3 2 7 4" xfId="19948"/>
    <cellStyle name="Обычный 3 2 3 2 8" xfId="4459"/>
    <cellStyle name="Обычный 3 2 3 2 8 2" xfId="12907"/>
    <cellStyle name="Обычный 3 2 3 2 8 2 2" xfId="29804"/>
    <cellStyle name="Обычный 3 2 3 2 8 3" xfId="21356"/>
    <cellStyle name="Обычный 3 2 3 2 9" xfId="8683"/>
    <cellStyle name="Обычный 3 2 3 2 9 2" xfId="25580"/>
    <cellStyle name="Обычный 3 2 3 3" xfId="154"/>
    <cellStyle name="Обычный 3 2 3 3 10" xfId="34033"/>
    <cellStyle name="Обычный 3 2 3 3 2" xfId="155"/>
    <cellStyle name="Обычный 3 2 3 3 2 2" xfId="564"/>
    <cellStyle name="Обычный 3 2 3 3 2 2 2" xfId="1295"/>
    <cellStyle name="Обычный 3 2 3 3 2 2 2 2" xfId="2704"/>
    <cellStyle name="Обычный 3 2 3 3 2 2 2 2 2" xfId="6928"/>
    <cellStyle name="Обычный 3 2 3 3 2 2 2 2 2 2" xfId="15376"/>
    <cellStyle name="Обычный 3 2 3 3 2 2 2 2 2 2 2" xfId="32273"/>
    <cellStyle name="Обычный 3 2 3 3 2 2 2 2 2 3" xfId="23825"/>
    <cellStyle name="Обычный 3 2 3 3 2 2 2 2 3" xfId="11152"/>
    <cellStyle name="Обычный 3 2 3 3 2 2 2 2 3 2" xfId="28049"/>
    <cellStyle name="Обычный 3 2 3 3 2 2 2 2 4" xfId="19601"/>
    <cellStyle name="Обычный 3 2 3 3 2 2 2 3" xfId="4112"/>
    <cellStyle name="Обычный 3 2 3 3 2 2 2 3 2" xfId="8336"/>
    <cellStyle name="Обычный 3 2 3 3 2 2 2 3 2 2" xfId="16784"/>
    <cellStyle name="Обычный 3 2 3 3 2 2 2 3 2 2 2" xfId="33681"/>
    <cellStyle name="Обычный 3 2 3 3 2 2 2 3 2 3" xfId="25233"/>
    <cellStyle name="Обычный 3 2 3 3 2 2 2 3 3" xfId="12560"/>
    <cellStyle name="Обычный 3 2 3 3 2 2 2 3 3 2" xfId="29457"/>
    <cellStyle name="Обычный 3 2 3 3 2 2 2 3 4" xfId="21009"/>
    <cellStyle name="Обычный 3 2 3 3 2 2 2 4" xfId="5520"/>
    <cellStyle name="Обычный 3 2 3 3 2 2 2 4 2" xfId="13968"/>
    <cellStyle name="Обычный 3 2 3 3 2 2 2 4 2 2" xfId="30865"/>
    <cellStyle name="Обычный 3 2 3 3 2 2 2 4 3" xfId="22417"/>
    <cellStyle name="Обычный 3 2 3 3 2 2 2 5" xfId="9744"/>
    <cellStyle name="Обычный 3 2 3 3 2 2 2 5 2" xfId="26641"/>
    <cellStyle name="Обычный 3 2 3 3 2 2 2 6" xfId="18193"/>
    <cellStyle name="Обычный 3 2 3 3 2 2 3" xfId="2000"/>
    <cellStyle name="Обычный 3 2 3 3 2 2 3 2" xfId="6224"/>
    <cellStyle name="Обычный 3 2 3 3 2 2 3 2 2" xfId="14672"/>
    <cellStyle name="Обычный 3 2 3 3 2 2 3 2 2 2" xfId="31569"/>
    <cellStyle name="Обычный 3 2 3 3 2 2 3 2 3" xfId="23121"/>
    <cellStyle name="Обычный 3 2 3 3 2 2 3 3" xfId="10448"/>
    <cellStyle name="Обычный 3 2 3 3 2 2 3 3 2" xfId="27345"/>
    <cellStyle name="Обычный 3 2 3 3 2 2 3 4" xfId="18897"/>
    <cellStyle name="Обычный 3 2 3 3 2 2 4" xfId="3408"/>
    <cellStyle name="Обычный 3 2 3 3 2 2 4 2" xfId="7632"/>
    <cellStyle name="Обычный 3 2 3 3 2 2 4 2 2" xfId="16080"/>
    <cellStyle name="Обычный 3 2 3 3 2 2 4 2 2 2" xfId="32977"/>
    <cellStyle name="Обычный 3 2 3 3 2 2 4 2 3" xfId="24529"/>
    <cellStyle name="Обычный 3 2 3 3 2 2 4 3" xfId="11856"/>
    <cellStyle name="Обычный 3 2 3 3 2 2 4 3 2" xfId="28753"/>
    <cellStyle name="Обычный 3 2 3 3 2 2 4 4" xfId="20305"/>
    <cellStyle name="Обычный 3 2 3 3 2 2 5" xfId="4816"/>
    <cellStyle name="Обычный 3 2 3 3 2 2 5 2" xfId="13264"/>
    <cellStyle name="Обычный 3 2 3 3 2 2 5 2 2" xfId="30161"/>
    <cellStyle name="Обычный 3 2 3 3 2 2 5 3" xfId="21713"/>
    <cellStyle name="Обычный 3 2 3 3 2 2 6" xfId="9040"/>
    <cellStyle name="Обычный 3 2 3 3 2 2 6 2" xfId="25937"/>
    <cellStyle name="Обычный 3 2 3 3 2 2 7" xfId="17489"/>
    <cellStyle name="Обычный 3 2 3 3 2 2 8" xfId="34386"/>
    <cellStyle name="Обычный 3 2 3 3 2 3" xfId="943"/>
    <cellStyle name="Обычный 3 2 3 3 2 3 2" xfId="2352"/>
    <cellStyle name="Обычный 3 2 3 3 2 3 2 2" xfId="6576"/>
    <cellStyle name="Обычный 3 2 3 3 2 3 2 2 2" xfId="15024"/>
    <cellStyle name="Обычный 3 2 3 3 2 3 2 2 2 2" xfId="31921"/>
    <cellStyle name="Обычный 3 2 3 3 2 3 2 2 3" xfId="23473"/>
    <cellStyle name="Обычный 3 2 3 3 2 3 2 3" xfId="10800"/>
    <cellStyle name="Обычный 3 2 3 3 2 3 2 3 2" xfId="27697"/>
    <cellStyle name="Обычный 3 2 3 3 2 3 2 4" xfId="19249"/>
    <cellStyle name="Обычный 3 2 3 3 2 3 3" xfId="3760"/>
    <cellStyle name="Обычный 3 2 3 3 2 3 3 2" xfId="7984"/>
    <cellStyle name="Обычный 3 2 3 3 2 3 3 2 2" xfId="16432"/>
    <cellStyle name="Обычный 3 2 3 3 2 3 3 2 2 2" xfId="33329"/>
    <cellStyle name="Обычный 3 2 3 3 2 3 3 2 3" xfId="24881"/>
    <cellStyle name="Обычный 3 2 3 3 2 3 3 3" xfId="12208"/>
    <cellStyle name="Обычный 3 2 3 3 2 3 3 3 2" xfId="29105"/>
    <cellStyle name="Обычный 3 2 3 3 2 3 3 4" xfId="20657"/>
    <cellStyle name="Обычный 3 2 3 3 2 3 4" xfId="5168"/>
    <cellStyle name="Обычный 3 2 3 3 2 3 4 2" xfId="13616"/>
    <cellStyle name="Обычный 3 2 3 3 2 3 4 2 2" xfId="30513"/>
    <cellStyle name="Обычный 3 2 3 3 2 3 4 3" xfId="22065"/>
    <cellStyle name="Обычный 3 2 3 3 2 3 5" xfId="9392"/>
    <cellStyle name="Обычный 3 2 3 3 2 3 5 2" xfId="26289"/>
    <cellStyle name="Обычный 3 2 3 3 2 3 6" xfId="17841"/>
    <cellStyle name="Обычный 3 2 3 3 2 4" xfId="1648"/>
    <cellStyle name="Обычный 3 2 3 3 2 4 2" xfId="5872"/>
    <cellStyle name="Обычный 3 2 3 3 2 4 2 2" xfId="14320"/>
    <cellStyle name="Обычный 3 2 3 3 2 4 2 2 2" xfId="31217"/>
    <cellStyle name="Обычный 3 2 3 3 2 4 2 3" xfId="22769"/>
    <cellStyle name="Обычный 3 2 3 3 2 4 3" xfId="10096"/>
    <cellStyle name="Обычный 3 2 3 3 2 4 3 2" xfId="26993"/>
    <cellStyle name="Обычный 3 2 3 3 2 4 4" xfId="18545"/>
    <cellStyle name="Обычный 3 2 3 3 2 5" xfId="3056"/>
    <cellStyle name="Обычный 3 2 3 3 2 5 2" xfId="7280"/>
    <cellStyle name="Обычный 3 2 3 3 2 5 2 2" xfId="15728"/>
    <cellStyle name="Обычный 3 2 3 3 2 5 2 2 2" xfId="32625"/>
    <cellStyle name="Обычный 3 2 3 3 2 5 2 3" xfId="24177"/>
    <cellStyle name="Обычный 3 2 3 3 2 5 3" xfId="11504"/>
    <cellStyle name="Обычный 3 2 3 3 2 5 3 2" xfId="28401"/>
    <cellStyle name="Обычный 3 2 3 3 2 5 4" xfId="19953"/>
    <cellStyle name="Обычный 3 2 3 3 2 6" xfId="4464"/>
    <cellStyle name="Обычный 3 2 3 3 2 6 2" xfId="12912"/>
    <cellStyle name="Обычный 3 2 3 3 2 6 2 2" xfId="29809"/>
    <cellStyle name="Обычный 3 2 3 3 2 6 3" xfId="21361"/>
    <cellStyle name="Обычный 3 2 3 3 2 7" xfId="8688"/>
    <cellStyle name="Обычный 3 2 3 3 2 7 2" xfId="25585"/>
    <cellStyle name="Обычный 3 2 3 3 2 8" xfId="17137"/>
    <cellStyle name="Обычный 3 2 3 3 2 9" xfId="34034"/>
    <cellStyle name="Обычный 3 2 3 3 3" xfId="563"/>
    <cellStyle name="Обычный 3 2 3 3 3 2" xfId="1294"/>
    <cellStyle name="Обычный 3 2 3 3 3 2 2" xfId="2703"/>
    <cellStyle name="Обычный 3 2 3 3 3 2 2 2" xfId="6927"/>
    <cellStyle name="Обычный 3 2 3 3 3 2 2 2 2" xfId="15375"/>
    <cellStyle name="Обычный 3 2 3 3 3 2 2 2 2 2" xfId="32272"/>
    <cellStyle name="Обычный 3 2 3 3 3 2 2 2 3" xfId="23824"/>
    <cellStyle name="Обычный 3 2 3 3 3 2 2 3" xfId="11151"/>
    <cellStyle name="Обычный 3 2 3 3 3 2 2 3 2" xfId="28048"/>
    <cellStyle name="Обычный 3 2 3 3 3 2 2 4" xfId="19600"/>
    <cellStyle name="Обычный 3 2 3 3 3 2 3" xfId="4111"/>
    <cellStyle name="Обычный 3 2 3 3 3 2 3 2" xfId="8335"/>
    <cellStyle name="Обычный 3 2 3 3 3 2 3 2 2" xfId="16783"/>
    <cellStyle name="Обычный 3 2 3 3 3 2 3 2 2 2" xfId="33680"/>
    <cellStyle name="Обычный 3 2 3 3 3 2 3 2 3" xfId="25232"/>
    <cellStyle name="Обычный 3 2 3 3 3 2 3 3" xfId="12559"/>
    <cellStyle name="Обычный 3 2 3 3 3 2 3 3 2" xfId="29456"/>
    <cellStyle name="Обычный 3 2 3 3 3 2 3 4" xfId="21008"/>
    <cellStyle name="Обычный 3 2 3 3 3 2 4" xfId="5519"/>
    <cellStyle name="Обычный 3 2 3 3 3 2 4 2" xfId="13967"/>
    <cellStyle name="Обычный 3 2 3 3 3 2 4 2 2" xfId="30864"/>
    <cellStyle name="Обычный 3 2 3 3 3 2 4 3" xfId="22416"/>
    <cellStyle name="Обычный 3 2 3 3 3 2 5" xfId="9743"/>
    <cellStyle name="Обычный 3 2 3 3 3 2 5 2" xfId="26640"/>
    <cellStyle name="Обычный 3 2 3 3 3 2 6" xfId="18192"/>
    <cellStyle name="Обычный 3 2 3 3 3 3" xfId="1999"/>
    <cellStyle name="Обычный 3 2 3 3 3 3 2" xfId="6223"/>
    <cellStyle name="Обычный 3 2 3 3 3 3 2 2" xfId="14671"/>
    <cellStyle name="Обычный 3 2 3 3 3 3 2 2 2" xfId="31568"/>
    <cellStyle name="Обычный 3 2 3 3 3 3 2 3" xfId="23120"/>
    <cellStyle name="Обычный 3 2 3 3 3 3 3" xfId="10447"/>
    <cellStyle name="Обычный 3 2 3 3 3 3 3 2" xfId="27344"/>
    <cellStyle name="Обычный 3 2 3 3 3 3 4" xfId="18896"/>
    <cellStyle name="Обычный 3 2 3 3 3 4" xfId="3407"/>
    <cellStyle name="Обычный 3 2 3 3 3 4 2" xfId="7631"/>
    <cellStyle name="Обычный 3 2 3 3 3 4 2 2" xfId="16079"/>
    <cellStyle name="Обычный 3 2 3 3 3 4 2 2 2" xfId="32976"/>
    <cellStyle name="Обычный 3 2 3 3 3 4 2 3" xfId="24528"/>
    <cellStyle name="Обычный 3 2 3 3 3 4 3" xfId="11855"/>
    <cellStyle name="Обычный 3 2 3 3 3 4 3 2" xfId="28752"/>
    <cellStyle name="Обычный 3 2 3 3 3 4 4" xfId="20304"/>
    <cellStyle name="Обычный 3 2 3 3 3 5" xfId="4815"/>
    <cellStyle name="Обычный 3 2 3 3 3 5 2" xfId="13263"/>
    <cellStyle name="Обычный 3 2 3 3 3 5 2 2" xfId="30160"/>
    <cellStyle name="Обычный 3 2 3 3 3 5 3" xfId="21712"/>
    <cellStyle name="Обычный 3 2 3 3 3 6" xfId="9039"/>
    <cellStyle name="Обычный 3 2 3 3 3 6 2" xfId="25936"/>
    <cellStyle name="Обычный 3 2 3 3 3 7" xfId="17488"/>
    <cellStyle name="Обычный 3 2 3 3 3 8" xfId="34385"/>
    <cellStyle name="Обычный 3 2 3 3 4" xfId="942"/>
    <cellStyle name="Обычный 3 2 3 3 4 2" xfId="2351"/>
    <cellStyle name="Обычный 3 2 3 3 4 2 2" xfId="6575"/>
    <cellStyle name="Обычный 3 2 3 3 4 2 2 2" xfId="15023"/>
    <cellStyle name="Обычный 3 2 3 3 4 2 2 2 2" xfId="31920"/>
    <cellStyle name="Обычный 3 2 3 3 4 2 2 3" xfId="23472"/>
    <cellStyle name="Обычный 3 2 3 3 4 2 3" xfId="10799"/>
    <cellStyle name="Обычный 3 2 3 3 4 2 3 2" xfId="27696"/>
    <cellStyle name="Обычный 3 2 3 3 4 2 4" xfId="19248"/>
    <cellStyle name="Обычный 3 2 3 3 4 3" xfId="3759"/>
    <cellStyle name="Обычный 3 2 3 3 4 3 2" xfId="7983"/>
    <cellStyle name="Обычный 3 2 3 3 4 3 2 2" xfId="16431"/>
    <cellStyle name="Обычный 3 2 3 3 4 3 2 2 2" xfId="33328"/>
    <cellStyle name="Обычный 3 2 3 3 4 3 2 3" xfId="24880"/>
    <cellStyle name="Обычный 3 2 3 3 4 3 3" xfId="12207"/>
    <cellStyle name="Обычный 3 2 3 3 4 3 3 2" xfId="29104"/>
    <cellStyle name="Обычный 3 2 3 3 4 3 4" xfId="20656"/>
    <cellStyle name="Обычный 3 2 3 3 4 4" xfId="5167"/>
    <cellStyle name="Обычный 3 2 3 3 4 4 2" xfId="13615"/>
    <cellStyle name="Обычный 3 2 3 3 4 4 2 2" xfId="30512"/>
    <cellStyle name="Обычный 3 2 3 3 4 4 3" xfId="22064"/>
    <cellStyle name="Обычный 3 2 3 3 4 5" xfId="9391"/>
    <cellStyle name="Обычный 3 2 3 3 4 5 2" xfId="26288"/>
    <cellStyle name="Обычный 3 2 3 3 4 6" xfId="17840"/>
    <cellStyle name="Обычный 3 2 3 3 5" xfId="1647"/>
    <cellStyle name="Обычный 3 2 3 3 5 2" xfId="5871"/>
    <cellStyle name="Обычный 3 2 3 3 5 2 2" xfId="14319"/>
    <cellStyle name="Обычный 3 2 3 3 5 2 2 2" xfId="31216"/>
    <cellStyle name="Обычный 3 2 3 3 5 2 3" xfId="22768"/>
    <cellStyle name="Обычный 3 2 3 3 5 3" xfId="10095"/>
    <cellStyle name="Обычный 3 2 3 3 5 3 2" xfId="26992"/>
    <cellStyle name="Обычный 3 2 3 3 5 4" xfId="18544"/>
    <cellStyle name="Обычный 3 2 3 3 6" xfId="3055"/>
    <cellStyle name="Обычный 3 2 3 3 6 2" xfId="7279"/>
    <cellStyle name="Обычный 3 2 3 3 6 2 2" xfId="15727"/>
    <cellStyle name="Обычный 3 2 3 3 6 2 2 2" xfId="32624"/>
    <cellStyle name="Обычный 3 2 3 3 6 2 3" xfId="24176"/>
    <cellStyle name="Обычный 3 2 3 3 6 3" xfId="11503"/>
    <cellStyle name="Обычный 3 2 3 3 6 3 2" xfId="28400"/>
    <cellStyle name="Обычный 3 2 3 3 6 4" xfId="19952"/>
    <cellStyle name="Обычный 3 2 3 3 7" xfId="4463"/>
    <cellStyle name="Обычный 3 2 3 3 7 2" xfId="12911"/>
    <cellStyle name="Обычный 3 2 3 3 7 2 2" xfId="29808"/>
    <cellStyle name="Обычный 3 2 3 3 7 3" xfId="21360"/>
    <cellStyle name="Обычный 3 2 3 3 8" xfId="8687"/>
    <cellStyle name="Обычный 3 2 3 3 8 2" xfId="25584"/>
    <cellStyle name="Обычный 3 2 3 3 9" xfId="17136"/>
    <cellStyle name="Обычный 3 2 3 4" xfId="156"/>
    <cellStyle name="Обычный 3 2 3 4 2" xfId="565"/>
    <cellStyle name="Обычный 3 2 3 4 2 2" xfId="1296"/>
    <cellStyle name="Обычный 3 2 3 4 2 2 2" xfId="2705"/>
    <cellStyle name="Обычный 3 2 3 4 2 2 2 2" xfId="6929"/>
    <cellStyle name="Обычный 3 2 3 4 2 2 2 2 2" xfId="15377"/>
    <cellStyle name="Обычный 3 2 3 4 2 2 2 2 2 2" xfId="32274"/>
    <cellStyle name="Обычный 3 2 3 4 2 2 2 2 3" xfId="23826"/>
    <cellStyle name="Обычный 3 2 3 4 2 2 2 3" xfId="11153"/>
    <cellStyle name="Обычный 3 2 3 4 2 2 2 3 2" xfId="28050"/>
    <cellStyle name="Обычный 3 2 3 4 2 2 2 4" xfId="19602"/>
    <cellStyle name="Обычный 3 2 3 4 2 2 3" xfId="4113"/>
    <cellStyle name="Обычный 3 2 3 4 2 2 3 2" xfId="8337"/>
    <cellStyle name="Обычный 3 2 3 4 2 2 3 2 2" xfId="16785"/>
    <cellStyle name="Обычный 3 2 3 4 2 2 3 2 2 2" xfId="33682"/>
    <cellStyle name="Обычный 3 2 3 4 2 2 3 2 3" xfId="25234"/>
    <cellStyle name="Обычный 3 2 3 4 2 2 3 3" xfId="12561"/>
    <cellStyle name="Обычный 3 2 3 4 2 2 3 3 2" xfId="29458"/>
    <cellStyle name="Обычный 3 2 3 4 2 2 3 4" xfId="21010"/>
    <cellStyle name="Обычный 3 2 3 4 2 2 4" xfId="5521"/>
    <cellStyle name="Обычный 3 2 3 4 2 2 4 2" xfId="13969"/>
    <cellStyle name="Обычный 3 2 3 4 2 2 4 2 2" xfId="30866"/>
    <cellStyle name="Обычный 3 2 3 4 2 2 4 3" xfId="22418"/>
    <cellStyle name="Обычный 3 2 3 4 2 2 5" xfId="9745"/>
    <cellStyle name="Обычный 3 2 3 4 2 2 5 2" xfId="26642"/>
    <cellStyle name="Обычный 3 2 3 4 2 2 6" xfId="18194"/>
    <cellStyle name="Обычный 3 2 3 4 2 3" xfId="2001"/>
    <cellStyle name="Обычный 3 2 3 4 2 3 2" xfId="6225"/>
    <cellStyle name="Обычный 3 2 3 4 2 3 2 2" xfId="14673"/>
    <cellStyle name="Обычный 3 2 3 4 2 3 2 2 2" xfId="31570"/>
    <cellStyle name="Обычный 3 2 3 4 2 3 2 3" xfId="23122"/>
    <cellStyle name="Обычный 3 2 3 4 2 3 3" xfId="10449"/>
    <cellStyle name="Обычный 3 2 3 4 2 3 3 2" xfId="27346"/>
    <cellStyle name="Обычный 3 2 3 4 2 3 4" xfId="18898"/>
    <cellStyle name="Обычный 3 2 3 4 2 4" xfId="3409"/>
    <cellStyle name="Обычный 3 2 3 4 2 4 2" xfId="7633"/>
    <cellStyle name="Обычный 3 2 3 4 2 4 2 2" xfId="16081"/>
    <cellStyle name="Обычный 3 2 3 4 2 4 2 2 2" xfId="32978"/>
    <cellStyle name="Обычный 3 2 3 4 2 4 2 3" xfId="24530"/>
    <cellStyle name="Обычный 3 2 3 4 2 4 3" xfId="11857"/>
    <cellStyle name="Обычный 3 2 3 4 2 4 3 2" xfId="28754"/>
    <cellStyle name="Обычный 3 2 3 4 2 4 4" xfId="20306"/>
    <cellStyle name="Обычный 3 2 3 4 2 5" xfId="4817"/>
    <cellStyle name="Обычный 3 2 3 4 2 5 2" xfId="13265"/>
    <cellStyle name="Обычный 3 2 3 4 2 5 2 2" xfId="30162"/>
    <cellStyle name="Обычный 3 2 3 4 2 5 3" xfId="21714"/>
    <cellStyle name="Обычный 3 2 3 4 2 6" xfId="9041"/>
    <cellStyle name="Обычный 3 2 3 4 2 6 2" xfId="25938"/>
    <cellStyle name="Обычный 3 2 3 4 2 7" xfId="17490"/>
    <cellStyle name="Обычный 3 2 3 4 2 8" xfId="34387"/>
    <cellStyle name="Обычный 3 2 3 4 3" xfId="944"/>
    <cellStyle name="Обычный 3 2 3 4 3 2" xfId="2353"/>
    <cellStyle name="Обычный 3 2 3 4 3 2 2" xfId="6577"/>
    <cellStyle name="Обычный 3 2 3 4 3 2 2 2" xfId="15025"/>
    <cellStyle name="Обычный 3 2 3 4 3 2 2 2 2" xfId="31922"/>
    <cellStyle name="Обычный 3 2 3 4 3 2 2 3" xfId="23474"/>
    <cellStyle name="Обычный 3 2 3 4 3 2 3" xfId="10801"/>
    <cellStyle name="Обычный 3 2 3 4 3 2 3 2" xfId="27698"/>
    <cellStyle name="Обычный 3 2 3 4 3 2 4" xfId="19250"/>
    <cellStyle name="Обычный 3 2 3 4 3 3" xfId="3761"/>
    <cellStyle name="Обычный 3 2 3 4 3 3 2" xfId="7985"/>
    <cellStyle name="Обычный 3 2 3 4 3 3 2 2" xfId="16433"/>
    <cellStyle name="Обычный 3 2 3 4 3 3 2 2 2" xfId="33330"/>
    <cellStyle name="Обычный 3 2 3 4 3 3 2 3" xfId="24882"/>
    <cellStyle name="Обычный 3 2 3 4 3 3 3" xfId="12209"/>
    <cellStyle name="Обычный 3 2 3 4 3 3 3 2" xfId="29106"/>
    <cellStyle name="Обычный 3 2 3 4 3 3 4" xfId="20658"/>
    <cellStyle name="Обычный 3 2 3 4 3 4" xfId="5169"/>
    <cellStyle name="Обычный 3 2 3 4 3 4 2" xfId="13617"/>
    <cellStyle name="Обычный 3 2 3 4 3 4 2 2" xfId="30514"/>
    <cellStyle name="Обычный 3 2 3 4 3 4 3" xfId="22066"/>
    <cellStyle name="Обычный 3 2 3 4 3 5" xfId="9393"/>
    <cellStyle name="Обычный 3 2 3 4 3 5 2" xfId="26290"/>
    <cellStyle name="Обычный 3 2 3 4 3 6" xfId="17842"/>
    <cellStyle name="Обычный 3 2 3 4 4" xfId="1649"/>
    <cellStyle name="Обычный 3 2 3 4 4 2" xfId="5873"/>
    <cellStyle name="Обычный 3 2 3 4 4 2 2" xfId="14321"/>
    <cellStyle name="Обычный 3 2 3 4 4 2 2 2" xfId="31218"/>
    <cellStyle name="Обычный 3 2 3 4 4 2 3" xfId="22770"/>
    <cellStyle name="Обычный 3 2 3 4 4 3" xfId="10097"/>
    <cellStyle name="Обычный 3 2 3 4 4 3 2" xfId="26994"/>
    <cellStyle name="Обычный 3 2 3 4 4 4" xfId="18546"/>
    <cellStyle name="Обычный 3 2 3 4 5" xfId="3057"/>
    <cellStyle name="Обычный 3 2 3 4 5 2" xfId="7281"/>
    <cellStyle name="Обычный 3 2 3 4 5 2 2" xfId="15729"/>
    <cellStyle name="Обычный 3 2 3 4 5 2 2 2" xfId="32626"/>
    <cellStyle name="Обычный 3 2 3 4 5 2 3" xfId="24178"/>
    <cellStyle name="Обычный 3 2 3 4 5 3" xfId="11505"/>
    <cellStyle name="Обычный 3 2 3 4 5 3 2" xfId="28402"/>
    <cellStyle name="Обычный 3 2 3 4 5 4" xfId="19954"/>
    <cellStyle name="Обычный 3 2 3 4 6" xfId="4465"/>
    <cellStyle name="Обычный 3 2 3 4 6 2" xfId="12913"/>
    <cellStyle name="Обычный 3 2 3 4 6 2 2" xfId="29810"/>
    <cellStyle name="Обычный 3 2 3 4 6 3" xfId="21362"/>
    <cellStyle name="Обычный 3 2 3 4 7" xfId="8689"/>
    <cellStyle name="Обычный 3 2 3 4 7 2" xfId="25586"/>
    <cellStyle name="Обычный 3 2 3 4 8" xfId="17138"/>
    <cellStyle name="Обычный 3 2 3 4 9" xfId="34035"/>
    <cellStyle name="Обычный 3 2 3 5" xfId="558"/>
    <cellStyle name="Обычный 3 2 3 5 2" xfId="1289"/>
    <cellStyle name="Обычный 3 2 3 5 2 2" xfId="2698"/>
    <cellStyle name="Обычный 3 2 3 5 2 2 2" xfId="6922"/>
    <cellStyle name="Обычный 3 2 3 5 2 2 2 2" xfId="15370"/>
    <cellStyle name="Обычный 3 2 3 5 2 2 2 2 2" xfId="32267"/>
    <cellStyle name="Обычный 3 2 3 5 2 2 2 3" xfId="23819"/>
    <cellStyle name="Обычный 3 2 3 5 2 2 3" xfId="11146"/>
    <cellStyle name="Обычный 3 2 3 5 2 2 3 2" xfId="28043"/>
    <cellStyle name="Обычный 3 2 3 5 2 2 4" xfId="19595"/>
    <cellStyle name="Обычный 3 2 3 5 2 3" xfId="4106"/>
    <cellStyle name="Обычный 3 2 3 5 2 3 2" xfId="8330"/>
    <cellStyle name="Обычный 3 2 3 5 2 3 2 2" xfId="16778"/>
    <cellStyle name="Обычный 3 2 3 5 2 3 2 2 2" xfId="33675"/>
    <cellStyle name="Обычный 3 2 3 5 2 3 2 3" xfId="25227"/>
    <cellStyle name="Обычный 3 2 3 5 2 3 3" xfId="12554"/>
    <cellStyle name="Обычный 3 2 3 5 2 3 3 2" xfId="29451"/>
    <cellStyle name="Обычный 3 2 3 5 2 3 4" xfId="21003"/>
    <cellStyle name="Обычный 3 2 3 5 2 4" xfId="5514"/>
    <cellStyle name="Обычный 3 2 3 5 2 4 2" xfId="13962"/>
    <cellStyle name="Обычный 3 2 3 5 2 4 2 2" xfId="30859"/>
    <cellStyle name="Обычный 3 2 3 5 2 4 3" xfId="22411"/>
    <cellStyle name="Обычный 3 2 3 5 2 5" xfId="9738"/>
    <cellStyle name="Обычный 3 2 3 5 2 5 2" xfId="26635"/>
    <cellStyle name="Обычный 3 2 3 5 2 6" xfId="18187"/>
    <cellStyle name="Обычный 3 2 3 5 3" xfId="1994"/>
    <cellStyle name="Обычный 3 2 3 5 3 2" xfId="6218"/>
    <cellStyle name="Обычный 3 2 3 5 3 2 2" xfId="14666"/>
    <cellStyle name="Обычный 3 2 3 5 3 2 2 2" xfId="31563"/>
    <cellStyle name="Обычный 3 2 3 5 3 2 3" xfId="23115"/>
    <cellStyle name="Обычный 3 2 3 5 3 3" xfId="10442"/>
    <cellStyle name="Обычный 3 2 3 5 3 3 2" xfId="27339"/>
    <cellStyle name="Обычный 3 2 3 5 3 4" xfId="18891"/>
    <cellStyle name="Обычный 3 2 3 5 4" xfId="3402"/>
    <cellStyle name="Обычный 3 2 3 5 4 2" xfId="7626"/>
    <cellStyle name="Обычный 3 2 3 5 4 2 2" xfId="16074"/>
    <cellStyle name="Обычный 3 2 3 5 4 2 2 2" xfId="32971"/>
    <cellStyle name="Обычный 3 2 3 5 4 2 3" xfId="24523"/>
    <cellStyle name="Обычный 3 2 3 5 4 3" xfId="11850"/>
    <cellStyle name="Обычный 3 2 3 5 4 3 2" xfId="28747"/>
    <cellStyle name="Обычный 3 2 3 5 4 4" xfId="20299"/>
    <cellStyle name="Обычный 3 2 3 5 5" xfId="4810"/>
    <cellStyle name="Обычный 3 2 3 5 5 2" xfId="13258"/>
    <cellStyle name="Обычный 3 2 3 5 5 2 2" xfId="30155"/>
    <cellStyle name="Обычный 3 2 3 5 5 3" xfId="21707"/>
    <cellStyle name="Обычный 3 2 3 5 6" xfId="9034"/>
    <cellStyle name="Обычный 3 2 3 5 6 2" xfId="25931"/>
    <cellStyle name="Обычный 3 2 3 5 7" xfId="17483"/>
    <cellStyle name="Обычный 3 2 3 5 8" xfId="34380"/>
    <cellStyle name="Обычный 3 2 3 6" xfId="937"/>
    <cellStyle name="Обычный 3 2 3 6 2" xfId="2346"/>
    <cellStyle name="Обычный 3 2 3 6 2 2" xfId="6570"/>
    <cellStyle name="Обычный 3 2 3 6 2 2 2" xfId="15018"/>
    <cellStyle name="Обычный 3 2 3 6 2 2 2 2" xfId="31915"/>
    <cellStyle name="Обычный 3 2 3 6 2 2 3" xfId="23467"/>
    <cellStyle name="Обычный 3 2 3 6 2 3" xfId="10794"/>
    <cellStyle name="Обычный 3 2 3 6 2 3 2" xfId="27691"/>
    <cellStyle name="Обычный 3 2 3 6 2 4" xfId="19243"/>
    <cellStyle name="Обычный 3 2 3 6 3" xfId="3754"/>
    <cellStyle name="Обычный 3 2 3 6 3 2" xfId="7978"/>
    <cellStyle name="Обычный 3 2 3 6 3 2 2" xfId="16426"/>
    <cellStyle name="Обычный 3 2 3 6 3 2 2 2" xfId="33323"/>
    <cellStyle name="Обычный 3 2 3 6 3 2 3" xfId="24875"/>
    <cellStyle name="Обычный 3 2 3 6 3 3" xfId="12202"/>
    <cellStyle name="Обычный 3 2 3 6 3 3 2" xfId="29099"/>
    <cellStyle name="Обычный 3 2 3 6 3 4" xfId="20651"/>
    <cellStyle name="Обычный 3 2 3 6 4" xfId="5162"/>
    <cellStyle name="Обычный 3 2 3 6 4 2" xfId="13610"/>
    <cellStyle name="Обычный 3 2 3 6 4 2 2" xfId="30507"/>
    <cellStyle name="Обычный 3 2 3 6 4 3" xfId="22059"/>
    <cellStyle name="Обычный 3 2 3 6 5" xfId="9386"/>
    <cellStyle name="Обычный 3 2 3 6 5 2" xfId="26283"/>
    <cellStyle name="Обычный 3 2 3 6 6" xfId="17835"/>
    <cellStyle name="Обычный 3 2 3 7" xfId="1642"/>
    <cellStyle name="Обычный 3 2 3 7 2" xfId="5866"/>
    <cellStyle name="Обычный 3 2 3 7 2 2" xfId="14314"/>
    <cellStyle name="Обычный 3 2 3 7 2 2 2" xfId="31211"/>
    <cellStyle name="Обычный 3 2 3 7 2 3" xfId="22763"/>
    <cellStyle name="Обычный 3 2 3 7 3" xfId="10090"/>
    <cellStyle name="Обычный 3 2 3 7 3 2" xfId="26987"/>
    <cellStyle name="Обычный 3 2 3 7 4" xfId="18539"/>
    <cellStyle name="Обычный 3 2 3 8" xfId="3050"/>
    <cellStyle name="Обычный 3 2 3 8 2" xfId="7274"/>
    <cellStyle name="Обычный 3 2 3 8 2 2" xfId="15722"/>
    <cellStyle name="Обычный 3 2 3 8 2 2 2" xfId="32619"/>
    <cellStyle name="Обычный 3 2 3 8 2 3" xfId="24171"/>
    <cellStyle name="Обычный 3 2 3 8 3" xfId="11498"/>
    <cellStyle name="Обычный 3 2 3 8 3 2" xfId="28395"/>
    <cellStyle name="Обычный 3 2 3 8 4" xfId="19947"/>
    <cellStyle name="Обычный 3 2 3 9" xfId="4458"/>
    <cellStyle name="Обычный 3 2 3 9 2" xfId="12906"/>
    <cellStyle name="Обычный 3 2 3 9 2 2" xfId="29803"/>
    <cellStyle name="Обычный 3 2 3 9 3" xfId="21355"/>
    <cellStyle name="Обычный 3 2 4" xfId="157"/>
    <cellStyle name="Обычный 3 2 4 10" xfId="17139"/>
    <cellStyle name="Обычный 3 2 4 11" xfId="34036"/>
    <cellStyle name="Обычный 3 2 4 2" xfId="158"/>
    <cellStyle name="Обычный 3 2 4 2 10" xfId="34037"/>
    <cellStyle name="Обычный 3 2 4 2 2" xfId="159"/>
    <cellStyle name="Обычный 3 2 4 2 2 2" xfId="568"/>
    <cellStyle name="Обычный 3 2 4 2 2 2 2" xfId="1299"/>
    <cellStyle name="Обычный 3 2 4 2 2 2 2 2" xfId="2708"/>
    <cellStyle name="Обычный 3 2 4 2 2 2 2 2 2" xfId="6932"/>
    <cellStyle name="Обычный 3 2 4 2 2 2 2 2 2 2" xfId="15380"/>
    <cellStyle name="Обычный 3 2 4 2 2 2 2 2 2 2 2" xfId="32277"/>
    <cellStyle name="Обычный 3 2 4 2 2 2 2 2 2 3" xfId="23829"/>
    <cellStyle name="Обычный 3 2 4 2 2 2 2 2 3" xfId="11156"/>
    <cellStyle name="Обычный 3 2 4 2 2 2 2 2 3 2" xfId="28053"/>
    <cellStyle name="Обычный 3 2 4 2 2 2 2 2 4" xfId="19605"/>
    <cellStyle name="Обычный 3 2 4 2 2 2 2 3" xfId="4116"/>
    <cellStyle name="Обычный 3 2 4 2 2 2 2 3 2" xfId="8340"/>
    <cellStyle name="Обычный 3 2 4 2 2 2 2 3 2 2" xfId="16788"/>
    <cellStyle name="Обычный 3 2 4 2 2 2 2 3 2 2 2" xfId="33685"/>
    <cellStyle name="Обычный 3 2 4 2 2 2 2 3 2 3" xfId="25237"/>
    <cellStyle name="Обычный 3 2 4 2 2 2 2 3 3" xfId="12564"/>
    <cellStyle name="Обычный 3 2 4 2 2 2 2 3 3 2" xfId="29461"/>
    <cellStyle name="Обычный 3 2 4 2 2 2 2 3 4" xfId="21013"/>
    <cellStyle name="Обычный 3 2 4 2 2 2 2 4" xfId="5524"/>
    <cellStyle name="Обычный 3 2 4 2 2 2 2 4 2" xfId="13972"/>
    <cellStyle name="Обычный 3 2 4 2 2 2 2 4 2 2" xfId="30869"/>
    <cellStyle name="Обычный 3 2 4 2 2 2 2 4 3" xfId="22421"/>
    <cellStyle name="Обычный 3 2 4 2 2 2 2 5" xfId="9748"/>
    <cellStyle name="Обычный 3 2 4 2 2 2 2 5 2" xfId="26645"/>
    <cellStyle name="Обычный 3 2 4 2 2 2 2 6" xfId="18197"/>
    <cellStyle name="Обычный 3 2 4 2 2 2 3" xfId="2004"/>
    <cellStyle name="Обычный 3 2 4 2 2 2 3 2" xfId="6228"/>
    <cellStyle name="Обычный 3 2 4 2 2 2 3 2 2" xfId="14676"/>
    <cellStyle name="Обычный 3 2 4 2 2 2 3 2 2 2" xfId="31573"/>
    <cellStyle name="Обычный 3 2 4 2 2 2 3 2 3" xfId="23125"/>
    <cellStyle name="Обычный 3 2 4 2 2 2 3 3" xfId="10452"/>
    <cellStyle name="Обычный 3 2 4 2 2 2 3 3 2" xfId="27349"/>
    <cellStyle name="Обычный 3 2 4 2 2 2 3 4" xfId="18901"/>
    <cellStyle name="Обычный 3 2 4 2 2 2 4" xfId="3412"/>
    <cellStyle name="Обычный 3 2 4 2 2 2 4 2" xfId="7636"/>
    <cellStyle name="Обычный 3 2 4 2 2 2 4 2 2" xfId="16084"/>
    <cellStyle name="Обычный 3 2 4 2 2 2 4 2 2 2" xfId="32981"/>
    <cellStyle name="Обычный 3 2 4 2 2 2 4 2 3" xfId="24533"/>
    <cellStyle name="Обычный 3 2 4 2 2 2 4 3" xfId="11860"/>
    <cellStyle name="Обычный 3 2 4 2 2 2 4 3 2" xfId="28757"/>
    <cellStyle name="Обычный 3 2 4 2 2 2 4 4" xfId="20309"/>
    <cellStyle name="Обычный 3 2 4 2 2 2 5" xfId="4820"/>
    <cellStyle name="Обычный 3 2 4 2 2 2 5 2" xfId="13268"/>
    <cellStyle name="Обычный 3 2 4 2 2 2 5 2 2" xfId="30165"/>
    <cellStyle name="Обычный 3 2 4 2 2 2 5 3" xfId="21717"/>
    <cellStyle name="Обычный 3 2 4 2 2 2 6" xfId="9044"/>
    <cellStyle name="Обычный 3 2 4 2 2 2 6 2" xfId="25941"/>
    <cellStyle name="Обычный 3 2 4 2 2 2 7" xfId="17493"/>
    <cellStyle name="Обычный 3 2 4 2 2 2 8" xfId="34390"/>
    <cellStyle name="Обычный 3 2 4 2 2 3" xfId="947"/>
    <cellStyle name="Обычный 3 2 4 2 2 3 2" xfId="2356"/>
    <cellStyle name="Обычный 3 2 4 2 2 3 2 2" xfId="6580"/>
    <cellStyle name="Обычный 3 2 4 2 2 3 2 2 2" xfId="15028"/>
    <cellStyle name="Обычный 3 2 4 2 2 3 2 2 2 2" xfId="31925"/>
    <cellStyle name="Обычный 3 2 4 2 2 3 2 2 3" xfId="23477"/>
    <cellStyle name="Обычный 3 2 4 2 2 3 2 3" xfId="10804"/>
    <cellStyle name="Обычный 3 2 4 2 2 3 2 3 2" xfId="27701"/>
    <cellStyle name="Обычный 3 2 4 2 2 3 2 4" xfId="19253"/>
    <cellStyle name="Обычный 3 2 4 2 2 3 3" xfId="3764"/>
    <cellStyle name="Обычный 3 2 4 2 2 3 3 2" xfId="7988"/>
    <cellStyle name="Обычный 3 2 4 2 2 3 3 2 2" xfId="16436"/>
    <cellStyle name="Обычный 3 2 4 2 2 3 3 2 2 2" xfId="33333"/>
    <cellStyle name="Обычный 3 2 4 2 2 3 3 2 3" xfId="24885"/>
    <cellStyle name="Обычный 3 2 4 2 2 3 3 3" xfId="12212"/>
    <cellStyle name="Обычный 3 2 4 2 2 3 3 3 2" xfId="29109"/>
    <cellStyle name="Обычный 3 2 4 2 2 3 3 4" xfId="20661"/>
    <cellStyle name="Обычный 3 2 4 2 2 3 4" xfId="5172"/>
    <cellStyle name="Обычный 3 2 4 2 2 3 4 2" xfId="13620"/>
    <cellStyle name="Обычный 3 2 4 2 2 3 4 2 2" xfId="30517"/>
    <cellStyle name="Обычный 3 2 4 2 2 3 4 3" xfId="22069"/>
    <cellStyle name="Обычный 3 2 4 2 2 3 5" xfId="9396"/>
    <cellStyle name="Обычный 3 2 4 2 2 3 5 2" xfId="26293"/>
    <cellStyle name="Обычный 3 2 4 2 2 3 6" xfId="17845"/>
    <cellStyle name="Обычный 3 2 4 2 2 4" xfId="1652"/>
    <cellStyle name="Обычный 3 2 4 2 2 4 2" xfId="5876"/>
    <cellStyle name="Обычный 3 2 4 2 2 4 2 2" xfId="14324"/>
    <cellStyle name="Обычный 3 2 4 2 2 4 2 2 2" xfId="31221"/>
    <cellStyle name="Обычный 3 2 4 2 2 4 2 3" xfId="22773"/>
    <cellStyle name="Обычный 3 2 4 2 2 4 3" xfId="10100"/>
    <cellStyle name="Обычный 3 2 4 2 2 4 3 2" xfId="26997"/>
    <cellStyle name="Обычный 3 2 4 2 2 4 4" xfId="18549"/>
    <cellStyle name="Обычный 3 2 4 2 2 5" xfId="3060"/>
    <cellStyle name="Обычный 3 2 4 2 2 5 2" xfId="7284"/>
    <cellStyle name="Обычный 3 2 4 2 2 5 2 2" xfId="15732"/>
    <cellStyle name="Обычный 3 2 4 2 2 5 2 2 2" xfId="32629"/>
    <cellStyle name="Обычный 3 2 4 2 2 5 2 3" xfId="24181"/>
    <cellStyle name="Обычный 3 2 4 2 2 5 3" xfId="11508"/>
    <cellStyle name="Обычный 3 2 4 2 2 5 3 2" xfId="28405"/>
    <cellStyle name="Обычный 3 2 4 2 2 5 4" xfId="19957"/>
    <cellStyle name="Обычный 3 2 4 2 2 6" xfId="4468"/>
    <cellStyle name="Обычный 3 2 4 2 2 6 2" xfId="12916"/>
    <cellStyle name="Обычный 3 2 4 2 2 6 2 2" xfId="29813"/>
    <cellStyle name="Обычный 3 2 4 2 2 6 3" xfId="21365"/>
    <cellStyle name="Обычный 3 2 4 2 2 7" xfId="8692"/>
    <cellStyle name="Обычный 3 2 4 2 2 7 2" xfId="25589"/>
    <cellStyle name="Обычный 3 2 4 2 2 8" xfId="17141"/>
    <cellStyle name="Обычный 3 2 4 2 2 9" xfId="34038"/>
    <cellStyle name="Обычный 3 2 4 2 3" xfId="567"/>
    <cellStyle name="Обычный 3 2 4 2 3 2" xfId="1298"/>
    <cellStyle name="Обычный 3 2 4 2 3 2 2" xfId="2707"/>
    <cellStyle name="Обычный 3 2 4 2 3 2 2 2" xfId="6931"/>
    <cellStyle name="Обычный 3 2 4 2 3 2 2 2 2" xfId="15379"/>
    <cellStyle name="Обычный 3 2 4 2 3 2 2 2 2 2" xfId="32276"/>
    <cellStyle name="Обычный 3 2 4 2 3 2 2 2 3" xfId="23828"/>
    <cellStyle name="Обычный 3 2 4 2 3 2 2 3" xfId="11155"/>
    <cellStyle name="Обычный 3 2 4 2 3 2 2 3 2" xfId="28052"/>
    <cellStyle name="Обычный 3 2 4 2 3 2 2 4" xfId="19604"/>
    <cellStyle name="Обычный 3 2 4 2 3 2 3" xfId="4115"/>
    <cellStyle name="Обычный 3 2 4 2 3 2 3 2" xfId="8339"/>
    <cellStyle name="Обычный 3 2 4 2 3 2 3 2 2" xfId="16787"/>
    <cellStyle name="Обычный 3 2 4 2 3 2 3 2 2 2" xfId="33684"/>
    <cellStyle name="Обычный 3 2 4 2 3 2 3 2 3" xfId="25236"/>
    <cellStyle name="Обычный 3 2 4 2 3 2 3 3" xfId="12563"/>
    <cellStyle name="Обычный 3 2 4 2 3 2 3 3 2" xfId="29460"/>
    <cellStyle name="Обычный 3 2 4 2 3 2 3 4" xfId="21012"/>
    <cellStyle name="Обычный 3 2 4 2 3 2 4" xfId="5523"/>
    <cellStyle name="Обычный 3 2 4 2 3 2 4 2" xfId="13971"/>
    <cellStyle name="Обычный 3 2 4 2 3 2 4 2 2" xfId="30868"/>
    <cellStyle name="Обычный 3 2 4 2 3 2 4 3" xfId="22420"/>
    <cellStyle name="Обычный 3 2 4 2 3 2 5" xfId="9747"/>
    <cellStyle name="Обычный 3 2 4 2 3 2 5 2" xfId="26644"/>
    <cellStyle name="Обычный 3 2 4 2 3 2 6" xfId="18196"/>
    <cellStyle name="Обычный 3 2 4 2 3 3" xfId="2003"/>
    <cellStyle name="Обычный 3 2 4 2 3 3 2" xfId="6227"/>
    <cellStyle name="Обычный 3 2 4 2 3 3 2 2" xfId="14675"/>
    <cellStyle name="Обычный 3 2 4 2 3 3 2 2 2" xfId="31572"/>
    <cellStyle name="Обычный 3 2 4 2 3 3 2 3" xfId="23124"/>
    <cellStyle name="Обычный 3 2 4 2 3 3 3" xfId="10451"/>
    <cellStyle name="Обычный 3 2 4 2 3 3 3 2" xfId="27348"/>
    <cellStyle name="Обычный 3 2 4 2 3 3 4" xfId="18900"/>
    <cellStyle name="Обычный 3 2 4 2 3 4" xfId="3411"/>
    <cellStyle name="Обычный 3 2 4 2 3 4 2" xfId="7635"/>
    <cellStyle name="Обычный 3 2 4 2 3 4 2 2" xfId="16083"/>
    <cellStyle name="Обычный 3 2 4 2 3 4 2 2 2" xfId="32980"/>
    <cellStyle name="Обычный 3 2 4 2 3 4 2 3" xfId="24532"/>
    <cellStyle name="Обычный 3 2 4 2 3 4 3" xfId="11859"/>
    <cellStyle name="Обычный 3 2 4 2 3 4 3 2" xfId="28756"/>
    <cellStyle name="Обычный 3 2 4 2 3 4 4" xfId="20308"/>
    <cellStyle name="Обычный 3 2 4 2 3 5" xfId="4819"/>
    <cellStyle name="Обычный 3 2 4 2 3 5 2" xfId="13267"/>
    <cellStyle name="Обычный 3 2 4 2 3 5 2 2" xfId="30164"/>
    <cellStyle name="Обычный 3 2 4 2 3 5 3" xfId="21716"/>
    <cellStyle name="Обычный 3 2 4 2 3 6" xfId="9043"/>
    <cellStyle name="Обычный 3 2 4 2 3 6 2" xfId="25940"/>
    <cellStyle name="Обычный 3 2 4 2 3 7" xfId="17492"/>
    <cellStyle name="Обычный 3 2 4 2 3 8" xfId="34389"/>
    <cellStyle name="Обычный 3 2 4 2 4" xfId="946"/>
    <cellStyle name="Обычный 3 2 4 2 4 2" xfId="2355"/>
    <cellStyle name="Обычный 3 2 4 2 4 2 2" xfId="6579"/>
    <cellStyle name="Обычный 3 2 4 2 4 2 2 2" xfId="15027"/>
    <cellStyle name="Обычный 3 2 4 2 4 2 2 2 2" xfId="31924"/>
    <cellStyle name="Обычный 3 2 4 2 4 2 2 3" xfId="23476"/>
    <cellStyle name="Обычный 3 2 4 2 4 2 3" xfId="10803"/>
    <cellStyle name="Обычный 3 2 4 2 4 2 3 2" xfId="27700"/>
    <cellStyle name="Обычный 3 2 4 2 4 2 4" xfId="19252"/>
    <cellStyle name="Обычный 3 2 4 2 4 3" xfId="3763"/>
    <cellStyle name="Обычный 3 2 4 2 4 3 2" xfId="7987"/>
    <cellStyle name="Обычный 3 2 4 2 4 3 2 2" xfId="16435"/>
    <cellStyle name="Обычный 3 2 4 2 4 3 2 2 2" xfId="33332"/>
    <cellStyle name="Обычный 3 2 4 2 4 3 2 3" xfId="24884"/>
    <cellStyle name="Обычный 3 2 4 2 4 3 3" xfId="12211"/>
    <cellStyle name="Обычный 3 2 4 2 4 3 3 2" xfId="29108"/>
    <cellStyle name="Обычный 3 2 4 2 4 3 4" xfId="20660"/>
    <cellStyle name="Обычный 3 2 4 2 4 4" xfId="5171"/>
    <cellStyle name="Обычный 3 2 4 2 4 4 2" xfId="13619"/>
    <cellStyle name="Обычный 3 2 4 2 4 4 2 2" xfId="30516"/>
    <cellStyle name="Обычный 3 2 4 2 4 4 3" xfId="22068"/>
    <cellStyle name="Обычный 3 2 4 2 4 5" xfId="9395"/>
    <cellStyle name="Обычный 3 2 4 2 4 5 2" xfId="26292"/>
    <cellStyle name="Обычный 3 2 4 2 4 6" xfId="17844"/>
    <cellStyle name="Обычный 3 2 4 2 5" xfId="1651"/>
    <cellStyle name="Обычный 3 2 4 2 5 2" xfId="5875"/>
    <cellStyle name="Обычный 3 2 4 2 5 2 2" xfId="14323"/>
    <cellStyle name="Обычный 3 2 4 2 5 2 2 2" xfId="31220"/>
    <cellStyle name="Обычный 3 2 4 2 5 2 3" xfId="22772"/>
    <cellStyle name="Обычный 3 2 4 2 5 3" xfId="10099"/>
    <cellStyle name="Обычный 3 2 4 2 5 3 2" xfId="26996"/>
    <cellStyle name="Обычный 3 2 4 2 5 4" xfId="18548"/>
    <cellStyle name="Обычный 3 2 4 2 6" xfId="3059"/>
    <cellStyle name="Обычный 3 2 4 2 6 2" xfId="7283"/>
    <cellStyle name="Обычный 3 2 4 2 6 2 2" xfId="15731"/>
    <cellStyle name="Обычный 3 2 4 2 6 2 2 2" xfId="32628"/>
    <cellStyle name="Обычный 3 2 4 2 6 2 3" xfId="24180"/>
    <cellStyle name="Обычный 3 2 4 2 6 3" xfId="11507"/>
    <cellStyle name="Обычный 3 2 4 2 6 3 2" xfId="28404"/>
    <cellStyle name="Обычный 3 2 4 2 6 4" xfId="19956"/>
    <cellStyle name="Обычный 3 2 4 2 7" xfId="4467"/>
    <cellStyle name="Обычный 3 2 4 2 7 2" xfId="12915"/>
    <cellStyle name="Обычный 3 2 4 2 7 2 2" xfId="29812"/>
    <cellStyle name="Обычный 3 2 4 2 7 3" xfId="21364"/>
    <cellStyle name="Обычный 3 2 4 2 8" xfId="8691"/>
    <cellStyle name="Обычный 3 2 4 2 8 2" xfId="25588"/>
    <cellStyle name="Обычный 3 2 4 2 9" xfId="17140"/>
    <cellStyle name="Обычный 3 2 4 3" xfId="160"/>
    <cellStyle name="Обычный 3 2 4 3 2" xfId="569"/>
    <cellStyle name="Обычный 3 2 4 3 2 2" xfId="1300"/>
    <cellStyle name="Обычный 3 2 4 3 2 2 2" xfId="2709"/>
    <cellStyle name="Обычный 3 2 4 3 2 2 2 2" xfId="6933"/>
    <cellStyle name="Обычный 3 2 4 3 2 2 2 2 2" xfId="15381"/>
    <cellStyle name="Обычный 3 2 4 3 2 2 2 2 2 2" xfId="32278"/>
    <cellStyle name="Обычный 3 2 4 3 2 2 2 2 3" xfId="23830"/>
    <cellStyle name="Обычный 3 2 4 3 2 2 2 3" xfId="11157"/>
    <cellStyle name="Обычный 3 2 4 3 2 2 2 3 2" xfId="28054"/>
    <cellStyle name="Обычный 3 2 4 3 2 2 2 4" xfId="19606"/>
    <cellStyle name="Обычный 3 2 4 3 2 2 3" xfId="4117"/>
    <cellStyle name="Обычный 3 2 4 3 2 2 3 2" xfId="8341"/>
    <cellStyle name="Обычный 3 2 4 3 2 2 3 2 2" xfId="16789"/>
    <cellStyle name="Обычный 3 2 4 3 2 2 3 2 2 2" xfId="33686"/>
    <cellStyle name="Обычный 3 2 4 3 2 2 3 2 3" xfId="25238"/>
    <cellStyle name="Обычный 3 2 4 3 2 2 3 3" xfId="12565"/>
    <cellStyle name="Обычный 3 2 4 3 2 2 3 3 2" xfId="29462"/>
    <cellStyle name="Обычный 3 2 4 3 2 2 3 4" xfId="21014"/>
    <cellStyle name="Обычный 3 2 4 3 2 2 4" xfId="5525"/>
    <cellStyle name="Обычный 3 2 4 3 2 2 4 2" xfId="13973"/>
    <cellStyle name="Обычный 3 2 4 3 2 2 4 2 2" xfId="30870"/>
    <cellStyle name="Обычный 3 2 4 3 2 2 4 3" xfId="22422"/>
    <cellStyle name="Обычный 3 2 4 3 2 2 5" xfId="9749"/>
    <cellStyle name="Обычный 3 2 4 3 2 2 5 2" xfId="26646"/>
    <cellStyle name="Обычный 3 2 4 3 2 2 6" xfId="18198"/>
    <cellStyle name="Обычный 3 2 4 3 2 3" xfId="2005"/>
    <cellStyle name="Обычный 3 2 4 3 2 3 2" xfId="6229"/>
    <cellStyle name="Обычный 3 2 4 3 2 3 2 2" xfId="14677"/>
    <cellStyle name="Обычный 3 2 4 3 2 3 2 2 2" xfId="31574"/>
    <cellStyle name="Обычный 3 2 4 3 2 3 2 3" xfId="23126"/>
    <cellStyle name="Обычный 3 2 4 3 2 3 3" xfId="10453"/>
    <cellStyle name="Обычный 3 2 4 3 2 3 3 2" xfId="27350"/>
    <cellStyle name="Обычный 3 2 4 3 2 3 4" xfId="18902"/>
    <cellStyle name="Обычный 3 2 4 3 2 4" xfId="3413"/>
    <cellStyle name="Обычный 3 2 4 3 2 4 2" xfId="7637"/>
    <cellStyle name="Обычный 3 2 4 3 2 4 2 2" xfId="16085"/>
    <cellStyle name="Обычный 3 2 4 3 2 4 2 2 2" xfId="32982"/>
    <cellStyle name="Обычный 3 2 4 3 2 4 2 3" xfId="24534"/>
    <cellStyle name="Обычный 3 2 4 3 2 4 3" xfId="11861"/>
    <cellStyle name="Обычный 3 2 4 3 2 4 3 2" xfId="28758"/>
    <cellStyle name="Обычный 3 2 4 3 2 4 4" xfId="20310"/>
    <cellStyle name="Обычный 3 2 4 3 2 5" xfId="4821"/>
    <cellStyle name="Обычный 3 2 4 3 2 5 2" xfId="13269"/>
    <cellStyle name="Обычный 3 2 4 3 2 5 2 2" xfId="30166"/>
    <cellStyle name="Обычный 3 2 4 3 2 5 3" xfId="21718"/>
    <cellStyle name="Обычный 3 2 4 3 2 6" xfId="9045"/>
    <cellStyle name="Обычный 3 2 4 3 2 6 2" xfId="25942"/>
    <cellStyle name="Обычный 3 2 4 3 2 7" xfId="17494"/>
    <cellStyle name="Обычный 3 2 4 3 2 8" xfId="34391"/>
    <cellStyle name="Обычный 3 2 4 3 3" xfId="948"/>
    <cellStyle name="Обычный 3 2 4 3 3 2" xfId="2357"/>
    <cellStyle name="Обычный 3 2 4 3 3 2 2" xfId="6581"/>
    <cellStyle name="Обычный 3 2 4 3 3 2 2 2" xfId="15029"/>
    <cellStyle name="Обычный 3 2 4 3 3 2 2 2 2" xfId="31926"/>
    <cellStyle name="Обычный 3 2 4 3 3 2 2 3" xfId="23478"/>
    <cellStyle name="Обычный 3 2 4 3 3 2 3" xfId="10805"/>
    <cellStyle name="Обычный 3 2 4 3 3 2 3 2" xfId="27702"/>
    <cellStyle name="Обычный 3 2 4 3 3 2 4" xfId="19254"/>
    <cellStyle name="Обычный 3 2 4 3 3 3" xfId="3765"/>
    <cellStyle name="Обычный 3 2 4 3 3 3 2" xfId="7989"/>
    <cellStyle name="Обычный 3 2 4 3 3 3 2 2" xfId="16437"/>
    <cellStyle name="Обычный 3 2 4 3 3 3 2 2 2" xfId="33334"/>
    <cellStyle name="Обычный 3 2 4 3 3 3 2 3" xfId="24886"/>
    <cellStyle name="Обычный 3 2 4 3 3 3 3" xfId="12213"/>
    <cellStyle name="Обычный 3 2 4 3 3 3 3 2" xfId="29110"/>
    <cellStyle name="Обычный 3 2 4 3 3 3 4" xfId="20662"/>
    <cellStyle name="Обычный 3 2 4 3 3 4" xfId="5173"/>
    <cellStyle name="Обычный 3 2 4 3 3 4 2" xfId="13621"/>
    <cellStyle name="Обычный 3 2 4 3 3 4 2 2" xfId="30518"/>
    <cellStyle name="Обычный 3 2 4 3 3 4 3" xfId="22070"/>
    <cellStyle name="Обычный 3 2 4 3 3 5" xfId="9397"/>
    <cellStyle name="Обычный 3 2 4 3 3 5 2" xfId="26294"/>
    <cellStyle name="Обычный 3 2 4 3 3 6" xfId="17846"/>
    <cellStyle name="Обычный 3 2 4 3 4" xfId="1653"/>
    <cellStyle name="Обычный 3 2 4 3 4 2" xfId="5877"/>
    <cellStyle name="Обычный 3 2 4 3 4 2 2" xfId="14325"/>
    <cellStyle name="Обычный 3 2 4 3 4 2 2 2" xfId="31222"/>
    <cellStyle name="Обычный 3 2 4 3 4 2 3" xfId="22774"/>
    <cellStyle name="Обычный 3 2 4 3 4 3" xfId="10101"/>
    <cellStyle name="Обычный 3 2 4 3 4 3 2" xfId="26998"/>
    <cellStyle name="Обычный 3 2 4 3 4 4" xfId="18550"/>
    <cellStyle name="Обычный 3 2 4 3 5" xfId="3061"/>
    <cellStyle name="Обычный 3 2 4 3 5 2" xfId="7285"/>
    <cellStyle name="Обычный 3 2 4 3 5 2 2" xfId="15733"/>
    <cellStyle name="Обычный 3 2 4 3 5 2 2 2" xfId="32630"/>
    <cellStyle name="Обычный 3 2 4 3 5 2 3" xfId="24182"/>
    <cellStyle name="Обычный 3 2 4 3 5 3" xfId="11509"/>
    <cellStyle name="Обычный 3 2 4 3 5 3 2" xfId="28406"/>
    <cellStyle name="Обычный 3 2 4 3 5 4" xfId="19958"/>
    <cellStyle name="Обычный 3 2 4 3 6" xfId="4469"/>
    <cellStyle name="Обычный 3 2 4 3 6 2" xfId="12917"/>
    <cellStyle name="Обычный 3 2 4 3 6 2 2" xfId="29814"/>
    <cellStyle name="Обычный 3 2 4 3 6 3" xfId="21366"/>
    <cellStyle name="Обычный 3 2 4 3 7" xfId="8693"/>
    <cellStyle name="Обычный 3 2 4 3 7 2" xfId="25590"/>
    <cellStyle name="Обычный 3 2 4 3 8" xfId="17142"/>
    <cellStyle name="Обычный 3 2 4 3 9" xfId="34039"/>
    <cellStyle name="Обычный 3 2 4 4" xfId="566"/>
    <cellStyle name="Обычный 3 2 4 4 2" xfId="1297"/>
    <cellStyle name="Обычный 3 2 4 4 2 2" xfId="2706"/>
    <cellStyle name="Обычный 3 2 4 4 2 2 2" xfId="6930"/>
    <cellStyle name="Обычный 3 2 4 4 2 2 2 2" xfId="15378"/>
    <cellStyle name="Обычный 3 2 4 4 2 2 2 2 2" xfId="32275"/>
    <cellStyle name="Обычный 3 2 4 4 2 2 2 3" xfId="23827"/>
    <cellStyle name="Обычный 3 2 4 4 2 2 3" xfId="11154"/>
    <cellStyle name="Обычный 3 2 4 4 2 2 3 2" xfId="28051"/>
    <cellStyle name="Обычный 3 2 4 4 2 2 4" xfId="19603"/>
    <cellStyle name="Обычный 3 2 4 4 2 3" xfId="4114"/>
    <cellStyle name="Обычный 3 2 4 4 2 3 2" xfId="8338"/>
    <cellStyle name="Обычный 3 2 4 4 2 3 2 2" xfId="16786"/>
    <cellStyle name="Обычный 3 2 4 4 2 3 2 2 2" xfId="33683"/>
    <cellStyle name="Обычный 3 2 4 4 2 3 2 3" xfId="25235"/>
    <cellStyle name="Обычный 3 2 4 4 2 3 3" xfId="12562"/>
    <cellStyle name="Обычный 3 2 4 4 2 3 3 2" xfId="29459"/>
    <cellStyle name="Обычный 3 2 4 4 2 3 4" xfId="21011"/>
    <cellStyle name="Обычный 3 2 4 4 2 4" xfId="5522"/>
    <cellStyle name="Обычный 3 2 4 4 2 4 2" xfId="13970"/>
    <cellStyle name="Обычный 3 2 4 4 2 4 2 2" xfId="30867"/>
    <cellStyle name="Обычный 3 2 4 4 2 4 3" xfId="22419"/>
    <cellStyle name="Обычный 3 2 4 4 2 5" xfId="9746"/>
    <cellStyle name="Обычный 3 2 4 4 2 5 2" xfId="26643"/>
    <cellStyle name="Обычный 3 2 4 4 2 6" xfId="18195"/>
    <cellStyle name="Обычный 3 2 4 4 3" xfId="2002"/>
    <cellStyle name="Обычный 3 2 4 4 3 2" xfId="6226"/>
    <cellStyle name="Обычный 3 2 4 4 3 2 2" xfId="14674"/>
    <cellStyle name="Обычный 3 2 4 4 3 2 2 2" xfId="31571"/>
    <cellStyle name="Обычный 3 2 4 4 3 2 3" xfId="23123"/>
    <cellStyle name="Обычный 3 2 4 4 3 3" xfId="10450"/>
    <cellStyle name="Обычный 3 2 4 4 3 3 2" xfId="27347"/>
    <cellStyle name="Обычный 3 2 4 4 3 4" xfId="18899"/>
    <cellStyle name="Обычный 3 2 4 4 4" xfId="3410"/>
    <cellStyle name="Обычный 3 2 4 4 4 2" xfId="7634"/>
    <cellStyle name="Обычный 3 2 4 4 4 2 2" xfId="16082"/>
    <cellStyle name="Обычный 3 2 4 4 4 2 2 2" xfId="32979"/>
    <cellStyle name="Обычный 3 2 4 4 4 2 3" xfId="24531"/>
    <cellStyle name="Обычный 3 2 4 4 4 3" xfId="11858"/>
    <cellStyle name="Обычный 3 2 4 4 4 3 2" xfId="28755"/>
    <cellStyle name="Обычный 3 2 4 4 4 4" xfId="20307"/>
    <cellStyle name="Обычный 3 2 4 4 5" xfId="4818"/>
    <cellStyle name="Обычный 3 2 4 4 5 2" xfId="13266"/>
    <cellStyle name="Обычный 3 2 4 4 5 2 2" xfId="30163"/>
    <cellStyle name="Обычный 3 2 4 4 5 3" xfId="21715"/>
    <cellStyle name="Обычный 3 2 4 4 6" xfId="9042"/>
    <cellStyle name="Обычный 3 2 4 4 6 2" xfId="25939"/>
    <cellStyle name="Обычный 3 2 4 4 7" xfId="17491"/>
    <cellStyle name="Обычный 3 2 4 4 8" xfId="34388"/>
    <cellStyle name="Обычный 3 2 4 5" xfId="945"/>
    <cellStyle name="Обычный 3 2 4 5 2" xfId="2354"/>
    <cellStyle name="Обычный 3 2 4 5 2 2" xfId="6578"/>
    <cellStyle name="Обычный 3 2 4 5 2 2 2" xfId="15026"/>
    <cellStyle name="Обычный 3 2 4 5 2 2 2 2" xfId="31923"/>
    <cellStyle name="Обычный 3 2 4 5 2 2 3" xfId="23475"/>
    <cellStyle name="Обычный 3 2 4 5 2 3" xfId="10802"/>
    <cellStyle name="Обычный 3 2 4 5 2 3 2" xfId="27699"/>
    <cellStyle name="Обычный 3 2 4 5 2 4" xfId="19251"/>
    <cellStyle name="Обычный 3 2 4 5 3" xfId="3762"/>
    <cellStyle name="Обычный 3 2 4 5 3 2" xfId="7986"/>
    <cellStyle name="Обычный 3 2 4 5 3 2 2" xfId="16434"/>
    <cellStyle name="Обычный 3 2 4 5 3 2 2 2" xfId="33331"/>
    <cellStyle name="Обычный 3 2 4 5 3 2 3" xfId="24883"/>
    <cellStyle name="Обычный 3 2 4 5 3 3" xfId="12210"/>
    <cellStyle name="Обычный 3 2 4 5 3 3 2" xfId="29107"/>
    <cellStyle name="Обычный 3 2 4 5 3 4" xfId="20659"/>
    <cellStyle name="Обычный 3 2 4 5 4" xfId="5170"/>
    <cellStyle name="Обычный 3 2 4 5 4 2" xfId="13618"/>
    <cellStyle name="Обычный 3 2 4 5 4 2 2" xfId="30515"/>
    <cellStyle name="Обычный 3 2 4 5 4 3" xfId="22067"/>
    <cellStyle name="Обычный 3 2 4 5 5" xfId="9394"/>
    <cellStyle name="Обычный 3 2 4 5 5 2" xfId="26291"/>
    <cellStyle name="Обычный 3 2 4 5 6" xfId="17843"/>
    <cellStyle name="Обычный 3 2 4 6" xfId="1650"/>
    <cellStyle name="Обычный 3 2 4 6 2" xfId="5874"/>
    <cellStyle name="Обычный 3 2 4 6 2 2" xfId="14322"/>
    <cellStyle name="Обычный 3 2 4 6 2 2 2" xfId="31219"/>
    <cellStyle name="Обычный 3 2 4 6 2 3" xfId="22771"/>
    <cellStyle name="Обычный 3 2 4 6 3" xfId="10098"/>
    <cellStyle name="Обычный 3 2 4 6 3 2" xfId="26995"/>
    <cellStyle name="Обычный 3 2 4 6 4" xfId="18547"/>
    <cellStyle name="Обычный 3 2 4 7" xfId="3058"/>
    <cellStyle name="Обычный 3 2 4 7 2" xfId="7282"/>
    <cellStyle name="Обычный 3 2 4 7 2 2" xfId="15730"/>
    <cellStyle name="Обычный 3 2 4 7 2 2 2" xfId="32627"/>
    <cellStyle name="Обычный 3 2 4 7 2 3" xfId="24179"/>
    <cellStyle name="Обычный 3 2 4 7 3" xfId="11506"/>
    <cellStyle name="Обычный 3 2 4 7 3 2" xfId="28403"/>
    <cellStyle name="Обычный 3 2 4 7 4" xfId="19955"/>
    <cellStyle name="Обычный 3 2 4 8" xfId="4466"/>
    <cellStyle name="Обычный 3 2 4 8 2" xfId="12914"/>
    <cellStyle name="Обычный 3 2 4 8 2 2" xfId="29811"/>
    <cellStyle name="Обычный 3 2 4 8 3" xfId="21363"/>
    <cellStyle name="Обычный 3 2 4 9" xfId="8690"/>
    <cellStyle name="Обычный 3 2 4 9 2" xfId="25587"/>
    <cellStyle name="Обычный 3 2 5" xfId="161"/>
    <cellStyle name="Обычный 3 2 5 10" xfId="34040"/>
    <cellStyle name="Обычный 3 2 5 2" xfId="162"/>
    <cellStyle name="Обычный 3 2 5 2 2" xfId="571"/>
    <cellStyle name="Обычный 3 2 5 2 2 2" xfId="1302"/>
    <cellStyle name="Обычный 3 2 5 2 2 2 2" xfId="2711"/>
    <cellStyle name="Обычный 3 2 5 2 2 2 2 2" xfId="6935"/>
    <cellStyle name="Обычный 3 2 5 2 2 2 2 2 2" xfId="15383"/>
    <cellStyle name="Обычный 3 2 5 2 2 2 2 2 2 2" xfId="32280"/>
    <cellStyle name="Обычный 3 2 5 2 2 2 2 2 3" xfId="23832"/>
    <cellStyle name="Обычный 3 2 5 2 2 2 2 3" xfId="11159"/>
    <cellStyle name="Обычный 3 2 5 2 2 2 2 3 2" xfId="28056"/>
    <cellStyle name="Обычный 3 2 5 2 2 2 2 4" xfId="19608"/>
    <cellStyle name="Обычный 3 2 5 2 2 2 3" xfId="4119"/>
    <cellStyle name="Обычный 3 2 5 2 2 2 3 2" xfId="8343"/>
    <cellStyle name="Обычный 3 2 5 2 2 2 3 2 2" xfId="16791"/>
    <cellStyle name="Обычный 3 2 5 2 2 2 3 2 2 2" xfId="33688"/>
    <cellStyle name="Обычный 3 2 5 2 2 2 3 2 3" xfId="25240"/>
    <cellStyle name="Обычный 3 2 5 2 2 2 3 3" xfId="12567"/>
    <cellStyle name="Обычный 3 2 5 2 2 2 3 3 2" xfId="29464"/>
    <cellStyle name="Обычный 3 2 5 2 2 2 3 4" xfId="21016"/>
    <cellStyle name="Обычный 3 2 5 2 2 2 4" xfId="5527"/>
    <cellStyle name="Обычный 3 2 5 2 2 2 4 2" xfId="13975"/>
    <cellStyle name="Обычный 3 2 5 2 2 2 4 2 2" xfId="30872"/>
    <cellStyle name="Обычный 3 2 5 2 2 2 4 3" xfId="22424"/>
    <cellStyle name="Обычный 3 2 5 2 2 2 5" xfId="9751"/>
    <cellStyle name="Обычный 3 2 5 2 2 2 5 2" xfId="26648"/>
    <cellStyle name="Обычный 3 2 5 2 2 2 6" xfId="18200"/>
    <cellStyle name="Обычный 3 2 5 2 2 3" xfId="2007"/>
    <cellStyle name="Обычный 3 2 5 2 2 3 2" xfId="6231"/>
    <cellStyle name="Обычный 3 2 5 2 2 3 2 2" xfId="14679"/>
    <cellStyle name="Обычный 3 2 5 2 2 3 2 2 2" xfId="31576"/>
    <cellStyle name="Обычный 3 2 5 2 2 3 2 3" xfId="23128"/>
    <cellStyle name="Обычный 3 2 5 2 2 3 3" xfId="10455"/>
    <cellStyle name="Обычный 3 2 5 2 2 3 3 2" xfId="27352"/>
    <cellStyle name="Обычный 3 2 5 2 2 3 4" xfId="18904"/>
    <cellStyle name="Обычный 3 2 5 2 2 4" xfId="3415"/>
    <cellStyle name="Обычный 3 2 5 2 2 4 2" xfId="7639"/>
    <cellStyle name="Обычный 3 2 5 2 2 4 2 2" xfId="16087"/>
    <cellStyle name="Обычный 3 2 5 2 2 4 2 2 2" xfId="32984"/>
    <cellStyle name="Обычный 3 2 5 2 2 4 2 3" xfId="24536"/>
    <cellStyle name="Обычный 3 2 5 2 2 4 3" xfId="11863"/>
    <cellStyle name="Обычный 3 2 5 2 2 4 3 2" xfId="28760"/>
    <cellStyle name="Обычный 3 2 5 2 2 4 4" xfId="20312"/>
    <cellStyle name="Обычный 3 2 5 2 2 5" xfId="4823"/>
    <cellStyle name="Обычный 3 2 5 2 2 5 2" xfId="13271"/>
    <cellStyle name="Обычный 3 2 5 2 2 5 2 2" xfId="30168"/>
    <cellStyle name="Обычный 3 2 5 2 2 5 3" xfId="21720"/>
    <cellStyle name="Обычный 3 2 5 2 2 6" xfId="9047"/>
    <cellStyle name="Обычный 3 2 5 2 2 6 2" xfId="25944"/>
    <cellStyle name="Обычный 3 2 5 2 2 7" xfId="17496"/>
    <cellStyle name="Обычный 3 2 5 2 2 8" xfId="34393"/>
    <cellStyle name="Обычный 3 2 5 2 3" xfId="950"/>
    <cellStyle name="Обычный 3 2 5 2 3 2" xfId="2359"/>
    <cellStyle name="Обычный 3 2 5 2 3 2 2" xfId="6583"/>
    <cellStyle name="Обычный 3 2 5 2 3 2 2 2" xfId="15031"/>
    <cellStyle name="Обычный 3 2 5 2 3 2 2 2 2" xfId="31928"/>
    <cellStyle name="Обычный 3 2 5 2 3 2 2 3" xfId="23480"/>
    <cellStyle name="Обычный 3 2 5 2 3 2 3" xfId="10807"/>
    <cellStyle name="Обычный 3 2 5 2 3 2 3 2" xfId="27704"/>
    <cellStyle name="Обычный 3 2 5 2 3 2 4" xfId="19256"/>
    <cellStyle name="Обычный 3 2 5 2 3 3" xfId="3767"/>
    <cellStyle name="Обычный 3 2 5 2 3 3 2" xfId="7991"/>
    <cellStyle name="Обычный 3 2 5 2 3 3 2 2" xfId="16439"/>
    <cellStyle name="Обычный 3 2 5 2 3 3 2 2 2" xfId="33336"/>
    <cellStyle name="Обычный 3 2 5 2 3 3 2 3" xfId="24888"/>
    <cellStyle name="Обычный 3 2 5 2 3 3 3" xfId="12215"/>
    <cellStyle name="Обычный 3 2 5 2 3 3 3 2" xfId="29112"/>
    <cellStyle name="Обычный 3 2 5 2 3 3 4" xfId="20664"/>
    <cellStyle name="Обычный 3 2 5 2 3 4" xfId="5175"/>
    <cellStyle name="Обычный 3 2 5 2 3 4 2" xfId="13623"/>
    <cellStyle name="Обычный 3 2 5 2 3 4 2 2" xfId="30520"/>
    <cellStyle name="Обычный 3 2 5 2 3 4 3" xfId="22072"/>
    <cellStyle name="Обычный 3 2 5 2 3 5" xfId="9399"/>
    <cellStyle name="Обычный 3 2 5 2 3 5 2" xfId="26296"/>
    <cellStyle name="Обычный 3 2 5 2 3 6" xfId="17848"/>
    <cellStyle name="Обычный 3 2 5 2 4" xfId="1655"/>
    <cellStyle name="Обычный 3 2 5 2 4 2" xfId="5879"/>
    <cellStyle name="Обычный 3 2 5 2 4 2 2" xfId="14327"/>
    <cellStyle name="Обычный 3 2 5 2 4 2 2 2" xfId="31224"/>
    <cellStyle name="Обычный 3 2 5 2 4 2 3" xfId="22776"/>
    <cellStyle name="Обычный 3 2 5 2 4 3" xfId="10103"/>
    <cellStyle name="Обычный 3 2 5 2 4 3 2" xfId="27000"/>
    <cellStyle name="Обычный 3 2 5 2 4 4" xfId="18552"/>
    <cellStyle name="Обычный 3 2 5 2 5" xfId="3063"/>
    <cellStyle name="Обычный 3 2 5 2 5 2" xfId="7287"/>
    <cellStyle name="Обычный 3 2 5 2 5 2 2" xfId="15735"/>
    <cellStyle name="Обычный 3 2 5 2 5 2 2 2" xfId="32632"/>
    <cellStyle name="Обычный 3 2 5 2 5 2 3" xfId="24184"/>
    <cellStyle name="Обычный 3 2 5 2 5 3" xfId="11511"/>
    <cellStyle name="Обычный 3 2 5 2 5 3 2" xfId="28408"/>
    <cellStyle name="Обычный 3 2 5 2 5 4" xfId="19960"/>
    <cellStyle name="Обычный 3 2 5 2 6" xfId="4471"/>
    <cellStyle name="Обычный 3 2 5 2 6 2" xfId="12919"/>
    <cellStyle name="Обычный 3 2 5 2 6 2 2" xfId="29816"/>
    <cellStyle name="Обычный 3 2 5 2 6 3" xfId="21368"/>
    <cellStyle name="Обычный 3 2 5 2 7" xfId="8695"/>
    <cellStyle name="Обычный 3 2 5 2 7 2" xfId="25592"/>
    <cellStyle name="Обычный 3 2 5 2 8" xfId="17144"/>
    <cellStyle name="Обычный 3 2 5 2 9" xfId="34041"/>
    <cellStyle name="Обычный 3 2 5 3" xfId="570"/>
    <cellStyle name="Обычный 3 2 5 3 2" xfId="1301"/>
    <cellStyle name="Обычный 3 2 5 3 2 2" xfId="2710"/>
    <cellStyle name="Обычный 3 2 5 3 2 2 2" xfId="6934"/>
    <cellStyle name="Обычный 3 2 5 3 2 2 2 2" xfId="15382"/>
    <cellStyle name="Обычный 3 2 5 3 2 2 2 2 2" xfId="32279"/>
    <cellStyle name="Обычный 3 2 5 3 2 2 2 3" xfId="23831"/>
    <cellStyle name="Обычный 3 2 5 3 2 2 3" xfId="11158"/>
    <cellStyle name="Обычный 3 2 5 3 2 2 3 2" xfId="28055"/>
    <cellStyle name="Обычный 3 2 5 3 2 2 4" xfId="19607"/>
    <cellStyle name="Обычный 3 2 5 3 2 3" xfId="4118"/>
    <cellStyle name="Обычный 3 2 5 3 2 3 2" xfId="8342"/>
    <cellStyle name="Обычный 3 2 5 3 2 3 2 2" xfId="16790"/>
    <cellStyle name="Обычный 3 2 5 3 2 3 2 2 2" xfId="33687"/>
    <cellStyle name="Обычный 3 2 5 3 2 3 2 3" xfId="25239"/>
    <cellStyle name="Обычный 3 2 5 3 2 3 3" xfId="12566"/>
    <cellStyle name="Обычный 3 2 5 3 2 3 3 2" xfId="29463"/>
    <cellStyle name="Обычный 3 2 5 3 2 3 4" xfId="21015"/>
    <cellStyle name="Обычный 3 2 5 3 2 4" xfId="5526"/>
    <cellStyle name="Обычный 3 2 5 3 2 4 2" xfId="13974"/>
    <cellStyle name="Обычный 3 2 5 3 2 4 2 2" xfId="30871"/>
    <cellStyle name="Обычный 3 2 5 3 2 4 3" xfId="22423"/>
    <cellStyle name="Обычный 3 2 5 3 2 5" xfId="9750"/>
    <cellStyle name="Обычный 3 2 5 3 2 5 2" xfId="26647"/>
    <cellStyle name="Обычный 3 2 5 3 2 6" xfId="18199"/>
    <cellStyle name="Обычный 3 2 5 3 3" xfId="2006"/>
    <cellStyle name="Обычный 3 2 5 3 3 2" xfId="6230"/>
    <cellStyle name="Обычный 3 2 5 3 3 2 2" xfId="14678"/>
    <cellStyle name="Обычный 3 2 5 3 3 2 2 2" xfId="31575"/>
    <cellStyle name="Обычный 3 2 5 3 3 2 3" xfId="23127"/>
    <cellStyle name="Обычный 3 2 5 3 3 3" xfId="10454"/>
    <cellStyle name="Обычный 3 2 5 3 3 3 2" xfId="27351"/>
    <cellStyle name="Обычный 3 2 5 3 3 4" xfId="18903"/>
    <cellStyle name="Обычный 3 2 5 3 4" xfId="3414"/>
    <cellStyle name="Обычный 3 2 5 3 4 2" xfId="7638"/>
    <cellStyle name="Обычный 3 2 5 3 4 2 2" xfId="16086"/>
    <cellStyle name="Обычный 3 2 5 3 4 2 2 2" xfId="32983"/>
    <cellStyle name="Обычный 3 2 5 3 4 2 3" xfId="24535"/>
    <cellStyle name="Обычный 3 2 5 3 4 3" xfId="11862"/>
    <cellStyle name="Обычный 3 2 5 3 4 3 2" xfId="28759"/>
    <cellStyle name="Обычный 3 2 5 3 4 4" xfId="20311"/>
    <cellStyle name="Обычный 3 2 5 3 5" xfId="4822"/>
    <cellStyle name="Обычный 3 2 5 3 5 2" xfId="13270"/>
    <cellStyle name="Обычный 3 2 5 3 5 2 2" xfId="30167"/>
    <cellStyle name="Обычный 3 2 5 3 5 3" xfId="21719"/>
    <cellStyle name="Обычный 3 2 5 3 6" xfId="9046"/>
    <cellStyle name="Обычный 3 2 5 3 6 2" xfId="25943"/>
    <cellStyle name="Обычный 3 2 5 3 7" xfId="17495"/>
    <cellStyle name="Обычный 3 2 5 3 8" xfId="34392"/>
    <cellStyle name="Обычный 3 2 5 4" xfId="949"/>
    <cellStyle name="Обычный 3 2 5 4 2" xfId="2358"/>
    <cellStyle name="Обычный 3 2 5 4 2 2" xfId="6582"/>
    <cellStyle name="Обычный 3 2 5 4 2 2 2" xfId="15030"/>
    <cellStyle name="Обычный 3 2 5 4 2 2 2 2" xfId="31927"/>
    <cellStyle name="Обычный 3 2 5 4 2 2 3" xfId="23479"/>
    <cellStyle name="Обычный 3 2 5 4 2 3" xfId="10806"/>
    <cellStyle name="Обычный 3 2 5 4 2 3 2" xfId="27703"/>
    <cellStyle name="Обычный 3 2 5 4 2 4" xfId="19255"/>
    <cellStyle name="Обычный 3 2 5 4 3" xfId="3766"/>
    <cellStyle name="Обычный 3 2 5 4 3 2" xfId="7990"/>
    <cellStyle name="Обычный 3 2 5 4 3 2 2" xfId="16438"/>
    <cellStyle name="Обычный 3 2 5 4 3 2 2 2" xfId="33335"/>
    <cellStyle name="Обычный 3 2 5 4 3 2 3" xfId="24887"/>
    <cellStyle name="Обычный 3 2 5 4 3 3" xfId="12214"/>
    <cellStyle name="Обычный 3 2 5 4 3 3 2" xfId="29111"/>
    <cellStyle name="Обычный 3 2 5 4 3 4" xfId="20663"/>
    <cellStyle name="Обычный 3 2 5 4 4" xfId="5174"/>
    <cellStyle name="Обычный 3 2 5 4 4 2" xfId="13622"/>
    <cellStyle name="Обычный 3 2 5 4 4 2 2" xfId="30519"/>
    <cellStyle name="Обычный 3 2 5 4 4 3" xfId="22071"/>
    <cellStyle name="Обычный 3 2 5 4 5" xfId="9398"/>
    <cellStyle name="Обычный 3 2 5 4 5 2" xfId="26295"/>
    <cellStyle name="Обычный 3 2 5 4 6" xfId="17847"/>
    <cellStyle name="Обычный 3 2 5 5" xfId="1654"/>
    <cellStyle name="Обычный 3 2 5 5 2" xfId="5878"/>
    <cellStyle name="Обычный 3 2 5 5 2 2" xfId="14326"/>
    <cellStyle name="Обычный 3 2 5 5 2 2 2" xfId="31223"/>
    <cellStyle name="Обычный 3 2 5 5 2 3" xfId="22775"/>
    <cellStyle name="Обычный 3 2 5 5 3" xfId="10102"/>
    <cellStyle name="Обычный 3 2 5 5 3 2" xfId="26999"/>
    <cellStyle name="Обычный 3 2 5 5 4" xfId="18551"/>
    <cellStyle name="Обычный 3 2 5 6" xfId="3062"/>
    <cellStyle name="Обычный 3 2 5 6 2" xfId="7286"/>
    <cellStyle name="Обычный 3 2 5 6 2 2" xfId="15734"/>
    <cellStyle name="Обычный 3 2 5 6 2 2 2" xfId="32631"/>
    <cellStyle name="Обычный 3 2 5 6 2 3" xfId="24183"/>
    <cellStyle name="Обычный 3 2 5 6 3" xfId="11510"/>
    <cellStyle name="Обычный 3 2 5 6 3 2" xfId="28407"/>
    <cellStyle name="Обычный 3 2 5 6 4" xfId="19959"/>
    <cellStyle name="Обычный 3 2 5 7" xfId="4470"/>
    <cellStyle name="Обычный 3 2 5 7 2" xfId="12918"/>
    <cellStyle name="Обычный 3 2 5 7 2 2" xfId="29815"/>
    <cellStyle name="Обычный 3 2 5 7 3" xfId="21367"/>
    <cellStyle name="Обычный 3 2 5 8" xfId="8694"/>
    <cellStyle name="Обычный 3 2 5 8 2" xfId="25591"/>
    <cellStyle name="Обычный 3 2 5 9" xfId="17143"/>
    <cellStyle name="Обычный 3 2 6" xfId="163"/>
    <cellStyle name="Обычный 3 2 6 2" xfId="572"/>
    <cellStyle name="Обычный 3 2 6 2 2" xfId="1303"/>
    <cellStyle name="Обычный 3 2 6 2 2 2" xfId="2712"/>
    <cellStyle name="Обычный 3 2 6 2 2 2 2" xfId="6936"/>
    <cellStyle name="Обычный 3 2 6 2 2 2 2 2" xfId="15384"/>
    <cellStyle name="Обычный 3 2 6 2 2 2 2 2 2" xfId="32281"/>
    <cellStyle name="Обычный 3 2 6 2 2 2 2 3" xfId="23833"/>
    <cellStyle name="Обычный 3 2 6 2 2 2 3" xfId="11160"/>
    <cellStyle name="Обычный 3 2 6 2 2 2 3 2" xfId="28057"/>
    <cellStyle name="Обычный 3 2 6 2 2 2 4" xfId="19609"/>
    <cellStyle name="Обычный 3 2 6 2 2 3" xfId="4120"/>
    <cellStyle name="Обычный 3 2 6 2 2 3 2" xfId="8344"/>
    <cellStyle name="Обычный 3 2 6 2 2 3 2 2" xfId="16792"/>
    <cellStyle name="Обычный 3 2 6 2 2 3 2 2 2" xfId="33689"/>
    <cellStyle name="Обычный 3 2 6 2 2 3 2 3" xfId="25241"/>
    <cellStyle name="Обычный 3 2 6 2 2 3 3" xfId="12568"/>
    <cellStyle name="Обычный 3 2 6 2 2 3 3 2" xfId="29465"/>
    <cellStyle name="Обычный 3 2 6 2 2 3 4" xfId="21017"/>
    <cellStyle name="Обычный 3 2 6 2 2 4" xfId="5528"/>
    <cellStyle name="Обычный 3 2 6 2 2 4 2" xfId="13976"/>
    <cellStyle name="Обычный 3 2 6 2 2 4 2 2" xfId="30873"/>
    <cellStyle name="Обычный 3 2 6 2 2 4 3" xfId="22425"/>
    <cellStyle name="Обычный 3 2 6 2 2 5" xfId="9752"/>
    <cellStyle name="Обычный 3 2 6 2 2 5 2" xfId="26649"/>
    <cellStyle name="Обычный 3 2 6 2 2 6" xfId="18201"/>
    <cellStyle name="Обычный 3 2 6 2 3" xfId="2008"/>
    <cellStyle name="Обычный 3 2 6 2 3 2" xfId="6232"/>
    <cellStyle name="Обычный 3 2 6 2 3 2 2" xfId="14680"/>
    <cellStyle name="Обычный 3 2 6 2 3 2 2 2" xfId="31577"/>
    <cellStyle name="Обычный 3 2 6 2 3 2 3" xfId="23129"/>
    <cellStyle name="Обычный 3 2 6 2 3 3" xfId="10456"/>
    <cellStyle name="Обычный 3 2 6 2 3 3 2" xfId="27353"/>
    <cellStyle name="Обычный 3 2 6 2 3 4" xfId="18905"/>
    <cellStyle name="Обычный 3 2 6 2 4" xfId="3416"/>
    <cellStyle name="Обычный 3 2 6 2 4 2" xfId="7640"/>
    <cellStyle name="Обычный 3 2 6 2 4 2 2" xfId="16088"/>
    <cellStyle name="Обычный 3 2 6 2 4 2 2 2" xfId="32985"/>
    <cellStyle name="Обычный 3 2 6 2 4 2 3" xfId="24537"/>
    <cellStyle name="Обычный 3 2 6 2 4 3" xfId="11864"/>
    <cellStyle name="Обычный 3 2 6 2 4 3 2" xfId="28761"/>
    <cellStyle name="Обычный 3 2 6 2 4 4" xfId="20313"/>
    <cellStyle name="Обычный 3 2 6 2 5" xfId="4824"/>
    <cellStyle name="Обычный 3 2 6 2 5 2" xfId="13272"/>
    <cellStyle name="Обычный 3 2 6 2 5 2 2" xfId="30169"/>
    <cellStyle name="Обычный 3 2 6 2 5 3" xfId="21721"/>
    <cellStyle name="Обычный 3 2 6 2 6" xfId="9048"/>
    <cellStyle name="Обычный 3 2 6 2 6 2" xfId="25945"/>
    <cellStyle name="Обычный 3 2 6 2 7" xfId="17497"/>
    <cellStyle name="Обычный 3 2 6 2 8" xfId="34394"/>
    <cellStyle name="Обычный 3 2 6 3" xfId="951"/>
    <cellStyle name="Обычный 3 2 6 3 2" xfId="2360"/>
    <cellStyle name="Обычный 3 2 6 3 2 2" xfId="6584"/>
    <cellStyle name="Обычный 3 2 6 3 2 2 2" xfId="15032"/>
    <cellStyle name="Обычный 3 2 6 3 2 2 2 2" xfId="31929"/>
    <cellStyle name="Обычный 3 2 6 3 2 2 3" xfId="23481"/>
    <cellStyle name="Обычный 3 2 6 3 2 3" xfId="10808"/>
    <cellStyle name="Обычный 3 2 6 3 2 3 2" xfId="27705"/>
    <cellStyle name="Обычный 3 2 6 3 2 4" xfId="19257"/>
    <cellStyle name="Обычный 3 2 6 3 3" xfId="3768"/>
    <cellStyle name="Обычный 3 2 6 3 3 2" xfId="7992"/>
    <cellStyle name="Обычный 3 2 6 3 3 2 2" xfId="16440"/>
    <cellStyle name="Обычный 3 2 6 3 3 2 2 2" xfId="33337"/>
    <cellStyle name="Обычный 3 2 6 3 3 2 3" xfId="24889"/>
    <cellStyle name="Обычный 3 2 6 3 3 3" xfId="12216"/>
    <cellStyle name="Обычный 3 2 6 3 3 3 2" xfId="29113"/>
    <cellStyle name="Обычный 3 2 6 3 3 4" xfId="20665"/>
    <cellStyle name="Обычный 3 2 6 3 4" xfId="5176"/>
    <cellStyle name="Обычный 3 2 6 3 4 2" xfId="13624"/>
    <cellStyle name="Обычный 3 2 6 3 4 2 2" xfId="30521"/>
    <cellStyle name="Обычный 3 2 6 3 4 3" xfId="22073"/>
    <cellStyle name="Обычный 3 2 6 3 5" xfId="9400"/>
    <cellStyle name="Обычный 3 2 6 3 5 2" xfId="26297"/>
    <cellStyle name="Обычный 3 2 6 3 6" xfId="17849"/>
    <cellStyle name="Обычный 3 2 6 4" xfId="1656"/>
    <cellStyle name="Обычный 3 2 6 4 2" xfId="5880"/>
    <cellStyle name="Обычный 3 2 6 4 2 2" xfId="14328"/>
    <cellStyle name="Обычный 3 2 6 4 2 2 2" xfId="31225"/>
    <cellStyle name="Обычный 3 2 6 4 2 3" xfId="22777"/>
    <cellStyle name="Обычный 3 2 6 4 3" xfId="10104"/>
    <cellStyle name="Обычный 3 2 6 4 3 2" xfId="27001"/>
    <cellStyle name="Обычный 3 2 6 4 4" xfId="18553"/>
    <cellStyle name="Обычный 3 2 6 5" xfId="3064"/>
    <cellStyle name="Обычный 3 2 6 5 2" xfId="7288"/>
    <cellStyle name="Обычный 3 2 6 5 2 2" xfId="15736"/>
    <cellStyle name="Обычный 3 2 6 5 2 2 2" xfId="32633"/>
    <cellStyle name="Обычный 3 2 6 5 2 3" xfId="24185"/>
    <cellStyle name="Обычный 3 2 6 5 3" xfId="11512"/>
    <cellStyle name="Обычный 3 2 6 5 3 2" xfId="28409"/>
    <cellStyle name="Обычный 3 2 6 5 4" xfId="19961"/>
    <cellStyle name="Обычный 3 2 6 6" xfId="4472"/>
    <cellStyle name="Обычный 3 2 6 6 2" xfId="12920"/>
    <cellStyle name="Обычный 3 2 6 6 2 2" xfId="29817"/>
    <cellStyle name="Обычный 3 2 6 6 3" xfId="21369"/>
    <cellStyle name="Обычный 3 2 6 7" xfId="8696"/>
    <cellStyle name="Обычный 3 2 6 7 2" xfId="25593"/>
    <cellStyle name="Обычный 3 2 6 8" xfId="17145"/>
    <cellStyle name="Обычный 3 2 6 9" xfId="34042"/>
    <cellStyle name="Обычный 3 2 7" xfId="541"/>
    <cellStyle name="Обычный 3 2 7 2" xfId="1272"/>
    <cellStyle name="Обычный 3 2 7 2 2" xfId="2681"/>
    <cellStyle name="Обычный 3 2 7 2 2 2" xfId="6905"/>
    <cellStyle name="Обычный 3 2 7 2 2 2 2" xfId="15353"/>
    <cellStyle name="Обычный 3 2 7 2 2 2 2 2" xfId="32250"/>
    <cellStyle name="Обычный 3 2 7 2 2 2 3" xfId="23802"/>
    <cellStyle name="Обычный 3 2 7 2 2 3" xfId="11129"/>
    <cellStyle name="Обычный 3 2 7 2 2 3 2" xfId="28026"/>
    <cellStyle name="Обычный 3 2 7 2 2 4" xfId="19578"/>
    <cellStyle name="Обычный 3 2 7 2 3" xfId="4089"/>
    <cellStyle name="Обычный 3 2 7 2 3 2" xfId="8313"/>
    <cellStyle name="Обычный 3 2 7 2 3 2 2" xfId="16761"/>
    <cellStyle name="Обычный 3 2 7 2 3 2 2 2" xfId="33658"/>
    <cellStyle name="Обычный 3 2 7 2 3 2 3" xfId="25210"/>
    <cellStyle name="Обычный 3 2 7 2 3 3" xfId="12537"/>
    <cellStyle name="Обычный 3 2 7 2 3 3 2" xfId="29434"/>
    <cellStyle name="Обычный 3 2 7 2 3 4" xfId="20986"/>
    <cellStyle name="Обычный 3 2 7 2 4" xfId="5497"/>
    <cellStyle name="Обычный 3 2 7 2 4 2" xfId="13945"/>
    <cellStyle name="Обычный 3 2 7 2 4 2 2" xfId="30842"/>
    <cellStyle name="Обычный 3 2 7 2 4 3" xfId="22394"/>
    <cellStyle name="Обычный 3 2 7 2 5" xfId="9721"/>
    <cellStyle name="Обычный 3 2 7 2 5 2" xfId="26618"/>
    <cellStyle name="Обычный 3 2 7 2 6" xfId="18170"/>
    <cellStyle name="Обычный 3 2 7 3" xfId="1977"/>
    <cellStyle name="Обычный 3 2 7 3 2" xfId="6201"/>
    <cellStyle name="Обычный 3 2 7 3 2 2" xfId="14649"/>
    <cellStyle name="Обычный 3 2 7 3 2 2 2" xfId="31546"/>
    <cellStyle name="Обычный 3 2 7 3 2 3" xfId="23098"/>
    <cellStyle name="Обычный 3 2 7 3 3" xfId="10425"/>
    <cellStyle name="Обычный 3 2 7 3 3 2" xfId="27322"/>
    <cellStyle name="Обычный 3 2 7 3 4" xfId="18874"/>
    <cellStyle name="Обычный 3 2 7 4" xfId="3385"/>
    <cellStyle name="Обычный 3 2 7 4 2" xfId="7609"/>
    <cellStyle name="Обычный 3 2 7 4 2 2" xfId="16057"/>
    <cellStyle name="Обычный 3 2 7 4 2 2 2" xfId="32954"/>
    <cellStyle name="Обычный 3 2 7 4 2 3" xfId="24506"/>
    <cellStyle name="Обычный 3 2 7 4 3" xfId="11833"/>
    <cellStyle name="Обычный 3 2 7 4 3 2" xfId="28730"/>
    <cellStyle name="Обычный 3 2 7 4 4" xfId="20282"/>
    <cellStyle name="Обычный 3 2 7 5" xfId="4793"/>
    <cellStyle name="Обычный 3 2 7 5 2" xfId="13241"/>
    <cellStyle name="Обычный 3 2 7 5 2 2" xfId="30138"/>
    <cellStyle name="Обычный 3 2 7 5 3" xfId="21690"/>
    <cellStyle name="Обычный 3 2 7 6" xfId="9017"/>
    <cellStyle name="Обычный 3 2 7 6 2" xfId="25914"/>
    <cellStyle name="Обычный 3 2 7 7" xfId="17466"/>
    <cellStyle name="Обычный 3 2 7 8" xfId="34363"/>
    <cellStyle name="Обычный 3 2 8" xfId="920"/>
    <cellStyle name="Обычный 3 2 8 2" xfId="2329"/>
    <cellStyle name="Обычный 3 2 8 2 2" xfId="6553"/>
    <cellStyle name="Обычный 3 2 8 2 2 2" xfId="15001"/>
    <cellStyle name="Обычный 3 2 8 2 2 2 2" xfId="31898"/>
    <cellStyle name="Обычный 3 2 8 2 2 3" xfId="23450"/>
    <cellStyle name="Обычный 3 2 8 2 3" xfId="10777"/>
    <cellStyle name="Обычный 3 2 8 2 3 2" xfId="27674"/>
    <cellStyle name="Обычный 3 2 8 2 4" xfId="19226"/>
    <cellStyle name="Обычный 3 2 8 3" xfId="3737"/>
    <cellStyle name="Обычный 3 2 8 3 2" xfId="7961"/>
    <cellStyle name="Обычный 3 2 8 3 2 2" xfId="16409"/>
    <cellStyle name="Обычный 3 2 8 3 2 2 2" xfId="33306"/>
    <cellStyle name="Обычный 3 2 8 3 2 3" xfId="24858"/>
    <cellStyle name="Обычный 3 2 8 3 3" xfId="12185"/>
    <cellStyle name="Обычный 3 2 8 3 3 2" xfId="29082"/>
    <cellStyle name="Обычный 3 2 8 3 4" xfId="20634"/>
    <cellStyle name="Обычный 3 2 8 4" xfId="5145"/>
    <cellStyle name="Обычный 3 2 8 4 2" xfId="13593"/>
    <cellStyle name="Обычный 3 2 8 4 2 2" xfId="30490"/>
    <cellStyle name="Обычный 3 2 8 4 3" xfId="22042"/>
    <cellStyle name="Обычный 3 2 8 5" xfId="9369"/>
    <cellStyle name="Обычный 3 2 8 5 2" xfId="26266"/>
    <cellStyle name="Обычный 3 2 8 6" xfId="17818"/>
    <cellStyle name="Обычный 3 2 9" xfId="1625"/>
    <cellStyle name="Обычный 3 2 9 2" xfId="5849"/>
    <cellStyle name="Обычный 3 2 9 2 2" xfId="14297"/>
    <cellStyle name="Обычный 3 2 9 2 2 2" xfId="31194"/>
    <cellStyle name="Обычный 3 2 9 2 3" xfId="22746"/>
    <cellStyle name="Обычный 3 2 9 3" xfId="10073"/>
    <cellStyle name="Обычный 3 2 9 3 2" xfId="26970"/>
    <cellStyle name="Обычный 3 2 9 4" xfId="18522"/>
    <cellStyle name="Обычный 3 2_Отчет за 2015 год" xfId="164"/>
    <cellStyle name="Обычный 3 3" xfId="165"/>
    <cellStyle name="Обычный 3 3 10" xfId="3065"/>
    <cellStyle name="Обычный 3 3 10 2" xfId="7289"/>
    <cellStyle name="Обычный 3 3 10 2 2" xfId="15737"/>
    <cellStyle name="Обычный 3 3 10 2 2 2" xfId="32634"/>
    <cellStyle name="Обычный 3 3 10 2 3" xfId="24186"/>
    <cellStyle name="Обычный 3 3 10 3" xfId="11513"/>
    <cellStyle name="Обычный 3 3 10 3 2" xfId="28410"/>
    <cellStyle name="Обычный 3 3 10 4" xfId="19962"/>
    <cellStyle name="Обычный 3 3 11" xfId="4473"/>
    <cellStyle name="Обычный 3 3 11 2" xfId="12921"/>
    <cellStyle name="Обычный 3 3 11 2 2" xfId="29818"/>
    <cellStyle name="Обычный 3 3 11 3" xfId="21370"/>
    <cellStyle name="Обычный 3 3 12" xfId="8697"/>
    <cellStyle name="Обычный 3 3 12 2" xfId="25594"/>
    <cellStyle name="Обычный 3 3 13" xfId="17146"/>
    <cellStyle name="Обычный 3 3 14" xfId="34043"/>
    <cellStyle name="Обычный 3 3 2" xfId="166"/>
    <cellStyle name="Обычный 3 3 2 10" xfId="4474"/>
    <cellStyle name="Обычный 3 3 2 10 2" xfId="12922"/>
    <cellStyle name="Обычный 3 3 2 10 2 2" xfId="29819"/>
    <cellStyle name="Обычный 3 3 2 10 3" xfId="21371"/>
    <cellStyle name="Обычный 3 3 2 11" xfId="8698"/>
    <cellStyle name="Обычный 3 3 2 11 2" xfId="25595"/>
    <cellStyle name="Обычный 3 3 2 12" xfId="17147"/>
    <cellStyle name="Обычный 3 3 2 13" xfId="34044"/>
    <cellStyle name="Обычный 3 3 2 2" xfId="167"/>
    <cellStyle name="Обычный 3 3 2 2 10" xfId="8699"/>
    <cellStyle name="Обычный 3 3 2 2 10 2" xfId="25596"/>
    <cellStyle name="Обычный 3 3 2 2 11" xfId="17148"/>
    <cellStyle name="Обычный 3 3 2 2 12" xfId="34045"/>
    <cellStyle name="Обычный 3 3 2 2 2" xfId="168"/>
    <cellStyle name="Обычный 3 3 2 2 2 10" xfId="17149"/>
    <cellStyle name="Обычный 3 3 2 2 2 11" xfId="34046"/>
    <cellStyle name="Обычный 3 3 2 2 2 2" xfId="169"/>
    <cellStyle name="Обычный 3 3 2 2 2 2 10" xfId="34047"/>
    <cellStyle name="Обычный 3 3 2 2 2 2 2" xfId="170"/>
    <cellStyle name="Обычный 3 3 2 2 2 2 2 2" xfId="578"/>
    <cellStyle name="Обычный 3 3 2 2 2 2 2 2 2" xfId="1309"/>
    <cellStyle name="Обычный 3 3 2 2 2 2 2 2 2 2" xfId="2718"/>
    <cellStyle name="Обычный 3 3 2 2 2 2 2 2 2 2 2" xfId="6942"/>
    <cellStyle name="Обычный 3 3 2 2 2 2 2 2 2 2 2 2" xfId="15390"/>
    <cellStyle name="Обычный 3 3 2 2 2 2 2 2 2 2 2 2 2" xfId="32287"/>
    <cellStyle name="Обычный 3 3 2 2 2 2 2 2 2 2 2 3" xfId="23839"/>
    <cellStyle name="Обычный 3 3 2 2 2 2 2 2 2 2 3" xfId="11166"/>
    <cellStyle name="Обычный 3 3 2 2 2 2 2 2 2 2 3 2" xfId="28063"/>
    <cellStyle name="Обычный 3 3 2 2 2 2 2 2 2 2 4" xfId="19615"/>
    <cellStyle name="Обычный 3 3 2 2 2 2 2 2 2 3" xfId="4126"/>
    <cellStyle name="Обычный 3 3 2 2 2 2 2 2 2 3 2" xfId="8350"/>
    <cellStyle name="Обычный 3 3 2 2 2 2 2 2 2 3 2 2" xfId="16798"/>
    <cellStyle name="Обычный 3 3 2 2 2 2 2 2 2 3 2 2 2" xfId="33695"/>
    <cellStyle name="Обычный 3 3 2 2 2 2 2 2 2 3 2 3" xfId="25247"/>
    <cellStyle name="Обычный 3 3 2 2 2 2 2 2 2 3 3" xfId="12574"/>
    <cellStyle name="Обычный 3 3 2 2 2 2 2 2 2 3 3 2" xfId="29471"/>
    <cellStyle name="Обычный 3 3 2 2 2 2 2 2 2 3 4" xfId="21023"/>
    <cellStyle name="Обычный 3 3 2 2 2 2 2 2 2 4" xfId="5534"/>
    <cellStyle name="Обычный 3 3 2 2 2 2 2 2 2 4 2" xfId="13982"/>
    <cellStyle name="Обычный 3 3 2 2 2 2 2 2 2 4 2 2" xfId="30879"/>
    <cellStyle name="Обычный 3 3 2 2 2 2 2 2 2 4 3" xfId="22431"/>
    <cellStyle name="Обычный 3 3 2 2 2 2 2 2 2 5" xfId="9758"/>
    <cellStyle name="Обычный 3 3 2 2 2 2 2 2 2 5 2" xfId="26655"/>
    <cellStyle name="Обычный 3 3 2 2 2 2 2 2 2 6" xfId="18207"/>
    <cellStyle name="Обычный 3 3 2 2 2 2 2 2 3" xfId="2014"/>
    <cellStyle name="Обычный 3 3 2 2 2 2 2 2 3 2" xfId="6238"/>
    <cellStyle name="Обычный 3 3 2 2 2 2 2 2 3 2 2" xfId="14686"/>
    <cellStyle name="Обычный 3 3 2 2 2 2 2 2 3 2 2 2" xfId="31583"/>
    <cellStyle name="Обычный 3 3 2 2 2 2 2 2 3 2 3" xfId="23135"/>
    <cellStyle name="Обычный 3 3 2 2 2 2 2 2 3 3" xfId="10462"/>
    <cellStyle name="Обычный 3 3 2 2 2 2 2 2 3 3 2" xfId="27359"/>
    <cellStyle name="Обычный 3 3 2 2 2 2 2 2 3 4" xfId="18911"/>
    <cellStyle name="Обычный 3 3 2 2 2 2 2 2 4" xfId="3422"/>
    <cellStyle name="Обычный 3 3 2 2 2 2 2 2 4 2" xfId="7646"/>
    <cellStyle name="Обычный 3 3 2 2 2 2 2 2 4 2 2" xfId="16094"/>
    <cellStyle name="Обычный 3 3 2 2 2 2 2 2 4 2 2 2" xfId="32991"/>
    <cellStyle name="Обычный 3 3 2 2 2 2 2 2 4 2 3" xfId="24543"/>
    <cellStyle name="Обычный 3 3 2 2 2 2 2 2 4 3" xfId="11870"/>
    <cellStyle name="Обычный 3 3 2 2 2 2 2 2 4 3 2" xfId="28767"/>
    <cellStyle name="Обычный 3 3 2 2 2 2 2 2 4 4" xfId="20319"/>
    <cellStyle name="Обычный 3 3 2 2 2 2 2 2 5" xfId="4830"/>
    <cellStyle name="Обычный 3 3 2 2 2 2 2 2 5 2" xfId="13278"/>
    <cellStyle name="Обычный 3 3 2 2 2 2 2 2 5 2 2" xfId="30175"/>
    <cellStyle name="Обычный 3 3 2 2 2 2 2 2 5 3" xfId="21727"/>
    <cellStyle name="Обычный 3 3 2 2 2 2 2 2 6" xfId="9054"/>
    <cellStyle name="Обычный 3 3 2 2 2 2 2 2 6 2" xfId="25951"/>
    <cellStyle name="Обычный 3 3 2 2 2 2 2 2 7" xfId="17503"/>
    <cellStyle name="Обычный 3 3 2 2 2 2 2 2 8" xfId="34400"/>
    <cellStyle name="Обычный 3 3 2 2 2 2 2 3" xfId="957"/>
    <cellStyle name="Обычный 3 3 2 2 2 2 2 3 2" xfId="2366"/>
    <cellStyle name="Обычный 3 3 2 2 2 2 2 3 2 2" xfId="6590"/>
    <cellStyle name="Обычный 3 3 2 2 2 2 2 3 2 2 2" xfId="15038"/>
    <cellStyle name="Обычный 3 3 2 2 2 2 2 3 2 2 2 2" xfId="31935"/>
    <cellStyle name="Обычный 3 3 2 2 2 2 2 3 2 2 3" xfId="23487"/>
    <cellStyle name="Обычный 3 3 2 2 2 2 2 3 2 3" xfId="10814"/>
    <cellStyle name="Обычный 3 3 2 2 2 2 2 3 2 3 2" xfId="27711"/>
    <cellStyle name="Обычный 3 3 2 2 2 2 2 3 2 4" xfId="19263"/>
    <cellStyle name="Обычный 3 3 2 2 2 2 2 3 3" xfId="3774"/>
    <cellStyle name="Обычный 3 3 2 2 2 2 2 3 3 2" xfId="7998"/>
    <cellStyle name="Обычный 3 3 2 2 2 2 2 3 3 2 2" xfId="16446"/>
    <cellStyle name="Обычный 3 3 2 2 2 2 2 3 3 2 2 2" xfId="33343"/>
    <cellStyle name="Обычный 3 3 2 2 2 2 2 3 3 2 3" xfId="24895"/>
    <cellStyle name="Обычный 3 3 2 2 2 2 2 3 3 3" xfId="12222"/>
    <cellStyle name="Обычный 3 3 2 2 2 2 2 3 3 3 2" xfId="29119"/>
    <cellStyle name="Обычный 3 3 2 2 2 2 2 3 3 4" xfId="20671"/>
    <cellStyle name="Обычный 3 3 2 2 2 2 2 3 4" xfId="5182"/>
    <cellStyle name="Обычный 3 3 2 2 2 2 2 3 4 2" xfId="13630"/>
    <cellStyle name="Обычный 3 3 2 2 2 2 2 3 4 2 2" xfId="30527"/>
    <cellStyle name="Обычный 3 3 2 2 2 2 2 3 4 3" xfId="22079"/>
    <cellStyle name="Обычный 3 3 2 2 2 2 2 3 5" xfId="9406"/>
    <cellStyle name="Обычный 3 3 2 2 2 2 2 3 5 2" xfId="26303"/>
    <cellStyle name="Обычный 3 3 2 2 2 2 2 3 6" xfId="17855"/>
    <cellStyle name="Обычный 3 3 2 2 2 2 2 4" xfId="1662"/>
    <cellStyle name="Обычный 3 3 2 2 2 2 2 4 2" xfId="5886"/>
    <cellStyle name="Обычный 3 3 2 2 2 2 2 4 2 2" xfId="14334"/>
    <cellStyle name="Обычный 3 3 2 2 2 2 2 4 2 2 2" xfId="31231"/>
    <cellStyle name="Обычный 3 3 2 2 2 2 2 4 2 3" xfId="22783"/>
    <cellStyle name="Обычный 3 3 2 2 2 2 2 4 3" xfId="10110"/>
    <cellStyle name="Обычный 3 3 2 2 2 2 2 4 3 2" xfId="27007"/>
    <cellStyle name="Обычный 3 3 2 2 2 2 2 4 4" xfId="18559"/>
    <cellStyle name="Обычный 3 3 2 2 2 2 2 5" xfId="3070"/>
    <cellStyle name="Обычный 3 3 2 2 2 2 2 5 2" xfId="7294"/>
    <cellStyle name="Обычный 3 3 2 2 2 2 2 5 2 2" xfId="15742"/>
    <cellStyle name="Обычный 3 3 2 2 2 2 2 5 2 2 2" xfId="32639"/>
    <cellStyle name="Обычный 3 3 2 2 2 2 2 5 2 3" xfId="24191"/>
    <cellStyle name="Обычный 3 3 2 2 2 2 2 5 3" xfId="11518"/>
    <cellStyle name="Обычный 3 3 2 2 2 2 2 5 3 2" xfId="28415"/>
    <cellStyle name="Обычный 3 3 2 2 2 2 2 5 4" xfId="19967"/>
    <cellStyle name="Обычный 3 3 2 2 2 2 2 6" xfId="4478"/>
    <cellStyle name="Обычный 3 3 2 2 2 2 2 6 2" xfId="12926"/>
    <cellStyle name="Обычный 3 3 2 2 2 2 2 6 2 2" xfId="29823"/>
    <cellStyle name="Обычный 3 3 2 2 2 2 2 6 3" xfId="21375"/>
    <cellStyle name="Обычный 3 3 2 2 2 2 2 7" xfId="8702"/>
    <cellStyle name="Обычный 3 3 2 2 2 2 2 7 2" xfId="25599"/>
    <cellStyle name="Обычный 3 3 2 2 2 2 2 8" xfId="17151"/>
    <cellStyle name="Обычный 3 3 2 2 2 2 2 9" xfId="34048"/>
    <cellStyle name="Обычный 3 3 2 2 2 2 3" xfId="577"/>
    <cellStyle name="Обычный 3 3 2 2 2 2 3 2" xfId="1308"/>
    <cellStyle name="Обычный 3 3 2 2 2 2 3 2 2" xfId="2717"/>
    <cellStyle name="Обычный 3 3 2 2 2 2 3 2 2 2" xfId="6941"/>
    <cellStyle name="Обычный 3 3 2 2 2 2 3 2 2 2 2" xfId="15389"/>
    <cellStyle name="Обычный 3 3 2 2 2 2 3 2 2 2 2 2" xfId="32286"/>
    <cellStyle name="Обычный 3 3 2 2 2 2 3 2 2 2 3" xfId="23838"/>
    <cellStyle name="Обычный 3 3 2 2 2 2 3 2 2 3" xfId="11165"/>
    <cellStyle name="Обычный 3 3 2 2 2 2 3 2 2 3 2" xfId="28062"/>
    <cellStyle name="Обычный 3 3 2 2 2 2 3 2 2 4" xfId="19614"/>
    <cellStyle name="Обычный 3 3 2 2 2 2 3 2 3" xfId="4125"/>
    <cellStyle name="Обычный 3 3 2 2 2 2 3 2 3 2" xfId="8349"/>
    <cellStyle name="Обычный 3 3 2 2 2 2 3 2 3 2 2" xfId="16797"/>
    <cellStyle name="Обычный 3 3 2 2 2 2 3 2 3 2 2 2" xfId="33694"/>
    <cellStyle name="Обычный 3 3 2 2 2 2 3 2 3 2 3" xfId="25246"/>
    <cellStyle name="Обычный 3 3 2 2 2 2 3 2 3 3" xfId="12573"/>
    <cellStyle name="Обычный 3 3 2 2 2 2 3 2 3 3 2" xfId="29470"/>
    <cellStyle name="Обычный 3 3 2 2 2 2 3 2 3 4" xfId="21022"/>
    <cellStyle name="Обычный 3 3 2 2 2 2 3 2 4" xfId="5533"/>
    <cellStyle name="Обычный 3 3 2 2 2 2 3 2 4 2" xfId="13981"/>
    <cellStyle name="Обычный 3 3 2 2 2 2 3 2 4 2 2" xfId="30878"/>
    <cellStyle name="Обычный 3 3 2 2 2 2 3 2 4 3" xfId="22430"/>
    <cellStyle name="Обычный 3 3 2 2 2 2 3 2 5" xfId="9757"/>
    <cellStyle name="Обычный 3 3 2 2 2 2 3 2 5 2" xfId="26654"/>
    <cellStyle name="Обычный 3 3 2 2 2 2 3 2 6" xfId="18206"/>
    <cellStyle name="Обычный 3 3 2 2 2 2 3 3" xfId="2013"/>
    <cellStyle name="Обычный 3 3 2 2 2 2 3 3 2" xfId="6237"/>
    <cellStyle name="Обычный 3 3 2 2 2 2 3 3 2 2" xfId="14685"/>
    <cellStyle name="Обычный 3 3 2 2 2 2 3 3 2 2 2" xfId="31582"/>
    <cellStyle name="Обычный 3 3 2 2 2 2 3 3 2 3" xfId="23134"/>
    <cellStyle name="Обычный 3 3 2 2 2 2 3 3 3" xfId="10461"/>
    <cellStyle name="Обычный 3 3 2 2 2 2 3 3 3 2" xfId="27358"/>
    <cellStyle name="Обычный 3 3 2 2 2 2 3 3 4" xfId="18910"/>
    <cellStyle name="Обычный 3 3 2 2 2 2 3 4" xfId="3421"/>
    <cellStyle name="Обычный 3 3 2 2 2 2 3 4 2" xfId="7645"/>
    <cellStyle name="Обычный 3 3 2 2 2 2 3 4 2 2" xfId="16093"/>
    <cellStyle name="Обычный 3 3 2 2 2 2 3 4 2 2 2" xfId="32990"/>
    <cellStyle name="Обычный 3 3 2 2 2 2 3 4 2 3" xfId="24542"/>
    <cellStyle name="Обычный 3 3 2 2 2 2 3 4 3" xfId="11869"/>
    <cellStyle name="Обычный 3 3 2 2 2 2 3 4 3 2" xfId="28766"/>
    <cellStyle name="Обычный 3 3 2 2 2 2 3 4 4" xfId="20318"/>
    <cellStyle name="Обычный 3 3 2 2 2 2 3 5" xfId="4829"/>
    <cellStyle name="Обычный 3 3 2 2 2 2 3 5 2" xfId="13277"/>
    <cellStyle name="Обычный 3 3 2 2 2 2 3 5 2 2" xfId="30174"/>
    <cellStyle name="Обычный 3 3 2 2 2 2 3 5 3" xfId="21726"/>
    <cellStyle name="Обычный 3 3 2 2 2 2 3 6" xfId="9053"/>
    <cellStyle name="Обычный 3 3 2 2 2 2 3 6 2" xfId="25950"/>
    <cellStyle name="Обычный 3 3 2 2 2 2 3 7" xfId="17502"/>
    <cellStyle name="Обычный 3 3 2 2 2 2 3 8" xfId="34399"/>
    <cellStyle name="Обычный 3 3 2 2 2 2 4" xfId="956"/>
    <cellStyle name="Обычный 3 3 2 2 2 2 4 2" xfId="2365"/>
    <cellStyle name="Обычный 3 3 2 2 2 2 4 2 2" xfId="6589"/>
    <cellStyle name="Обычный 3 3 2 2 2 2 4 2 2 2" xfId="15037"/>
    <cellStyle name="Обычный 3 3 2 2 2 2 4 2 2 2 2" xfId="31934"/>
    <cellStyle name="Обычный 3 3 2 2 2 2 4 2 2 3" xfId="23486"/>
    <cellStyle name="Обычный 3 3 2 2 2 2 4 2 3" xfId="10813"/>
    <cellStyle name="Обычный 3 3 2 2 2 2 4 2 3 2" xfId="27710"/>
    <cellStyle name="Обычный 3 3 2 2 2 2 4 2 4" xfId="19262"/>
    <cellStyle name="Обычный 3 3 2 2 2 2 4 3" xfId="3773"/>
    <cellStyle name="Обычный 3 3 2 2 2 2 4 3 2" xfId="7997"/>
    <cellStyle name="Обычный 3 3 2 2 2 2 4 3 2 2" xfId="16445"/>
    <cellStyle name="Обычный 3 3 2 2 2 2 4 3 2 2 2" xfId="33342"/>
    <cellStyle name="Обычный 3 3 2 2 2 2 4 3 2 3" xfId="24894"/>
    <cellStyle name="Обычный 3 3 2 2 2 2 4 3 3" xfId="12221"/>
    <cellStyle name="Обычный 3 3 2 2 2 2 4 3 3 2" xfId="29118"/>
    <cellStyle name="Обычный 3 3 2 2 2 2 4 3 4" xfId="20670"/>
    <cellStyle name="Обычный 3 3 2 2 2 2 4 4" xfId="5181"/>
    <cellStyle name="Обычный 3 3 2 2 2 2 4 4 2" xfId="13629"/>
    <cellStyle name="Обычный 3 3 2 2 2 2 4 4 2 2" xfId="30526"/>
    <cellStyle name="Обычный 3 3 2 2 2 2 4 4 3" xfId="22078"/>
    <cellStyle name="Обычный 3 3 2 2 2 2 4 5" xfId="9405"/>
    <cellStyle name="Обычный 3 3 2 2 2 2 4 5 2" xfId="26302"/>
    <cellStyle name="Обычный 3 3 2 2 2 2 4 6" xfId="17854"/>
    <cellStyle name="Обычный 3 3 2 2 2 2 5" xfId="1661"/>
    <cellStyle name="Обычный 3 3 2 2 2 2 5 2" xfId="5885"/>
    <cellStyle name="Обычный 3 3 2 2 2 2 5 2 2" xfId="14333"/>
    <cellStyle name="Обычный 3 3 2 2 2 2 5 2 2 2" xfId="31230"/>
    <cellStyle name="Обычный 3 3 2 2 2 2 5 2 3" xfId="22782"/>
    <cellStyle name="Обычный 3 3 2 2 2 2 5 3" xfId="10109"/>
    <cellStyle name="Обычный 3 3 2 2 2 2 5 3 2" xfId="27006"/>
    <cellStyle name="Обычный 3 3 2 2 2 2 5 4" xfId="18558"/>
    <cellStyle name="Обычный 3 3 2 2 2 2 6" xfId="3069"/>
    <cellStyle name="Обычный 3 3 2 2 2 2 6 2" xfId="7293"/>
    <cellStyle name="Обычный 3 3 2 2 2 2 6 2 2" xfId="15741"/>
    <cellStyle name="Обычный 3 3 2 2 2 2 6 2 2 2" xfId="32638"/>
    <cellStyle name="Обычный 3 3 2 2 2 2 6 2 3" xfId="24190"/>
    <cellStyle name="Обычный 3 3 2 2 2 2 6 3" xfId="11517"/>
    <cellStyle name="Обычный 3 3 2 2 2 2 6 3 2" xfId="28414"/>
    <cellStyle name="Обычный 3 3 2 2 2 2 6 4" xfId="19966"/>
    <cellStyle name="Обычный 3 3 2 2 2 2 7" xfId="4477"/>
    <cellStyle name="Обычный 3 3 2 2 2 2 7 2" xfId="12925"/>
    <cellStyle name="Обычный 3 3 2 2 2 2 7 2 2" xfId="29822"/>
    <cellStyle name="Обычный 3 3 2 2 2 2 7 3" xfId="21374"/>
    <cellStyle name="Обычный 3 3 2 2 2 2 8" xfId="8701"/>
    <cellStyle name="Обычный 3 3 2 2 2 2 8 2" xfId="25598"/>
    <cellStyle name="Обычный 3 3 2 2 2 2 9" xfId="17150"/>
    <cellStyle name="Обычный 3 3 2 2 2 3" xfId="171"/>
    <cellStyle name="Обычный 3 3 2 2 2 3 2" xfId="579"/>
    <cellStyle name="Обычный 3 3 2 2 2 3 2 2" xfId="1310"/>
    <cellStyle name="Обычный 3 3 2 2 2 3 2 2 2" xfId="2719"/>
    <cellStyle name="Обычный 3 3 2 2 2 3 2 2 2 2" xfId="6943"/>
    <cellStyle name="Обычный 3 3 2 2 2 3 2 2 2 2 2" xfId="15391"/>
    <cellStyle name="Обычный 3 3 2 2 2 3 2 2 2 2 2 2" xfId="32288"/>
    <cellStyle name="Обычный 3 3 2 2 2 3 2 2 2 2 3" xfId="23840"/>
    <cellStyle name="Обычный 3 3 2 2 2 3 2 2 2 3" xfId="11167"/>
    <cellStyle name="Обычный 3 3 2 2 2 3 2 2 2 3 2" xfId="28064"/>
    <cellStyle name="Обычный 3 3 2 2 2 3 2 2 2 4" xfId="19616"/>
    <cellStyle name="Обычный 3 3 2 2 2 3 2 2 3" xfId="4127"/>
    <cellStyle name="Обычный 3 3 2 2 2 3 2 2 3 2" xfId="8351"/>
    <cellStyle name="Обычный 3 3 2 2 2 3 2 2 3 2 2" xfId="16799"/>
    <cellStyle name="Обычный 3 3 2 2 2 3 2 2 3 2 2 2" xfId="33696"/>
    <cellStyle name="Обычный 3 3 2 2 2 3 2 2 3 2 3" xfId="25248"/>
    <cellStyle name="Обычный 3 3 2 2 2 3 2 2 3 3" xfId="12575"/>
    <cellStyle name="Обычный 3 3 2 2 2 3 2 2 3 3 2" xfId="29472"/>
    <cellStyle name="Обычный 3 3 2 2 2 3 2 2 3 4" xfId="21024"/>
    <cellStyle name="Обычный 3 3 2 2 2 3 2 2 4" xfId="5535"/>
    <cellStyle name="Обычный 3 3 2 2 2 3 2 2 4 2" xfId="13983"/>
    <cellStyle name="Обычный 3 3 2 2 2 3 2 2 4 2 2" xfId="30880"/>
    <cellStyle name="Обычный 3 3 2 2 2 3 2 2 4 3" xfId="22432"/>
    <cellStyle name="Обычный 3 3 2 2 2 3 2 2 5" xfId="9759"/>
    <cellStyle name="Обычный 3 3 2 2 2 3 2 2 5 2" xfId="26656"/>
    <cellStyle name="Обычный 3 3 2 2 2 3 2 2 6" xfId="18208"/>
    <cellStyle name="Обычный 3 3 2 2 2 3 2 3" xfId="2015"/>
    <cellStyle name="Обычный 3 3 2 2 2 3 2 3 2" xfId="6239"/>
    <cellStyle name="Обычный 3 3 2 2 2 3 2 3 2 2" xfId="14687"/>
    <cellStyle name="Обычный 3 3 2 2 2 3 2 3 2 2 2" xfId="31584"/>
    <cellStyle name="Обычный 3 3 2 2 2 3 2 3 2 3" xfId="23136"/>
    <cellStyle name="Обычный 3 3 2 2 2 3 2 3 3" xfId="10463"/>
    <cellStyle name="Обычный 3 3 2 2 2 3 2 3 3 2" xfId="27360"/>
    <cellStyle name="Обычный 3 3 2 2 2 3 2 3 4" xfId="18912"/>
    <cellStyle name="Обычный 3 3 2 2 2 3 2 4" xfId="3423"/>
    <cellStyle name="Обычный 3 3 2 2 2 3 2 4 2" xfId="7647"/>
    <cellStyle name="Обычный 3 3 2 2 2 3 2 4 2 2" xfId="16095"/>
    <cellStyle name="Обычный 3 3 2 2 2 3 2 4 2 2 2" xfId="32992"/>
    <cellStyle name="Обычный 3 3 2 2 2 3 2 4 2 3" xfId="24544"/>
    <cellStyle name="Обычный 3 3 2 2 2 3 2 4 3" xfId="11871"/>
    <cellStyle name="Обычный 3 3 2 2 2 3 2 4 3 2" xfId="28768"/>
    <cellStyle name="Обычный 3 3 2 2 2 3 2 4 4" xfId="20320"/>
    <cellStyle name="Обычный 3 3 2 2 2 3 2 5" xfId="4831"/>
    <cellStyle name="Обычный 3 3 2 2 2 3 2 5 2" xfId="13279"/>
    <cellStyle name="Обычный 3 3 2 2 2 3 2 5 2 2" xfId="30176"/>
    <cellStyle name="Обычный 3 3 2 2 2 3 2 5 3" xfId="21728"/>
    <cellStyle name="Обычный 3 3 2 2 2 3 2 6" xfId="9055"/>
    <cellStyle name="Обычный 3 3 2 2 2 3 2 6 2" xfId="25952"/>
    <cellStyle name="Обычный 3 3 2 2 2 3 2 7" xfId="17504"/>
    <cellStyle name="Обычный 3 3 2 2 2 3 2 8" xfId="34401"/>
    <cellStyle name="Обычный 3 3 2 2 2 3 3" xfId="958"/>
    <cellStyle name="Обычный 3 3 2 2 2 3 3 2" xfId="2367"/>
    <cellStyle name="Обычный 3 3 2 2 2 3 3 2 2" xfId="6591"/>
    <cellStyle name="Обычный 3 3 2 2 2 3 3 2 2 2" xfId="15039"/>
    <cellStyle name="Обычный 3 3 2 2 2 3 3 2 2 2 2" xfId="31936"/>
    <cellStyle name="Обычный 3 3 2 2 2 3 3 2 2 3" xfId="23488"/>
    <cellStyle name="Обычный 3 3 2 2 2 3 3 2 3" xfId="10815"/>
    <cellStyle name="Обычный 3 3 2 2 2 3 3 2 3 2" xfId="27712"/>
    <cellStyle name="Обычный 3 3 2 2 2 3 3 2 4" xfId="19264"/>
    <cellStyle name="Обычный 3 3 2 2 2 3 3 3" xfId="3775"/>
    <cellStyle name="Обычный 3 3 2 2 2 3 3 3 2" xfId="7999"/>
    <cellStyle name="Обычный 3 3 2 2 2 3 3 3 2 2" xfId="16447"/>
    <cellStyle name="Обычный 3 3 2 2 2 3 3 3 2 2 2" xfId="33344"/>
    <cellStyle name="Обычный 3 3 2 2 2 3 3 3 2 3" xfId="24896"/>
    <cellStyle name="Обычный 3 3 2 2 2 3 3 3 3" xfId="12223"/>
    <cellStyle name="Обычный 3 3 2 2 2 3 3 3 3 2" xfId="29120"/>
    <cellStyle name="Обычный 3 3 2 2 2 3 3 3 4" xfId="20672"/>
    <cellStyle name="Обычный 3 3 2 2 2 3 3 4" xfId="5183"/>
    <cellStyle name="Обычный 3 3 2 2 2 3 3 4 2" xfId="13631"/>
    <cellStyle name="Обычный 3 3 2 2 2 3 3 4 2 2" xfId="30528"/>
    <cellStyle name="Обычный 3 3 2 2 2 3 3 4 3" xfId="22080"/>
    <cellStyle name="Обычный 3 3 2 2 2 3 3 5" xfId="9407"/>
    <cellStyle name="Обычный 3 3 2 2 2 3 3 5 2" xfId="26304"/>
    <cellStyle name="Обычный 3 3 2 2 2 3 3 6" xfId="17856"/>
    <cellStyle name="Обычный 3 3 2 2 2 3 4" xfId="1663"/>
    <cellStyle name="Обычный 3 3 2 2 2 3 4 2" xfId="5887"/>
    <cellStyle name="Обычный 3 3 2 2 2 3 4 2 2" xfId="14335"/>
    <cellStyle name="Обычный 3 3 2 2 2 3 4 2 2 2" xfId="31232"/>
    <cellStyle name="Обычный 3 3 2 2 2 3 4 2 3" xfId="22784"/>
    <cellStyle name="Обычный 3 3 2 2 2 3 4 3" xfId="10111"/>
    <cellStyle name="Обычный 3 3 2 2 2 3 4 3 2" xfId="27008"/>
    <cellStyle name="Обычный 3 3 2 2 2 3 4 4" xfId="18560"/>
    <cellStyle name="Обычный 3 3 2 2 2 3 5" xfId="3071"/>
    <cellStyle name="Обычный 3 3 2 2 2 3 5 2" xfId="7295"/>
    <cellStyle name="Обычный 3 3 2 2 2 3 5 2 2" xfId="15743"/>
    <cellStyle name="Обычный 3 3 2 2 2 3 5 2 2 2" xfId="32640"/>
    <cellStyle name="Обычный 3 3 2 2 2 3 5 2 3" xfId="24192"/>
    <cellStyle name="Обычный 3 3 2 2 2 3 5 3" xfId="11519"/>
    <cellStyle name="Обычный 3 3 2 2 2 3 5 3 2" xfId="28416"/>
    <cellStyle name="Обычный 3 3 2 2 2 3 5 4" xfId="19968"/>
    <cellStyle name="Обычный 3 3 2 2 2 3 6" xfId="4479"/>
    <cellStyle name="Обычный 3 3 2 2 2 3 6 2" xfId="12927"/>
    <cellStyle name="Обычный 3 3 2 2 2 3 6 2 2" xfId="29824"/>
    <cellStyle name="Обычный 3 3 2 2 2 3 6 3" xfId="21376"/>
    <cellStyle name="Обычный 3 3 2 2 2 3 7" xfId="8703"/>
    <cellStyle name="Обычный 3 3 2 2 2 3 7 2" xfId="25600"/>
    <cellStyle name="Обычный 3 3 2 2 2 3 8" xfId="17152"/>
    <cellStyle name="Обычный 3 3 2 2 2 3 9" xfId="34049"/>
    <cellStyle name="Обычный 3 3 2 2 2 4" xfId="576"/>
    <cellStyle name="Обычный 3 3 2 2 2 4 2" xfId="1307"/>
    <cellStyle name="Обычный 3 3 2 2 2 4 2 2" xfId="2716"/>
    <cellStyle name="Обычный 3 3 2 2 2 4 2 2 2" xfId="6940"/>
    <cellStyle name="Обычный 3 3 2 2 2 4 2 2 2 2" xfId="15388"/>
    <cellStyle name="Обычный 3 3 2 2 2 4 2 2 2 2 2" xfId="32285"/>
    <cellStyle name="Обычный 3 3 2 2 2 4 2 2 2 3" xfId="23837"/>
    <cellStyle name="Обычный 3 3 2 2 2 4 2 2 3" xfId="11164"/>
    <cellStyle name="Обычный 3 3 2 2 2 4 2 2 3 2" xfId="28061"/>
    <cellStyle name="Обычный 3 3 2 2 2 4 2 2 4" xfId="19613"/>
    <cellStyle name="Обычный 3 3 2 2 2 4 2 3" xfId="4124"/>
    <cellStyle name="Обычный 3 3 2 2 2 4 2 3 2" xfId="8348"/>
    <cellStyle name="Обычный 3 3 2 2 2 4 2 3 2 2" xfId="16796"/>
    <cellStyle name="Обычный 3 3 2 2 2 4 2 3 2 2 2" xfId="33693"/>
    <cellStyle name="Обычный 3 3 2 2 2 4 2 3 2 3" xfId="25245"/>
    <cellStyle name="Обычный 3 3 2 2 2 4 2 3 3" xfId="12572"/>
    <cellStyle name="Обычный 3 3 2 2 2 4 2 3 3 2" xfId="29469"/>
    <cellStyle name="Обычный 3 3 2 2 2 4 2 3 4" xfId="21021"/>
    <cellStyle name="Обычный 3 3 2 2 2 4 2 4" xfId="5532"/>
    <cellStyle name="Обычный 3 3 2 2 2 4 2 4 2" xfId="13980"/>
    <cellStyle name="Обычный 3 3 2 2 2 4 2 4 2 2" xfId="30877"/>
    <cellStyle name="Обычный 3 3 2 2 2 4 2 4 3" xfId="22429"/>
    <cellStyle name="Обычный 3 3 2 2 2 4 2 5" xfId="9756"/>
    <cellStyle name="Обычный 3 3 2 2 2 4 2 5 2" xfId="26653"/>
    <cellStyle name="Обычный 3 3 2 2 2 4 2 6" xfId="18205"/>
    <cellStyle name="Обычный 3 3 2 2 2 4 3" xfId="2012"/>
    <cellStyle name="Обычный 3 3 2 2 2 4 3 2" xfId="6236"/>
    <cellStyle name="Обычный 3 3 2 2 2 4 3 2 2" xfId="14684"/>
    <cellStyle name="Обычный 3 3 2 2 2 4 3 2 2 2" xfId="31581"/>
    <cellStyle name="Обычный 3 3 2 2 2 4 3 2 3" xfId="23133"/>
    <cellStyle name="Обычный 3 3 2 2 2 4 3 3" xfId="10460"/>
    <cellStyle name="Обычный 3 3 2 2 2 4 3 3 2" xfId="27357"/>
    <cellStyle name="Обычный 3 3 2 2 2 4 3 4" xfId="18909"/>
    <cellStyle name="Обычный 3 3 2 2 2 4 4" xfId="3420"/>
    <cellStyle name="Обычный 3 3 2 2 2 4 4 2" xfId="7644"/>
    <cellStyle name="Обычный 3 3 2 2 2 4 4 2 2" xfId="16092"/>
    <cellStyle name="Обычный 3 3 2 2 2 4 4 2 2 2" xfId="32989"/>
    <cellStyle name="Обычный 3 3 2 2 2 4 4 2 3" xfId="24541"/>
    <cellStyle name="Обычный 3 3 2 2 2 4 4 3" xfId="11868"/>
    <cellStyle name="Обычный 3 3 2 2 2 4 4 3 2" xfId="28765"/>
    <cellStyle name="Обычный 3 3 2 2 2 4 4 4" xfId="20317"/>
    <cellStyle name="Обычный 3 3 2 2 2 4 5" xfId="4828"/>
    <cellStyle name="Обычный 3 3 2 2 2 4 5 2" xfId="13276"/>
    <cellStyle name="Обычный 3 3 2 2 2 4 5 2 2" xfId="30173"/>
    <cellStyle name="Обычный 3 3 2 2 2 4 5 3" xfId="21725"/>
    <cellStyle name="Обычный 3 3 2 2 2 4 6" xfId="9052"/>
    <cellStyle name="Обычный 3 3 2 2 2 4 6 2" xfId="25949"/>
    <cellStyle name="Обычный 3 3 2 2 2 4 7" xfId="17501"/>
    <cellStyle name="Обычный 3 3 2 2 2 4 8" xfId="34398"/>
    <cellStyle name="Обычный 3 3 2 2 2 5" xfId="955"/>
    <cellStyle name="Обычный 3 3 2 2 2 5 2" xfId="2364"/>
    <cellStyle name="Обычный 3 3 2 2 2 5 2 2" xfId="6588"/>
    <cellStyle name="Обычный 3 3 2 2 2 5 2 2 2" xfId="15036"/>
    <cellStyle name="Обычный 3 3 2 2 2 5 2 2 2 2" xfId="31933"/>
    <cellStyle name="Обычный 3 3 2 2 2 5 2 2 3" xfId="23485"/>
    <cellStyle name="Обычный 3 3 2 2 2 5 2 3" xfId="10812"/>
    <cellStyle name="Обычный 3 3 2 2 2 5 2 3 2" xfId="27709"/>
    <cellStyle name="Обычный 3 3 2 2 2 5 2 4" xfId="19261"/>
    <cellStyle name="Обычный 3 3 2 2 2 5 3" xfId="3772"/>
    <cellStyle name="Обычный 3 3 2 2 2 5 3 2" xfId="7996"/>
    <cellStyle name="Обычный 3 3 2 2 2 5 3 2 2" xfId="16444"/>
    <cellStyle name="Обычный 3 3 2 2 2 5 3 2 2 2" xfId="33341"/>
    <cellStyle name="Обычный 3 3 2 2 2 5 3 2 3" xfId="24893"/>
    <cellStyle name="Обычный 3 3 2 2 2 5 3 3" xfId="12220"/>
    <cellStyle name="Обычный 3 3 2 2 2 5 3 3 2" xfId="29117"/>
    <cellStyle name="Обычный 3 3 2 2 2 5 3 4" xfId="20669"/>
    <cellStyle name="Обычный 3 3 2 2 2 5 4" xfId="5180"/>
    <cellStyle name="Обычный 3 3 2 2 2 5 4 2" xfId="13628"/>
    <cellStyle name="Обычный 3 3 2 2 2 5 4 2 2" xfId="30525"/>
    <cellStyle name="Обычный 3 3 2 2 2 5 4 3" xfId="22077"/>
    <cellStyle name="Обычный 3 3 2 2 2 5 5" xfId="9404"/>
    <cellStyle name="Обычный 3 3 2 2 2 5 5 2" xfId="26301"/>
    <cellStyle name="Обычный 3 3 2 2 2 5 6" xfId="17853"/>
    <cellStyle name="Обычный 3 3 2 2 2 6" xfId="1660"/>
    <cellStyle name="Обычный 3 3 2 2 2 6 2" xfId="5884"/>
    <cellStyle name="Обычный 3 3 2 2 2 6 2 2" xfId="14332"/>
    <cellStyle name="Обычный 3 3 2 2 2 6 2 2 2" xfId="31229"/>
    <cellStyle name="Обычный 3 3 2 2 2 6 2 3" xfId="22781"/>
    <cellStyle name="Обычный 3 3 2 2 2 6 3" xfId="10108"/>
    <cellStyle name="Обычный 3 3 2 2 2 6 3 2" xfId="27005"/>
    <cellStyle name="Обычный 3 3 2 2 2 6 4" xfId="18557"/>
    <cellStyle name="Обычный 3 3 2 2 2 7" xfId="3068"/>
    <cellStyle name="Обычный 3 3 2 2 2 7 2" xfId="7292"/>
    <cellStyle name="Обычный 3 3 2 2 2 7 2 2" xfId="15740"/>
    <cellStyle name="Обычный 3 3 2 2 2 7 2 2 2" xfId="32637"/>
    <cellStyle name="Обычный 3 3 2 2 2 7 2 3" xfId="24189"/>
    <cellStyle name="Обычный 3 3 2 2 2 7 3" xfId="11516"/>
    <cellStyle name="Обычный 3 3 2 2 2 7 3 2" xfId="28413"/>
    <cellStyle name="Обычный 3 3 2 2 2 7 4" xfId="19965"/>
    <cellStyle name="Обычный 3 3 2 2 2 8" xfId="4476"/>
    <cellStyle name="Обычный 3 3 2 2 2 8 2" xfId="12924"/>
    <cellStyle name="Обычный 3 3 2 2 2 8 2 2" xfId="29821"/>
    <cellStyle name="Обычный 3 3 2 2 2 8 3" xfId="21373"/>
    <cellStyle name="Обычный 3 3 2 2 2 9" xfId="8700"/>
    <cellStyle name="Обычный 3 3 2 2 2 9 2" xfId="25597"/>
    <cellStyle name="Обычный 3 3 2 2 3" xfId="172"/>
    <cellStyle name="Обычный 3 3 2 2 3 10" xfId="34050"/>
    <cellStyle name="Обычный 3 3 2 2 3 2" xfId="173"/>
    <cellStyle name="Обычный 3 3 2 2 3 2 2" xfId="581"/>
    <cellStyle name="Обычный 3 3 2 2 3 2 2 2" xfId="1312"/>
    <cellStyle name="Обычный 3 3 2 2 3 2 2 2 2" xfId="2721"/>
    <cellStyle name="Обычный 3 3 2 2 3 2 2 2 2 2" xfId="6945"/>
    <cellStyle name="Обычный 3 3 2 2 3 2 2 2 2 2 2" xfId="15393"/>
    <cellStyle name="Обычный 3 3 2 2 3 2 2 2 2 2 2 2" xfId="32290"/>
    <cellStyle name="Обычный 3 3 2 2 3 2 2 2 2 2 3" xfId="23842"/>
    <cellStyle name="Обычный 3 3 2 2 3 2 2 2 2 3" xfId="11169"/>
    <cellStyle name="Обычный 3 3 2 2 3 2 2 2 2 3 2" xfId="28066"/>
    <cellStyle name="Обычный 3 3 2 2 3 2 2 2 2 4" xfId="19618"/>
    <cellStyle name="Обычный 3 3 2 2 3 2 2 2 3" xfId="4129"/>
    <cellStyle name="Обычный 3 3 2 2 3 2 2 2 3 2" xfId="8353"/>
    <cellStyle name="Обычный 3 3 2 2 3 2 2 2 3 2 2" xfId="16801"/>
    <cellStyle name="Обычный 3 3 2 2 3 2 2 2 3 2 2 2" xfId="33698"/>
    <cellStyle name="Обычный 3 3 2 2 3 2 2 2 3 2 3" xfId="25250"/>
    <cellStyle name="Обычный 3 3 2 2 3 2 2 2 3 3" xfId="12577"/>
    <cellStyle name="Обычный 3 3 2 2 3 2 2 2 3 3 2" xfId="29474"/>
    <cellStyle name="Обычный 3 3 2 2 3 2 2 2 3 4" xfId="21026"/>
    <cellStyle name="Обычный 3 3 2 2 3 2 2 2 4" xfId="5537"/>
    <cellStyle name="Обычный 3 3 2 2 3 2 2 2 4 2" xfId="13985"/>
    <cellStyle name="Обычный 3 3 2 2 3 2 2 2 4 2 2" xfId="30882"/>
    <cellStyle name="Обычный 3 3 2 2 3 2 2 2 4 3" xfId="22434"/>
    <cellStyle name="Обычный 3 3 2 2 3 2 2 2 5" xfId="9761"/>
    <cellStyle name="Обычный 3 3 2 2 3 2 2 2 5 2" xfId="26658"/>
    <cellStyle name="Обычный 3 3 2 2 3 2 2 2 6" xfId="18210"/>
    <cellStyle name="Обычный 3 3 2 2 3 2 2 3" xfId="2017"/>
    <cellStyle name="Обычный 3 3 2 2 3 2 2 3 2" xfId="6241"/>
    <cellStyle name="Обычный 3 3 2 2 3 2 2 3 2 2" xfId="14689"/>
    <cellStyle name="Обычный 3 3 2 2 3 2 2 3 2 2 2" xfId="31586"/>
    <cellStyle name="Обычный 3 3 2 2 3 2 2 3 2 3" xfId="23138"/>
    <cellStyle name="Обычный 3 3 2 2 3 2 2 3 3" xfId="10465"/>
    <cellStyle name="Обычный 3 3 2 2 3 2 2 3 3 2" xfId="27362"/>
    <cellStyle name="Обычный 3 3 2 2 3 2 2 3 4" xfId="18914"/>
    <cellStyle name="Обычный 3 3 2 2 3 2 2 4" xfId="3425"/>
    <cellStyle name="Обычный 3 3 2 2 3 2 2 4 2" xfId="7649"/>
    <cellStyle name="Обычный 3 3 2 2 3 2 2 4 2 2" xfId="16097"/>
    <cellStyle name="Обычный 3 3 2 2 3 2 2 4 2 2 2" xfId="32994"/>
    <cellStyle name="Обычный 3 3 2 2 3 2 2 4 2 3" xfId="24546"/>
    <cellStyle name="Обычный 3 3 2 2 3 2 2 4 3" xfId="11873"/>
    <cellStyle name="Обычный 3 3 2 2 3 2 2 4 3 2" xfId="28770"/>
    <cellStyle name="Обычный 3 3 2 2 3 2 2 4 4" xfId="20322"/>
    <cellStyle name="Обычный 3 3 2 2 3 2 2 5" xfId="4833"/>
    <cellStyle name="Обычный 3 3 2 2 3 2 2 5 2" xfId="13281"/>
    <cellStyle name="Обычный 3 3 2 2 3 2 2 5 2 2" xfId="30178"/>
    <cellStyle name="Обычный 3 3 2 2 3 2 2 5 3" xfId="21730"/>
    <cellStyle name="Обычный 3 3 2 2 3 2 2 6" xfId="9057"/>
    <cellStyle name="Обычный 3 3 2 2 3 2 2 6 2" xfId="25954"/>
    <cellStyle name="Обычный 3 3 2 2 3 2 2 7" xfId="17506"/>
    <cellStyle name="Обычный 3 3 2 2 3 2 2 8" xfId="34403"/>
    <cellStyle name="Обычный 3 3 2 2 3 2 3" xfId="960"/>
    <cellStyle name="Обычный 3 3 2 2 3 2 3 2" xfId="2369"/>
    <cellStyle name="Обычный 3 3 2 2 3 2 3 2 2" xfId="6593"/>
    <cellStyle name="Обычный 3 3 2 2 3 2 3 2 2 2" xfId="15041"/>
    <cellStyle name="Обычный 3 3 2 2 3 2 3 2 2 2 2" xfId="31938"/>
    <cellStyle name="Обычный 3 3 2 2 3 2 3 2 2 3" xfId="23490"/>
    <cellStyle name="Обычный 3 3 2 2 3 2 3 2 3" xfId="10817"/>
    <cellStyle name="Обычный 3 3 2 2 3 2 3 2 3 2" xfId="27714"/>
    <cellStyle name="Обычный 3 3 2 2 3 2 3 2 4" xfId="19266"/>
    <cellStyle name="Обычный 3 3 2 2 3 2 3 3" xfId="3777"/>
    <cellStyle name="Обычный 3 3 2 2 3 2 3 3 2" xfId="8001"/>
    <cellStyle name="Обычный 3 3 2 2 3 2 3 3 2 2" xfId="16449"/>
    <cellStyle name="Обычный 3 3 2 2 3 2 3 3 2 2 2" xfId="33346"/>
    <cellStyle name="Обычный 3 3 2 2 3 2 3 3 2 3" xfId="24898"/>
    <cellStyle name="Обычный 3 3 2 2 3 2 3 3 3" xfId="12225"/>
    <cellStyle name="Обычный 3 3 2 2 3 2 3 3 3 2" xfId="29122"/>
    <cellStyle name="Обычный 3 3 2 2 3 2 3 3 4" xfId="20674"/>
    <cellStyle name="Обычный 3 3 2 2 3 2 3 4" xfId="5185"/>
    <cellStyle name="Обычный 3 3 2 2 3 2 3 4 2" xfId="13633"/>
    <cellStyle name="Обычный 3 3 2 2 3 2 3 4 2 2" xfId="30530"/>
    <cellStyle name="Обычный 3 3 2 2 3 2 3 4 3" xfId="22082"/>
    <cellStyle name="Обычный 3 3 2 2 3 2 3 5" xfId="9409"/>
    <cellStyle name="Обычный 3 3 2 2 3 2 3 5 2" xfId="26306"/>
    <cellStyle name="Обычный 3 3 2 2 3 2 3 6" xfId="17858"/>
    <cellStyle name="Обычный 3 3 2 2 3 2 4" xfId="1665"/>
    <cellStyle name="Обычный 3 3 2 2 3 2 4 2" xfId="5889"/>
    <cellStyle name="Обычный 3 3 2 2 3 2 4 2 2" xfId="14337"/>
    <cellStyle name="Обычный 3 3 2 2 3 2 4 2 2 2" xfId="31234"/>
    <cellStyle name="Обычный 3 3 2 2 3 2 4 2 3" xfId="22786"/>
    <cellStyle name="Обычный 3 3 2 2 3 2 4 3" xfId="10113"/>
    <cellStyle name="Обычный 3 3 2 2 3 2 4 3 2" xfId="27010"/>
    <cellStyle name="Обычный 3 3 2 2 3 2 4 4" xfId="18562"/>
    <cellStyle name="Обычный 3 3 2 2 3 2 5" xfId="3073"/>
    <cellStyle name="Обычный 3 3 2 2 3 2 5 2" xfId="7297"/>
    <cellStyle name="Обычный 3 3 2 2 3 2 5 2 2" xfId="15745"/>
    <cellStyle name="Обычный 3 3 2 2 3 2 5 2 2 2" xfId="32642"/>
    <cellStyle name="Обычный 3 3 2 2 3 2 5 2 3" xfId="24194"/>
    <cellStyle name="Обычный 3 3 2 2 3 2 5 3" xfId="11521"/>
    <cellStyle name="Обычный 3 3 2 2 3 2 5 3 2" xfId="28418"/>
    <cellStyle name="Обычный 3 3 2 2 3 2 5 4" xfId="19970"/>
    <cellStyle name="Обычный 3 3 2 2 3 2 6" xfId="4481"/>
    <cellStyle name="Обычный 3 3 2 2 3 2 6 2" xfId="12929"/>
    <cellStyle name="Обычный 3 3 2 2 3 2 6 2 2" xfId="29826"/>
    <cellStyle name="Обычный 3 3 2 2 3 2 6 3" xfId="21378"/>
    <cellStyle name="Обычный 3 3 2 2 3 2 7" xfId="8705"/>
    <cellStyle name="Обычный 3 3 2 2 3 2 7 2" xfId="25602"/>
    <cellStyle name="Обычный 3 3 2 2 3 2 8" xfId="17154"/>
    <cellStyle name="Обычный 3 3 2 2 3 2 9" xfId="34051"/>
    <cellStyle name="Обычный 3 3 2 2 3 3" xfId="580"/>
    <cellStyle name="Обычный 3 3 2 2 3 3 2" xfId="1311"/>
    <cellStyle name="Обычный 3 3 2 2 3 3 2 2" xfId="2720"/>
    <cellStyle name="Обычный 3 3 2 2 3 3 2 2 2" xfId="6944"/>
    <cellStyle name="Обычный 3 3 2 2 3 3 2 2 2 2" xfId="15392"/>
    <cellStyle name="Обычный 3 3 2 2 3 3 2 2 2 2 2" xfId="32289"/>
    <cellStyle name="Обычный 3 3 2 2 3 3 2 2 2 3" xfId="23841"/>
    <cellStyle name="Обычный 3 3 2 2 3 3 2 2 3" xfId="11168"/>
    <cellStyle name="Обычный 3 3 2 2 3 3 2 2 3 2" xfId="28065"/>
    <cellStyle name="Обычный 3 3 2 2 3 3 2 2 4" xfId="19617"/>
    <cellStyle name="Обычный 3 3 2 2 3 3 2 3" xfId="4128"/>
    <cellStyle name="Обычный 3 3 2 2 3 3 2 3 2" xfId="8352"/>
    <cellStyle name="Обычный 3 3 2 2 3 3 2 3 2 2" xfId="16800"/>
    <cellStyle name="Обычный 3 3 2 2 3 3 2 3 2 2 2" xfId="33697"/>
    <cellStyle name="Обычный 3 3 2 2 3 3 2 3 2 3" xfId="25249"/>
    <cellStyle name="Обычный 3 3 2 2 3 3 2 3 3" xfId="12576"/>
    <cellStyle name="Обычный 3 3 2 2 3 3 2 3 3 2" xfId="29473"/>
    <cellStyle name="Обычный 3 3 2 2 3 3 2 3 4" xfId="21025"/>
    <cellStyle name="Обычный 3 3 2 2 3 3 2 4" xfId="5536"/>
    <cellStyle name="Обычный 3 3 2 2 3 3 2 4 2" xfId="13984"/>
    <cellStyle name="Обычный 3 3 2 2 3 3 2 4 2 2" xfId="30881"/>
    <cellStyle name="Обычный 3 3 2 2 3 3 2 4 3" xfId="22433"/>
    <cellStyle name="Обычный 3 3 2 2 3 3 2 5" xfId="9760"/>
    <cellStyle name="Обычный 3 3 2 2 3 3 2 5 2" xfId="26657"/>
    <cellStyle name="Обычный 3 3 2 2 3 3 2 6" xfId="18209"/>
    <cellStyle name="Обычный 3 3 2 2 3 3 3" xfId="2016"/>
    <cellStyle name="Обычный 3 3 2 2 3 3 3 2" xfId="6240"/>
    <cellStyle name="Обычный 3 3 2 2 3 3 3 2 2" xfId="14688"/>
    <cellStyle name="Обычный 3 3 2 2 3 3 3 2 2 2" xfId="31585"/>
    <cellStyle name="Обычный 3 3 2 2 3 3 3 2 3" xfId="23137"/>
    <cellStyle name="Обычный 3 3 2 2 3 3 3 3" xfId="10464"/>
    <cellStyle name="Обычный 3 3 2 2 3 3 3 3 2" xfId="27361"/>
    <cellStyle name="Обычный 3 3 2 2 3 3 3 4" xfId="18913"/>
    <cellStyle name="Обычный 3 3 2 2 3 3 4" xfId="3424"/>
    <cellStyle name="Обычный 3 3 2 2 3 3 4 2" xfId="7648"/>
    <cellStyle name="Обычный 3 3 2 2 3 3 4 2 2" xfId="16096"/>
    <cellStyle name="Обычный 3 3 2 2 3 3 4 2 2 2" xfId="32993"/>
    <cellStyle name="Обычный 3 3 2 2 3 3 4 2 3" xfId="24545"/>
    <cellStyle name="Обычный 3 3 2 2 3 3 4 3" xfId="11872"/>
    <cellStyle name="Обычный 3 3 2 2 3 3 4 3 2" xfId="28769"/>
    <cellStyle name="Обычный 3 3 2 2 3 3 4 4" xfId="20321"/>
    <cellStyle name="Обычный 3 3 2 2 3 3 5" xfId="4832"/>
    <cellStyle name="Обычный 3 3 2 2 3 3 5 2" xfId="13280"/>
    <cellStyle name="Обычный 3 3 2 2 3 3 5 2 2" xfId="30177"/>
    <cellStyle name="Обычный 3 3 2 2 3 3 5 3" xfId="21729"/>
    <cellStyle name="Обычный 3 3 2 2 3 3 6" xfId="9056"/>
    <cellStyle name="Обычный 3 3 2 2 3 3 6 2" xfId="25953"/>
    <cellStyle name="Обычный 3 3 2 2 3 3 7" xfId="17505"/>
    <cellStyle name="Обычный 3 3 2 2 3 3 8" xfId="34402"/>
    <cellStyle name="Обычный 3 3 2 2 3 4" xfId="959"/>
    <cellStyle name="Обычный 3 3 2 2 3 4 2" xfId="2368"/>
    <cellStyle name="Обычный 3 3 2 2 3 4 2 2" xfId="6592"/>
    <cellStyle name="Обычный 3 3 2 2 3 4 2 2 2" xfId="15040"/>
    <cellStyle name="Обычный 3 3 2 2 3 4 2 2 2 2" xfId="31937"/>
    <cellStyle name="Обычный 3 3 2 2 3 4 2 2 3" xfId="23489"/>
    <cellStyle name="Обычный 3 3 2 2 3 4 2 3" xfId="10816"/>
    <cellStyle name="Обычный 3 3 2 2 3 4 2 3 2" xfId="27713"/>
    <cellStyle name="Обычный 3 3 2 2 3 4 2 4" xfId="19265"/>
    <cellStyle name="Обычный 3 3 2 2 3 4 3" xfId="3776"/>
    <cellStyle name="Обычный 3 3 2 2 3 4 3 2" xfId="8000"/>
    <cellStyle name="Обычный 3 3 2 2 3 4 3 2 2" xfId="16448"/>
    <cellStyle name="Обычный 3 3 2 2 3 4 3 2 2 2" xfId="33345"/>
    <cellStyle name="Обычный 3 3 2 2 3 4 3 2 3" xfId="24897"/>
    <cellStyle name="Обычный 3 3 2 2 3 4 3 3" xfId="12224"/>
    <cellStyle name="Обычный 3 3 2 2 3 4 3 3 2" xfId="29121"/>
    <cellStyle name="Обычный 3 3 2 2 3 4 3 4" xfId="20673"/>
    <cellStyle name="Обычный 3 3 2 2 3 4 4" xfId="5184"/>
    <cellStyle name="Обычный 3 3 2 2 3 4 4 2" xfId="13632"/>
    <cellStyle name="Обычный 3 3 2 2 3 4 4 2 2" xfId="30529"/>
    <cellStyle name="Обычный 3 3 2 2 3 4 4 3" xfId="22081"/>
    <cellStyle name="Обычный 3 3 2 2 3 4 5" xfId="9408"/>
    <cellStyle name="Обычный 3 3 2 2 3 4 5 2" xfId="26305"/>
    <cellStyle name="Обычный 3 3 2 2 3 4 6" xfId="17857"/>
    <cellStyle name="Обычный 3 3 2 2 3 5" xfId="1664"/>
    <cellStyle name="Обычный 3 3 2 2 3 5 2" xfId="5888"/>
    <cellStyle name="Обычный 3 3 2 2 3 5 2 2" xfId="14336"/>
    <cellStyle name="Обычный 3 3 2 2 3 5 2 2 2" xfId="31233"/>
    <cellStyle name="Обычный 3 3 2 2 3 5 2 3" xfId="22785"/>
    <cellStyle name="Обычный 3 3 2 2 3 5 3" xfId="10112"/>
    <cellStyle name="Обычный 3 3 2 2 3 5 3 2" xfId="27009"/>
    <cellStyle name="Обычный 3 3 2 2 3 5 4" xfId="18561"/>
    <cellStyle name="Обычный 3 3 2 2 3 6" xfId="3072"/>
    <cellStyle name="Обычный 3 3 2 2 3 6 2" xfId="7296"/>
    <cellStyle name="Обычный 3 3 2 2 3 6 2 2" xfId="15744"/>
    <cellStyle name="Обычный 3 3 2 2 3 6 2 2 2" xfId="32641"/>
    <cellStyle name="Обычный 3 3 2 2 3 6 2 3" xfId="24193"/>
    <cellStyle name="Обычный 3 3 2 2 3 6 3" xfId="11520"/>
    <cellStyle name="Обычный 3 3 2 2 3 6 3 2" xfId="28417"/>
    <cellStyle name="Обычный 3 3 2 2 3 6 4" xfId="19969"/>
    <cellStyle name="Обычный 3 3 2 2 3 7" xfId="4480"/>
    <cellStyle name="Обычный 3 3 2 2 3 7 2" xfId="12928"/>
    <cellStyle name="Обычный 3 3 2 2 3 7 2 2" xfId="29825"/>
    <cellStyle name="Обычный 3 3 2 2 3 7 3" xfId="21377"/>
    <cellStyle name="Обычный 3 3 2 2 3 8" xfId="8704"/>
    <cellStyle name="Обычный 3 3 2 2 3 8 2" xfId="25601"/>
    <cellStyle name="Обычный 3 3 2 2 3 9" xfId="17153"/>
    <cellStyle name="Обычный 3 3 2 2 4" xfId="174"/>
    <cellStyle name="Обычный 3 3 2 2 4 2" xfId="582"/>
    <cellStyle name="Обычный 3 3 2 2 4 2 2" xfId="1313"/>
    <cellStyle name="Обычный 3 3 2 2 4 2 2 2" xfId="2722"/>
    <cellStyle name="Обычный 3 3 2 2 4 2 2 2 2" xfId="6946"/>
    <cellStyle name="Обычный 3 3 2 2 4 2 2 2 2 2" xfId="15394"/>
    <cellStyle name="Обычный 3 3 2 2 4 2 2 2 2 2 2" xfId="32291"/>
    <cellStyle name="Обычный 3 3 2 2 4 2 2 2 2 3" xfId="23843"/>
    <cellStyle name="Обычный 3 3 2 2 4 2 2 2 3" xfId="11170"/>
    <cellStyle name="Обычный 3 3 2 2 4 2 2 2 3 2" xfId="28067"/>
    <cellStyle name="Обычный 3 3 2 2 4 2 2 2 4" xfId="19619"/>
    <cellStyle name="Обычный 3 3 2 2 4 2 2 3" xfId="4130"/>
    <cellStyle name="Обычный 3 3 2 2 4 2 2 3 2" xfId="8354"/>
    <cellStyle name="Обычный 3 3 2 2 4 2 2 3 2 2" xfId="16802"/>
    <cellStyle name="Обычный 3 3 2 2 4 2 2 3 2 2 2" xfId="33699"/>
    <cellStyle name="Обычный 3 3 2 2 4 2 2 3 2 3" xfId="25251"/>
    <cellStyle name="Обычный 3 3 2 2 4 2 2 3 3" xfId="12578"/>
    <cellStyle name="Обычный 3 3 2 2 4 2 2 3 3 2" xfId="29475"/>
    <cellStyle name="Обычный 3 3 2 2 4 2 2 3 4" xfId="21027"/>
    <cellStyle name="Обычный 3 3 2 2 4 2 2 4" xfId="5538"/>
    <cellStyle name="Обычный 3 3 2 2 4 2 2 4 2" xfId="13986"/>
    <cellStyle name="Обычный 3 3 2 2 4 2 2 4 2 2" xfId="30883"/>
    <cellStyle name="Обычный 3 3 2 2 4 2 2 4 3" xfId="22435"/>
    <cellStyle name="Обычный 3 3 2 2 4 2 2 5" xfId="9762"/>
    <cellStyle name="Обычный 3 3 2 2 4 2 2 5 2" xfId="26659"/>
    <cellStyle name="Обычный 3 3 2 2 4 2 2 6" xfId="18211"/>
    <cellStyle name="Обычный 3 3 2 2 4 2 3" xfId="2018"/>
    <cellStyle name="Обычный 3 3 2 2 4 2 3 2" xfId="6242"/>
    <cellStyle name="Обычный 3 3 2 2 4 2 3 2 2" xfId="14690"/>
    <cellStyle name="Обычный 3 3 2 2 4 2 3 2 2 2" xfId="31587"/>
    <cellStyle name="Обычный 3 3 2 2 4 2 3 2 3" xfId="23139"/>
    <cellStyle name="Обычный 3 3 2 2 4 2 3 3" xfId="10466"/>
    <cellStyle name="Обычный 3 3 2 2 4 2 3 3 2" xfId="27363"/>
    <cellStyle name="Обычный 3 3 2 2 4 2 3 4" xfId="18915"/>
    <cellStyle name="Обычный 3 3 2 2 4 2 4" xfId="3426"/>
    <cellStyle name="Обычный 3 3 2 2 4 2 4 2" xfId="7650"/>
    <cellStyle name="Обычный 3 3 2 2 4 2 4 2 2" xfId="16098"/>
    <cellStyle name="Обычный 3 3 2 2 4 2 4 2 2 2" xfId="32995"/>
    <cellStyle name="Обычный 3 3 2 2 4 2 4 2 3" xfId="24547"/>
    <cellStyle name="Обычный 3 3 2 2 4 2 4 3" xfId="11874"/>
    <cellStyle name="Обычный 3 3 2 2 4 2 4 3 2" xfId="28771"/>
    <cellStyle name="Обычный 3 3 2 2 4 2 4 4" xfId="20323"/>
    <cellStyle name="Обычный 3 3 2 2 4 2 5" xfId="4834"/>
    <cellStyle name="Обычный 3 3 2 2 4 2 5 2" xfId="13282"/>
    <cellStyle name="Обычный 3 3 2 2 4 2 5 2 2" xfId="30179"/>
    <cellStyle name="Обычный 3 3 2 2 4 2 5 3" xfId="21731"/>
    <cellStyle name="Обычный 3 3 2 2 4 2 6" xfId="9058"/>
    <cellStyle name="Обычный 3 3 2 2 4 2 6 2" xfId="25955"/>
    <cellStyle name="Обычный 3 3 2 2 4 2 7" xfId="17507"/>
    <cellStyle name="Обычный 3 3 2 2 4 2 8" xfId="34404"/>
    <cellStyle name="Обычный 3 3 2 2 4 3" xfId="961"/>
    <cellStyle name="Обычный 3 3 2 2 4 3 2" xfId="2370"/>
    <cellStyle name="Обычный 3 3 2 2 4 3 2 2" xfId="6594"/>
    <cellStyle name="Обычный 3 3 2 2 4 3 2 2 2" xfId="15042"/>
    <cellStyle name="Обычный 3 3 2 2 4 3 2 2 2 2" xfId="31939"/>
    <cellStyle name="Обычный 3 3 2 2 4 3 2 2 3" xfId="23491"/>
    <cellStyle name="Обычный 3 3 2 2 4 3 2 3" xfId="10818"/>
    <cellStyle name="Обычный 3 3 2 2 4 3 2 3 2" xfId="27715"/>
    <cellStyle name="Обычный 3 3 2 2 4 3 2 4" xfId="19267"/>
    <cellStyle name="Обычный 3 3 2 2 4 3 3" xfId="3778"/>
    <cellStyle name="Обычный 3 3 2 2 4 3 3 2" xfId="8002"/>
    <cellStyle name="Обычный 3 3 2 2 4 3 3 2 2" xfId="16450"/>
    <cellStyle name="Обычный 3 3 2 2 4 3 3 2 2 2" xfId="33347"/>
    <cellStyle name="Обычный 3 3 2 2 4 3 3 2 3" xfId="24899"/>
    <cellStyle name="Обычный 3 3 2 2 4 3 3 3" xfId="12226"/>
    <cellStyle name="Обычный 3 3 2 2 4 3 3 3 2" xfId="29123"/>
    <cellStyle name="Обычный 3 3 2 2 4 3 3 4" xfId="20675"/>
    <cellStyle name="Обычный 3 3 2 2 4 3 4" xfId="5186"/>
    <cellStyle name="Обычный 3 3 2 2 4 3 4 2" xfId="13634"/>
    <cellStyle name="Обычный 3 3 2 2 4 3 4 2 2" xfId="30531"/>
    <cellStyle name="Обычный 3 3 2 2 4 3 4 3" xfId="22083"/>
    <cellStyle name="Обычный 3 3 2 2 4 3 5" xfId="9410"/>
    <cellStyle name="Обычный 3 3 2 2 4 3 5 2" xfId="26307"/>
    <cellStyle name="Обычный 3 3 2 2 4 3 6" xfId="17859"/>
    <cellStyle name="Обычный 3 3 2 2 4 4" xfId="1666"/>
    <cellStyle name="Обычный 3 3 2 2 4 4 2" xfId="5890"/>
    <cellStyle name="Обычный 3 3 2 2 4 4 2 2" xfId="14338"/>
    <cellStyle name="Обычный 3 3 2 2 4 4 2 2 2" xfId="31235"/>
    <cellStyle name="Обычный 3 3 2 2 4 4 2 3" xfId="22787"/>
    <cellStyle name="Обычный 3 3 2 2 4 4 3" xfId="10114"/>
    <cellStyle name="Обычный 3 3 2 2 4 4 3 2" xfId="27011"/>
    <cellStyle name="Обычный 3 3 2 2 4 4 4" xfId="18563"/>
    <cellStyle name="Обычный 3 3 2 2 4 5" xfId="3074"/>
    <cellStyle name="Обычный 3 3 2 2 4 5 2" xfId="7298"/>
    <cellStyle name="Обычный 3 3 2 2 4 5 2 2" xfId="15746"/>
    <cellStyle name="Обычный 3 3 2 2 4 5 2 2 2" xfId="32643"/>
    <cellStyle name="Обычный 3 3 2 2 4 5 2 3" xfId="24195"/>
    <cellStyle name="Обычный 3 3 2 2 4 5 3" xfId="11522"/>
    <cellStyle name="Обычный 3 3 2 2 4 5 3 2" xfId="28419"/>
    <cellStyle name="Обычный 3 3 2 2 4 5 4" xfId="19971"/>
    <cellStyle name="Обычный 3 3 2 2 4 6" xfId="4482"/>
    <cellStyle name="Обычный 3 3 2 2 4 6 2" xfId="12930"/>
    <cellStyle name="Обычный 3 3 2 2 4 6 2 2" xfId="29827"/>
    <cellStyle name="Обычный 3 3 2 2 4 6 3" xfId="21379"/>
    <cellStyle name="Обычный 3 3 2 2 4 7" xfId="8706"/>
    <cellStyle name="Обычный 3 3 2 2 4 7 2" xfId="25603"/>
    <cellStyle name="Обычный 3 3 2 2 4 8" xfId="17155"/>
    <cellStyle name="Обычный 3 3 2 2 4 9" xfId="34052"/>
    <cellStyle name="Обычный 3 3 2 2 5" xfId="575"/>
    <cellStyle name="Обычный 3 3 2 2 5 2" xfId="1306"/>
    <cellStyle name="Обычный 3 3 2 2 5 2 2" xfId="2715"/>
    <cellStyle name="Обычный 3 3 2 2 5 2 2 2" xfId="6939"/>
    <cellStyle name="Обычный 3 3 2 2 5 2 2 2 2" xfId="15387"/>
    <cellStyle name="Обычный 3 3 2 2 5 2 2 2 2 2" xfId="32284"/>
    <cellStyle name="Обычный 3 3 2 2 5 2 2 2 3" xfId="23836"/>
    <cellStyle name="Обычный 3 3 2 2 5 2 2 3" xfId="11163"/>
    <cellStyle name="Обычный 3 3 2 2 5 2 2 3 2" xfId="28060"/>
    <cellStyle name="Обычный 3 3 2 2 5 2 2 4" xfId="19612"/>
    <cellStyle name="Обычный 3 3 2 2 5 2 3" xfId="4123"/>
    <cellStyle name="Обычный 3 3 2 2 5 2 3 2" xfId="8347"/>
    <cellStyle name="Обычный 3 3 2 2 5 2 3 2 2" xfId="16795"/>
    <cellStyle name="Обычный 3 3 2 2 5 2 3 2 2 2" xfId="33692"/>
    <cellStyle name="Обычный 3 3 2 2 5 2 3 2 3" xfId="25244"/>
    <cellStyle name="Обычный 3 3 2 2 5 2 3 3" xfId="12571"/>
    <cellStyle name="Обычный 3 3 2 2 5 2 3 3 2" xfId="29468"/>
    <cellStyle name="Обычный 3 3 2 2 5 2 3 4" xfId="21020"/>
    <cellStyle name="Обычный 3 3 2 2 5 2 4" xfId="5531"/>
    <cellStyle name="Обычный 3 3 2 2 5 2 4 2" xfId="13979"/>
    <cellStyle name="Обычный 3 3 2 2 5 2 4 2 2" xfId="30876"/>
    <cellStyle name="Обычный 3 3 2 2 5 2 4 3" xfId="22428"/>
    <cellStyle name="Обычный 3 3 2 2 5 2 5" xfId="9755"/>
    <cellStyle name="Обычный 3 3 2 2 5 2 5 2" xfId="26652"/>
    <cellStyle name="Обычный 3 3 2 2 5 2 6" xfId="18204"/>
    <cellStyle name="Обычный 3 3 2 2 5 3" xfId="2011"/>
    <cellStyle name="Обычный 3 3 2 2 5 3 2" xfId="6235"/>
    <cellStyle name="Обычный 3 3 2 2 5 3 2 2" xfId="14683"/>
    <cellStyle name="Обычный 3 3 2 2 5 3 2 2 2" xfId="31580"/>
    <cellStyle name="Обычный 3 3 2 2 5 3 2 3" xfId="23132"/>
    <cellStyle name="Обычный 3 3 2 2 5 3 3" xfId="10459"/>
    <cellStyle name="Обычный 3 3 2 2 5 3 3 2" xfId="27356"/>
    <cellStyle name="Обычный 3 3 2 2 5 3 4" xfId="18908"/>
    <cellStyle name="Обычный 3 3 2 2 5 4" xfId="3419"/>
    <cellStyle name="Обычный 3 3 2 2 5 4 2" xfId="7643"/>
    <cellStyle name="Обычный 3 3 2 2 5 4 2 2" xfId="16091"/>
    <cellStyle name="Обычный 3 3 2 2 5 4 2 2 2" xfId="32988"/>
    <cellStyle name="Обычный 3 3 2 2 5 4 2 3" xfId="24540"/>
    <cellStyle name="Обычный 3 3 2 2 5 4 3" xfId="11867"/>
    <cellStyle name="Обычный 3 3 2 2 5 4 3 2" xfId="28764"/>
    <cellStyle name="Обычный 3 3 2 2 5 4 4" xfId="20316"/>
    <cellStyle name="Обычный 3 3 2 2 5 5" xfId="4827"/>
    <cellStyle name="Обычный 3 3 2 2 5 5 2" xfId="13275"/>
    <cellStyle name="Обычный 3 3 2 2 5 5 2 2" xfId="30172"/>
    <cellStyle name="Обычный 3 3 2 2 5 5 3" xfId="21724"/>
    <cellStyle name="Обычный 3 3 2 2 5 6" xfId="9051"/>
    <cellStyle name="Обычный 3 3 2 2 5 6 2" xfId="25948"/>
    <cellStyle name="Обычный 3 3 2 2 5 7" xfId="17500"/>
    <cellStyle name="Обычный 3 3 2 2 5 8" xfId="34397"/>
    <cellStyle name="Обычный 3 3 2 2 6" xfId="954"/>
    <cellStyle name="Обычный 3 3 2 2 6 2" xfId="2363"/>
    <cellStyle name="Обычный 3 3 2 2 6 2 2" xfId="6587"/>
    <cellStyle name="Обычный 3 3 2 2 6 2 2 2" xfId="15035"/>
    <cellStyle name="Обычный 3 3 2 2 6 2 2 2 2" xfId="31932"/>
    <cellStyle name="Обычный 3 3 2 2 6 2 2 3" xfId="23484"/>
    <cellStyle name="Обычный 3 3 2 2 6 2 3" xfId="10811"/>
    <cellStyle name="Обычный 3 3 2 2 6 2 3 2" xfId="27708"/>
    <cellStyle name="Обычный 3 3 2 2 6 2 4" xfId="19260"/>
    <cellStyle name="Обычный 3 3 2 2 6 3" xfId="3771"/>
    <cellStyle name="Обычный 3 3 2 2 6 3 2" xfId="7995"/>
    <cellStyle name="Обычный 3 3 2 2 6 3 2 2" xfId="16443"/>
    <cellStyle name="Обычный 3 3 2 2 6 3 2 2 2" xfId="33340"/>
    <cellStyle name="Обычный 3 3 2 2 6 3 2 3" xfId="24892"/>
    <cellStyle name="Обычный 3 3 2 2 6 3 3" xfId="12219"/>
    <cellStyle name="Обычный 3 3 2 2 6 3 3 2" xfId="29116"/>
    <cellStyle name="Обычный 3 3 2 2 6 3 4" xfId="20668"/>
    <cellStyle name="Обычный 3 3 2 2 6 4" xfId="5179"/>
    <cellStyle name="Обычный 3 3 2 2 6 4 2" xfId="13627"/>
    <cellStyle name="Обычный 3 3 2 2 6 4 2 2" xfId="30524"/>
    <cellStyle name="Обычный 3 3 2 2 6 4 3" xfId="22076"/>
    <cellStyle name="Обычный 3 3 2 2 6 5" xfId="9403"/>
    <cellStyle name="Обычный 3 3 2 2 6 5 2" xfId="26300"/>
    <cellStyle name="Обычный 3 3 2 2 6 6" xfId="17852"/>
    <cellStyle name="Обычный 3 3 2 2 7" xfId="1659"/>
    <cellStyle name="Обычный 3 3 2 2 7 2" xfId="5883"/>
    <cellStyle name="Обычный 3 3 2 2 7 2 2" xfId="14331"/>
    <cellStyle name="Обычный 3 3 2 2 7 2 2 2" xfId="31228"/>
    <cellStyle name="Обычный 3 3 2 2 7 2 3" xfId="22780"/>
    <cellStyle name="Обычный 3 3 2 2 7 3" xfId="10107"/>
    <cellStyle name="Обычный 3 3 2 2 7 3 2" xfId="27004"/>
    <cellStyle name="Обычный 3 3 2 2 7 4" xfId="18556"/>
    <cellStyle name="Обычный 3 3 2 2 8" xfId="3067"/>
    <cellStyle name="Обычный 3 3 2 2 8 2" xfId="7291"/>
    <cellStyle name="Обычный 3 3 2 2 8 2 2" xfId="15739"/>
    <cellStyle name="Обычный 3 3 2 2 8 2 2 2" xfId="32636"/>
    <cellStyle name="Обычный 3 3 2 2 8 2 3" xfId="24188"/>
    <cellStyle name="Обычный 3 3 2 2 8 3" xfId="11515"/>
    <cellStyle name="Обычный 3 3 2 2 8 3 2" xfId="28412"/>
    <cellStyle name="Обычный 3 3 2 2 8 4" xfId="19964"/>
    <cellStyle name="Обычный 3 3 2 2 9" xfId="4475"/>
    <cellStyle name="Обычный 3 3 2 2 9 2" xfId="12923"/>
    <cellStyle name="Обычный 3 3 2 2 9 2 2" xfId="29820"/>
    <cellStyle name="Обычный 3 3 2 2 9 3" xfId="21372"/>
    <cellStyle name="Обычный 3 3 2 3" xfId="175"/>
    <cellStyle name="Обычный 3 3 2 3 10" xfId="17156"/>
    <cellStyle name="Обычный 3 3 2 3 11" xfId="34053"/>
    <cellStyle name="Обычный 3 3 2 3 2" xfId="176"/>
    <cellStyle name="Обычный 3 3 2 3 2 10" xfId="34054"/>
    <cellStyle name="Обычный 3 3 2 3 2 2" xfId="177"/>
    <cellStyle name="Обычный 3 3 2 3 2 2 2" xfId="585"/>
    <cellStyle name="Обычный 3 3 2 3 2 2 2 2" xfId="1316"/>
    <cellStyle name="Обычный 3 3 2 3 2 2 2 2 2" xfId="2725"/>
    <cellStyle name="Обычный 3 3 2 3 2 2 2 2 2 2" xfId="6949"/>
    <cellStyle name="Обычный 3 3 2 3 2 2 2 2 2 2 2" xfId="15397"/>
    <cellStyle name="Обычный 3 3 2 3 2 2 2 2 2 2 2 2" xfId="32294"/>
    <cellStyle name="Обычный 3 3 2 3 2 2 2 2 2 2 3" xfId="23846"/>
    <cellStyle name="Обычный 3 3 2 3 2 2 2 2 2 3" xfId="11173"/>
    <cellStyle name="Обычный 3 3 2 3 2 2 2 2 2 3 2" xfId="28070"/>
    <cellStyle name="Обычный 3 3 2 3 2 2 2 2 2 4" xfId="19622"/>
    <cellStyle name="Обычный 3 3 2 3 2 2 2 2 3" xfId="4133"/>
    <cellStyle name="Обычный 3 3 2 3 2 2 2 2 3 2" xfId="8357"/>
    <cellStyle name="Обычный 3 3 2 3 2 2 2 2 3 2 2" xfId="16805"/>
    <cellStyle name="Обычный 3 3 2 3 2 2 2 2 3 2 2 2" xfId="33702"/>
    <cellStyle name="Обычный 3 3 2 3 2 2 2 2 3 2 3" xfId="25254"/>
    <cellStyle name="Обычный 3 3 2 3 2 2 2 2 3 3" xfId="12581"/>
    <cellStyle name="Обычный 3 3 2 3 2 2 2 2 3 3 2" xfId="29478"/>
    <cellStyle name="Обычный 3 3 2 3 2 2 2 2 3 4" xfId="21030"/>
    <cellStyle name="Обычный 3 3 2 3 2 2 2 2 4" xfId="5541"/>
    <cellStyle name="Обычный 3 3 2 3 2 2 2 2 4 2" xfId="13989"/>
    <cellStyle name="Обычный 3 3 2 3 2 2 2 2 4 2 2" xfId="30886"/>
    <cellStyle name="Обычный 3 3 2 3 2 2 2 2 4 3" xfId="22438"/>
    <cellStyle name="Обычный 3 3 2 3 2 2 2 2 5" xfId="9765"/>
    <cellStyle name="Обычный 3 3 2 3 2 2 2 2 5 2" xfId="26662"/>
    <cellStyle name="Обычный 3 3 2 3 2 2 2 2 6" xfId="18214"/>
    <cellStyle name="Обычный 3 3 2 3 2 2 2 3" xfId="2021"/>
    <cellStyle name="Обычный 3 3 2 3 2 2 2 3 2" xfId="6245"/>
    <cellStyle name="Обычный 3 3 2 3 2 2 2 3 2 2" xfId="14693"/>
    <cellStyle name="Обычный 3 3 2 3 2 2 2 3 2 2 2" xfId="31590"/>
    <cellStyle name="Обычный 3 3 2 3 2 2 2 3 2 3" xfId="23142"/>
    <cellStyle name="Обычный 3 3 2 3 2 2 2 3 3" xfId="10469"/>
    <cellStyle name="Обычный 3 3 2 3 2 2 2 3 3 2" xfId="27366"/>
    <cellStyle name="Обычный 3 3 2 3 2 2 2 3 4" xfId="18918"/>
    <cellStyle name="Обычный 3 3 2 3 2 2 2 4" xfId="3429"/>
    <cellStyle name="Обычный 3 3 2 3 2 2 2 4 2" xfId="7653"/>
    <cellStyle name="Обычный 3 3 2 3 2 2 2 4 2 2" xfId="16101"/>
    <cellStyle name="Обычный 3 3 2 3 2 2 2 4 2 2 2" xfId="32998"/>
    <cellStyle name="Обычный 3 3 2 3 2 2 2 4 2 3" xfId="24550"/>
    <cellStyle name="Обычный 3 3 2 3 2 2 2 4 3" xfId="11877"/>
    <cellStyle name="Обычный 3 3 2 3 2 2 2 4 3 2" xfId="28774"/>
    <cellStyle name="Обычный 3 3 2 3 2 2 2 4 4" xfId="20326"/>
    <cellStyle name="Обычный 3 3 2 3 2 2 2 5" xfId="4837"/>
    <cellStyle name="Обычный 3 3 2 3 2 2 2 5 2" xfId="13285"/>
    <cellStyle name="Обычный 3 3 2 3 2 2 2 5 2 2" xfId="30182"/>
    <cellStyle name="Обычный 3 3 2 3 2 2 2 5 3" xfId="21734"/>
    <cellStyle name="Обычный 3 3 2 3 2 2 2 6" xfId="9061"/>
    <cellStyle name="Обычный 3 3 2 3 2 2 2 6 2" xfId="25958"/>
    <cellStyle name="Обычный 3 3 2 3 2 2 2 7" xfId="17510"/>
    <cellStyle name="Обычный 3 3 2 3 2 2 2 8" xfId="34407"/>
    <cellStyle name="Обычный 3 3 2 3 2 2 3" xfId="964"/>
    <cellStyle name="Обычный 3 3 2 3 2 2 3 2" xfId="2373"/>
    <cellStyle name="Обычный 3 3 2 3 2 2 3 2 2" xfId="6597"/>
    <cellStyle name="Обычный 3 3 2 3 2 2 3 2 2 2" xfId="15045"/>
    <cellStyle name="Обычный 3 3 2 3 2 2 3 2 2 2 2" xfId="31942"/>
    <cellStyle name="Обычный 3 3 2 3 2 2 3 2 2 3" xfId="23494"/>
    <cellStyle name="Обычный 3 3 2 3 2 2 3 2 3" xfId="10821"/>
    <cellStyle name="Обычный 3 3 2 3 2 2 3 2 3 2" xfId="27718"/>
    <cellStyle name="Обычный 3 3 2 3 2 2 3 2 4" xfId="19270"/>
    <cellStyle name="Обычный 3 3 2 3 2 2 3 3" xfId="3781"/>
    <cellStyle name="Обычный 3 3 2 3 2 2 3 3 2" xfId="8005"/>
    <cellStyle name="Обычный 3 3 2 3 2 2 3 3 2 2" xfId="16453"/>
    <cellStyle name="Обычный 3 3 2 3 2 2 3 3 2 2 2" xfId="33350"/>
    <cellStyle name="Обычный 3 3 2 3 2 2 3 3 2 3" xfId="24902"/>
    <cellStyle name="Обычный 3 3 2 3 2 2 3 3 3" xfId="12229"/>
    <cellStyle name="Обычный 3 3 2 3 2 2 3 3 3 2" xfId="29126"/>
    <cellStyle name="Обычный 3 3 2 3 2 2 3 3 4" xfId="20678"/>
    <cellStyle name="Обычный 3 3 2 3 2 2 3 4" xfId="5189"/>
    <cellStyle name="Обычный 3 3 2 3 2 2 3 4 2" xfId="13637"/>
    <cellStyle name="Обычный 3 3 2 3 2 2 3 4 2 2" xfId="30534"/>
    <cellStyle name="Обычный 3 3 2 3 2 2 3 4 3" xfId="22086"/>
    <cellStyle name="Обычный 3 3 2 3 2 2 3 5" xfId="9413"/>
    <cellStyle name="Обычный 3 3 2 3 2 2 3 5 2" xfId="26310"/>
    <cellStyle name="Обычный 3 3 2 3 2 2 3 6" xfId="17862"/>
    <cellStyle name="Обычный 3 3 2 3 2 2 4" xfId="1669"/>
    <cellStyle name="Обычный 3 3 2 3 2 2 4 2" xfId="5893"/>
    <cellStyle name="Обычный 3 3 2 3 2 2 4 2 2" xfId="14341"/>
    <cellStyle name="Обычный 3 3 2 3 2 2 4 2 2 2" xfId="31238"/>
    <cellStyle name="Обычный 3 3 2 3 2 2 4 2 3" xfId="22790"/>
    <cellStyle name="Обычный 3 3 2 3 2 2 4 3" xfId="10117"/>
    <cellStyle name="Обычный 3 3 2 3 2 2 4 3 2" xfId="27014"/>
    <cellStyle name="Обычный 3 3 2 3 2 2 4 4" xfId="18566"/>
    <cellStyle name="Обычный 3 3 2 3 2 2 5" xfId="3077"/>
    <cellStyle name="Обычный 3 3 2 3 2 2 5 2" xfId="7301"/>
    <cellStyle name="Обычный 3 3 2 3 2 2 5 2 2" xfId="15749"/>
    <cellStyle name="Обычный 3 3 2 3 2 2 5 2 2 2" xfId="32646"/>
    <cellStyle name="Обычный 3 3 2 3 2 2 5 2 3" xfId="24198"/>
    <cellStyle name="Обычный 3 3 2 3 2 2 5 3" xfId="11525"/>
    <cellStyle name="Обычный 3 3 2 3 2 2 5 3 2" xfId="28422"/>
    <cellStyle name="Обычный 3 3 2 3 2 2 5 4" xfId="19974"/>
    <cellStyle name="Обычный 3 3 2 3 2 2 6" xfId="4485"/>
    <cellStyle name="Обычный 3 3 2 3 2 2 6 2" xfId="12933"/>
    <cellStyle name="Обычный 3 3 2 3 2 2 6 2 2" xfId="29830"/>
    <cellStyle name="Обычный 3 3 2 3 2 2 6 3" xfId="21382"/>
    <cellStyle name="Обычный 3 3 2 3 2 2 7" xfId="8709"/>
    <cellStyle name="Обычный 3 3 2 3 2 2 7 2" xfId="25606"/>
    <cellStyle name="Обычный 3 3 2 3 2 2 8" xfId="17158"/>
    <cellStyle name="Обычный 3 3 2 3 2 2 9" xfId="34055"/>
    <cellStyle name="Обычный 3 3 2 3 2 3" xfId="584"/>
    <cellStyle name="Обычный 3 3 2 3 2 3 2" xfId="1315"/>
    <cellStyle name="Обычный 3 3 2 3 2 3 2 2" xfId="2724"/>
    <cellStyle name="Обычный 3 3 2 3 2 3 2 2 2" xfId="6948"/>
    <cellStyle name="Обычный 3 3 2 3 2 3 2 2 2 2" xfId="15396"/>
    <cellStyle name="Обычный 3 3 2 3 2 3 2 2 2 2 2" xfId="32293"/>
    <cellStyle name="Обычный 3 3 2 3 2 3 2 2 2 3" xfId="23845"/>
    <cellStyle name="Обычный 3 3 2 3 2 3 2 2 3" xfId="11172"/>
    <cellStyle name="Обычный 3 3 2 3 2 3 2 2 3 2" xfId="28069"/>
    <cellStyle name="Обычный 3 3 2 3 2 3 2 2 4" xfId="19621"/>
    <cellStyle name="Обычный 3 3 2 3 2 3 2 3" xfId="4132"/>
    <cellStyle name="Обычный 3 3 2 3 2 3 2 3 2" xfId="8356"/>
    <cellStyle name="Обычный 3 3 2 3 2 3 2 3 2 2" xfId="16804"/>
    <cellStyle name="Обычный 3 3 2 3 2 3 2 3 2 2 2" xfId="33701"/>
    <cellStyle name="Обычный 3 3 2 3 2 3 2 3 2 3" xfId="25253"/>
    <cellStyle name="Обычный 3 3 2 3 2 3 2 3 3" xfId="12580"/>
    <cellStyle name="Обычный 3 3 2 3 2 3 2 3 3 2" xfId="29477"/>
    <cellStyle name="Обычный 3 3 2 3 2 3 2 3 4" xfId="21029"/>
    <cellStyle name="Обычный 3 3 2 3 2 3 2 4" xfId="5540"/>
    <cellStyle name="Обычный 3 3 2 3 2 3 2 4 2" xfId="13988"/>
    <cellStyle name="Обычный 3 3 2 3 2 3 2 4 2 2" xfId="30885"/>
    <cellStyle name="Обычный 3 3 2 3 2 3 2 4 3" xfId="22437"/>
    <cellStyle name="Обычный 3 3 2 3 2 3 2 5" xfId="9764"/>
    <cellStyle name="Обычный 3 3 2 3 2 3 2 5 2" xfId="26661"/>
    <cellStyle name="Обычный 3 3 2 3 2 3 2 6" xfId="18213"/>
    <cellStyle name="Обычный 3 3 2 3 2 3 3" xfId="2020"/>
    <cellStyle name="Обычный 3 3 2 3 2 3 3 2" xfId="6244"/>
    <cellStyle name="Обычный 3 3 2 3 2 3 3 2 2" xfId="14692"/>
    <cellStyle name="Обычный 3 3 2 3 2 3 3 2 2 2" xfId="31589"/>
    <cellStyle name="Обычный 3 3 2 3 2 3 3 2 3" xfId="23141"/>
    <cellStyle name="Обычный 3 3 2 3 2 3 3 3" xfId="10468"/>
    <cellStyle name="Обычный 3 3 2 3 2 3 3 3 2" xfId="27365"/>
    <cellStyle name="Обычный 3 3 2 3 2 3 3 4" xfId="18917"/>
    <cellStyle name="Обычный 3 3 2 3 2 3 4" xfId="3428"/>
    <cellStyle name="Обычный 3 3 2 3 2 3 4 2" xfId="7652"/>
    <cellStyle name="Обычный 3 3 2 3 2 3 4 2 2" xfId="16100"/>
    <cellStyle name="Обычный 3 3 2 3 2 3 4 2 2 2" xfId="32997"/>
    <cellStyle name="Обычный 3 3 2 3 2 3 4 2 3" xfId="24549"/>
    <cellStyle name="Обычный 3 3 2 3 2 3 4 3" xfId="11876"/>
    <cellStyle name="Обычный 3 3 2 3 2 3 4 3 2" xfId="28773"/>
    <cellStyle name="Обычный 3 3 2 3 2 3 4 4" xfId="20325"/>
    <cellStyle name="Обычный 3 3 2 3 2 3 5" xfId="4836"/>
    <cellStyle name="Обычный 3 3 2 3 2 3 5 2" xfId="13284"/>
    <cellStyle name="Обычный 3 3 2 3 2 3 5 2 2" xfId="30181"/>
    <cellStyle name="Обычный 3 3 2 3 2 3 5 3" xfId="21733"/>
    <cellStyle name="Обычный 3 3 2 3 2 3 6" xfId="9060"/>
    <cellStyle name="Обычный 3 3 2 3 2 3 6 2" xfId="25957"/>
    <cellStyle name="Обычный 3 3 2 3 2 3 7" xfId="17509"/>
    <cellStyle name="Обычный 3 3 2 3 2 3 8" xfId="34406"/>
    <cellStyle name="Обычный 3 3 2 3 2 4" xfId="963"/>
    <cellStyle name="Обычный 3 3 2 3 2 4 2" xfId="2372"/>
    <cellStyle name="Обычный 3 3 2 3 2 4 2 2" xfId="6596"/>
    <cellStyle name="Обычный 3 3 2 3 2 4 2 2 2" xfId="15044"/>
    <cellStyle name="Обычный 3 3 2 3 2 4 2 2 2 2" xfId="31941"/>
    <cellStyle name="Обычный 3 3 2 3 2 4 2 2 3" xfId="23493"/>
    <cellStyle name="Обычный 3 3 2 3 2 4 2 3" xfId="10820"/>
    <cellStyle name="Обычный 3 3 2 3 2 4 2 3 2" xfId="27717"/>
    <cellStyle name="Обычный 3 3 2 3 2 4 2 4" xfId="19269"/>
    <cellStyle name="Обычный 3 3 2 3 2 4 3" xfId="3780"/>
    <cellStyle name="Обычный 3 3 2 3 2 4 3 2" xfId="8004"/>
    <cellStyle name="Обычный 3 3 2 3 2 4 3 2 2" xfId="16452"/>
    <cellStyle name="Обычный 3 3 2 3 2 4 3 2 2 2" xfId="33349"/>
    <cellStyle name="Обычный 3 3 2 3 2 4 3 2 3" xfId="24901"/>
    <cellStyle name="Обычный 3 3 2 3 2 4 3 3" xfId="12228"/>
    <cellStyle name="Обычный 3 3 2 3 2 4 3 3 2" xfId="29125"/>
    <cellStyle name="Обычный 3 3 2 3 2 4 3 4" xfId="20677"/>
    <cellStyle name="Обычный 3 3 2 3 2 4 4" xfId="5188"/>
    <cellStyle name="Обычный 3 3 2 3 2 4 4 2" xfId="13636"/>
    <cellStyle name="Обычный 3 3 2 3 2 4 4 2 2" xfId="30533"/>
    <cellStyle name="Обычный 3 3 2 3 2 4 4 3" xfId="22085"/>
    <cellStyle name="Обычный 3 3 2 3 2 4 5" xfId="9412"/>
    <cellStyle name="Обычный 3 3 2 3 2 4 5 2" xfId="26309"/>
    <cellStyle name="Обычный 3 3 2 3 2 4 6" xfId="17861"/>
    <cellStyle name="Обычный 3 3 2 3 2 5" xfId="1668"/>
    <cellStyle name="Обычный 3 3 2 3 2 5 2" xfId="5892"/>
    <cellStyle name="Обычный 3 3 2 3 2 5 2 2" xfId="14340"/>
    <cellStyle name="Обычный 3 3 2 3 2 5 2 2 2" xfId="31237"/>
    <cellStyle name="Обычный 3 3 2 3 2 5 2 3" xfId="22789"/>
    <cellStyle name="Обычный 3 3 2 3 2 5 3" xfId="10116"/>
    <cellStyle name="Обычный 3 3 2 3 2 5 3 2" xfId="27013"/>
    <cellStyle name="Обычный 3 3 2 3 2 5 4" xfId="18565"/>
    <cellStyle name="Обычный 3 3 2 3 2 6" xfId="3076"/>
    <cellStyle name="Обычный 3 3 2 3 2 6 2" xfId="7300"/>
    <cellStyle name="Обычный 3 3 2 3 2 6 2 2" xfId="15748"/>
    <cellStyle name="Обычный 3 3 2 3 2 6 2 2 2" xfId="32645"/>
    <cellStyle name="Обычный 3 3 2 3 2 6 2 3" xfId="24197"/>
    <cellStyle name="Обычный 3 3 2 3 2 6 3" xfId="11524"/>
    <cellStyle name="Обычный 3 3 2 3 2 6 3 2" xfId="28421"/>
    <cellStyle name="Обычный 3 3 2 3 2 6 4" xfId="19973"/>
    <cellStyle name="Обычный 3 3 2 3 2 7" xfId="4484"/>
    <cellStyle name="Обычный 3 3 2 3 2 7 2" xfId="12932"/>
    <cellStyle name="Обычный 3 3 2 3 2 7 2 2" xfId="29829"/>
    <cellStyle name="Обычный 3 3 2 3 2 7 3" xfId="21381"/>
    <cellStyle name="Обычный 3 3 2 3 2 8" xfId="8708"/>
    <cellStyle name="Обычный 3 3 2 3 2 8 2" xfId="25605"/>
    <cellStyle name="Обычный 3 3 2 3 2 9" xfId="17157"/>
    <cellStyle name="Обычный 3 3 2 3 3" xfId="178"/>
    <cellStyle name="Обычный 3 3 2 3 3 2" xfId="586"/>
    <cellStyle name="Обычный 3 3 2 3 3 2 2" xfId="1317"/>
    <cellStyle name="Обычный 3 3 2 3 3 2 2 2" xfId="2726"/>
    <cellStyle name="Обычный 3 3 2 3 3 2 2 2 2" xfId="6950"/>
    <cellStyle name="Обычный 3 3 2 3 3 2 2 2 2 2" xfId="15398"/>
    <cellStyle name="Обычный 3 3 2 3 3 2 2 2 2 2 2" xfId="32295"/>
    <cellStyle name="Обычный 3 3 2 3 3 2 2 2 2 3" xfId="23847"/>
    <cellStyle name="Обычный 3 3 2 3 3 2 2 2 3" xfId="11174"/>
    <cellStyle name="Обычный 3 3 2 3 3 2 2 2 3 2" xfId="28071"/>
    <cellStyle name="Обычный 3 3 2 3 3 2 2 2 4" xfId="19623"/>
    <cellStyle name="Обычный 3 3 2 3 3 2 2 3" xfId="4134"/>
    <cellStyle name="Обычный 3 3 2 3 3 2 2 3 2" xfId="8358"/>
    <cellStyle name="Обычный 3 3 2 3 3 2 2 3 2 2" xfId="16806"/>
    <cellStyle name="Обычный 3 3 2 3 3 2 2 3 2 2 2" xfId="33703"/>
    <cellStyle name="Обычный 3 3 2 3 3 2 2 3 2 3" xfId="25255"/>
    <cellStyle name="Обычный 3 3 2 3 3 2 2 3 3" xfId="12582"/>
    <cellStyle name="Обычный 3 3 2 3 3 2 2 3 3 2" xfId="29479"/>
    <cellStyle name="Обычный 3 3 2 3 3 2 2 3 4" xfId="21031"/>
    <cellStyle name="Обычный 3 3 2 3 3 2 2 4" xfId="5542"/>
    <cellStyle name="Обычный 3 3 2 3 3 2 2 4 2" xfId="13990"/>
    <cellStyle name="Обычный 3 3 2 3 3 2 2 4 2 2" xfId="30887"/>
    <cellStyle name="Обычный 3 3 2 3 3 2 2 4 3" xfId="22439"/>
    <cellStyle name="Обычный 3 3 2 3 3 2 2 5" xfId="9766"/>
    <cellStyle name="Обычный 3 3 2 3 3 2 2 5 2" xfId="26663"/>
    <cellStyle name="Обычный 3 3 2 3 3 2 2 6" xfId="18215"/>
    <cellStyle name="Обычный 3 3 2 3 3 2 3" xfId="2022"/>
    <cellStyle name="Обычный 3 3 2 3 3 2 3 2" xfId="6246"/>
    <cellStyle name="Обычный 3 3 2 3 3 2 3 2 2" xfId="14694"/>
    <cellStyle name="Обычный 3 3 2 3 3 2 3 2 2 2" xfId="31591"/>
    <cellStyle name="Обычный 3 3 2 3 3 2 3 2 3" xfId="23143"/>
    <cellStyle name="Обычный 3 3 2 3 3 2 3 3" xfId="10470"/>
    <cellStyle name="Обычный 3 3 2 3 3 2 3 3 2" xfId="27367"/>
    <cellStyle name="Обычный 3 3 2 3 3 2 3 4" xfId="18919"/>
    <cellStyle name="Обычный 3 3 2 3 3 2 4" xfId="3430"/>
    <cellStyle name="Обычный 3 3 2 3 3 2 4 2" xfId="7654"/>
    <cellStyle name="Обычный 3 3 2 3 3 2 4 2 2" xfId="16102"/>
    <cellStyle name="Обычный 3 3 2 3 3 2 4 2 2 2" xfId="32999"/>
    <cellStyle name="Обычный 3 3 2 3 3 2 4 2 3" xfId="24551"/>
    <cellStyle name="Обычный 3 3 2 3 3 2 4 3" xfId="11878"/>
    <cellStyle name="Обычный 3 3 2 3 3 2 4 3 2" xfId="28775"/>
    <cellStyle name="Обычный 3 3 2 3 3 2 4 4" xfId="20327"/>
    <cellStyle name="Обычный 3 3 2 3 3 2 5" xfId="4838"/>
    <cellStyle name="Обычный 3 3 2 3 3 2 5 2" xfId="13286"/>
    <cellStyle name="Обычный 3 3 2 3 3 2 5 2 2" xfId="30183"/>
    <cellStyle name="Обычный 3 3 2 3 3 2 5 3" xfId="21735"/>
    <cellStyle name="Обычный 3 3 2 3 3 2 6" xfId="9062"/>
    <cellStyle name="Обычный 3 3 2 3 3 2 6 2" xfId="25959"/>
    <cellStyle name="Обычный 3 3 2 3 3 2 7" xfId="17511"/>
    <cellStyle name="Обычный 3 3 2 3 3 2 8" xfId="34408"/>
    <cellStyle name="Обычный 3 3 2 3 3 3" xfId="965"/>
    <cellStyle name="Обычный 3 3 2 3 3 3 2" xfId="2374"/>
    <cellStyle name="Обычный 3 3 2 3 3 3 2 2" xfId="6598"/>
    <cellStyle name="Обычный 3 3 2 3 3 3 2 2 2" xfId="15046"/>
    <cellStyle name="Обычный 3 3 2 3 3 3 2 2 2 2" xfId="31943"/>
    <cellStyle name="Обычный 3 3 2 3 3 3 2 2 3" xfId="23495"/>
    <cellStyle name="Обычный 3 3 2 3 3 3 2 3" xfId="10822"/>
    <cellStyle name="Обычный 3 3 2 3 3 3 2 3 2" xfId="27719"/>
    <cellStyle name="Обычный 3 3 2 3 3 3 2 4" xfId="19271"/>
    <cellStyle name="Обычный 3 3 2 3 3 3 3" xfId="3782"/>
    <cellStyle name="Обычный 3 3 2 3 3 3 3 2" xfId="8006"/>
    <cellStyle name="Обычный 3 3 2 3 3 3 3 2 2" xfId="16454"/>
    <cellStyle name="Обычный 3 3 2 3 3 3 3 2 2 2" xfId="33351"/>
    <cellStyle name="Обычный 3 3 2 3 3 3 3 2 3" xfId="24903"/>
    <cellStyle name="Обычный 3 3 2 3 3 3 3 3" xfId="12230"/>
    <cellStyle name="Обычный 3 3 2 3 3 3 3 3 2" xfId="29127"/>
    <cellStyle name="Обычный 3 3 2 3 3 3 3 4" xfId="20679"/>
    <cellStyle name="Обычный 3 3 2 3 3 3 4" xfId="5190"/>
    <cellStyle name="Обычный 3 3 2 3 3 3 4 2" xfId="13638"/>
    <cellStyle name="Обычный 3 3 2 3 3 3 4 2 2" xfId="30535"/>
    <cellStyle name="Обычный 3 3 2 3 3 3 4 3" xfId="22087"/>
    <cellStyle name="Обычный 3 3 2 3 3 3 5" xfId="9414"/>
    <cellStyle name="Обычный 3 3 2 3 3 3 5 2" xfId="26311"/>
    <cellStyle name="Обычный 3 3 2 3 3 3 6" xfId="17863"/>
    <cellStyle name="Обычный 3 3 2 3 3 4" xfId="1670"/>
    <cellStyle name="Обычный 3 3 2 3 3 4 2" xfId="5894"/>
    <cellStyle name="Обычный 3 3 2 3 3 4 2 2" xfId="14342"/>
    <cellStyle name="Обычный 3 3 2 3 3 4 2 2 2" xfId="31239"/>
    <cellStyle name="Обычный 3 3 2 3 3 4 2 3" xfId="22791"/>
    <cellStyle name="Обычный 3 3 2 3 3 4 3" xfId="10118"/>
    <cellStyle name="Обычный 3 3 2 3 3 4 3 2" xfId="27015"/>
    <cellStyle name="Обычный 3 3 2 3 3 4 4" xfId="18567"/>
    <cellStyle name="Обычный 3 3 2 3 3 5" xfId="3078"/>
    <cellStyle name="Обычный 3 3 2 3 3 5 2" xfId="7302"/>
    <cellStyle name="Обычный 3 3 2 3 3 5 2 2" xfId="15750"/>
    <cellStyle name="Обычный 3 3 2 3 3 5 2 2 2" xfId="32647"/>
    <cellStyle name="Обычный 3 3 2 3 3 5 2 3" xfId="24199"/>
    <cellStyle name="Обычный 3 3 2 3 3 5 3" xfId="11526"/>
    <cellStyle name="Обычный 3 3 2 3 3 5 3 2" xfId="28423"/>
    <cellStyle name="Обычный 3 3 2 3 3 5 4" xfId="19975"/>
    <cellStyle name="Обычный 3 3 2 3 3 6" xfId="4486"/>
    <cellStyle name="Обычный 3 3 2 3 3 6 2" xfId="12934"/>
    <cellStyle name="Обычный 3 3 2 3 3 6 2 2" xfId="29831"/>
    <cellStyle name="Обычный 3 3 2 3 3 6 3" xfId="21383"/>
    <cellStyle name="Обычный 3 3 2 3 3 7" xfId="8710"/>
    <cellStyle name="Обычный 3 3 2 3 3 7 2" xfId="25607"/>
    <cellStyle name="Обычный 3 3 2 3 3 8" xfId="17159"/>
    <cellStyle name="Обычный 3 3 2 3 3 9" xfId="34056"/>
    <cellStyle name="Обычный 3 3 2 3 4" xfId="583"/>
    <cellStyle name="Обычный 3 3 2 3 4 2" xfId="1314"/>
    <cellStyle name="Обычный 3 3 2 3 4 2 2" xfId="2723"/>
    <cellStyle name="Обычный 3 3 2 3 4 2 2 2" xfId="6947"/>
    <cellStyle name="Обычный 3 3 2 3 4 2 2 2 2" xfId="15395"/>
    <cellStyle name="Обычный 3 3 2 3 4 2 2 2 2 2" xfId="32292"/>
    <cellStyle name="Обычный 3 3 2 3 4 2 2 2 3" xfId="23844"/>
    <cellStyle name="Обычный 3 3 2 3 4 2 2 3" xfId="11171"/>
    <cellStyle name="Обычный 3 3 2 3 4 2 2 3 2" xfId="28068"/>
    <cellStyle name="Обычный 3 3 2 3 4 2 2 4" xfId="19620"/>
    <cellStyle name="Обычный 3 3 2 3 4 2 3" xfId="4131"/>
    <cellStyle name="Обычный 3 3 2 3 4 2 3 2" xfId="8355"/>
    <cellStyle name="Обычный 3 3 2 3 4 2 3 2 2" xfId="16803"/>
    <cellStyle name="Обычный 3 3 2 3 4 2 3 2 2 2" xfId="33700"/>
    <cellStyle name="Обычный 3 3 2 3 4 2 3 2 3" xfId="25252"/>
    <cellStyle name="Обычный 3 3 2 3 4 2 3 3" xfId="12579"/>
    <cellStyle name="Обычный 3 3 2 3 4 2 3 3 2" xfId="29476"/>
    <cellStyle name="Обычный 3 3 2 3 4 2 3 4" xfId="21028"/>
    <cellStyle name="Обычный 3 3 2 3 4 2 4" xfId="5539"/>
    <cellStyle name="Обычный 3 3 2 3 4 2 4 2" xfId="13987"/>
    <cellStyle name="Обычный 3 3 2 3 4 2 4 2 2" xfId="30884"/>
    <cellStyle name="Обычный 3 3 2 3 4 2 4 3" xfId="22436"/>
    <cellStyle name="Обычный 3 3 2 3 4 2 5" xfId="9763"/>
    <cellStyle name="Обычный 3 3 2 3 4 2 5 2" xfId="26660"/>
    <cellStyle name="Обычный 3 3 2 3 4 2 6" xfId="18212"/>
    <cellStyle name="Обычный 3 3 2 3 4 3" xfId="2019"/>
    <cellStyle name="Обычный 3 3 2 3 4 3 2" xfId="6243"/>
    <cellStyle name="Обычный 3 3 2 3 4 3 2 2" xfId="14691"/>
    <cellStyle name="Обычный 3 3 2 3 4 3 2 2 2" xfId="31588"/>
    <cellStyle name="Обычный 3 3 2 3 4 3 2 3" xfId="23140"/>
    <cellStyle name="Обычный 3 3 2 3 4 3 3" xfId="10467"/>
    <cellStyle name="Обычный 3 3 2 3 4 3 3 2" xfId="27364"/>
    <cellStyle name="Обычный 3 3 2 3 4 3 4" xfId="18916"/>
    <cellStyle name="Обычный 3 3 2 3 4 4" xfId="3427"/>
    <cellStyle name="Обычный 3 3 2 3 4 4 2" xfId="7651"/>
    <cellStyle name="Обычный 3 3 2 3 4 4 2 2" xfId="16099"/>
    <cellStyle name="Обычный 3 3 2 3 4 4 2 2 2" xfId="32996"/>
    <cellStyle name="Обычный 3 3 2 3 4 4 2 3" xfId="24548"/>
    <cellStyle name="Обычный 3 3 2 3 4 4 3" xfId="11875"/>
    <cellStyle name="Обычный 3 3 2 3 4 4 3 2" xfId="28772"/>
    <cellStyle name="Обычный 3 3 2 3 4 4 4" xfId="20324"/>
    <cellStyle name="Обычный 3 3 2 3 4 5" xfId="4835"/>
    <cellStyle name="Обычный 3 3 2 3 4 5 2" xfId="13283"/>
    <cellStyle name="Обычный 3 3 2 3 4 5 2 2" xfId="30180"/>
    <cellStyle name="Обычный 3 3 2 3 4 5 3" xfId="21732"/>
    <cellStyle name="Обычный 3 3 2 3 4 6" xfId="9059"/>
    <cellStyle name="Обычный 3 3 2 3 4 6 2" xfId="25956"/>
    <cellStyle name="Обычный 3 3 2 3 4 7" xfId="17508"/>
    <cellStyle name="Обычный 3 3 2 3 4 8" xfId="34405"/>
    <cellStyle name="Обычный 3 3 2 3 5" xfId="962"/>
    <cellStyle name="Обычный 3 3 2 3 5 2" xfId="2371"/>
    <cellStyle name="Обычный 3 3 2 3 5 2 2" xfId="6595"/>
    <cellStyle name="Обычный 3 3 2 3 5 2 2 2" xfId="15043"/>
    <cellStyle name="Обычный 3 3 2 3 5 2 2 2 2" xfId="31940"/>
    <cellStyle name="Обычный 3 3 2 3 5 2 2 3" xfId="23492"/>
    <cellStyle name="Обычный 3 3 2 3 5 2 3" xfId="10819"/>
    <cellStyle name="Обычный 3 3 2 3 5 2 3 2" xfId="27716"/>
    <cellStyle name="Обычный 3 3 2 3 5 2 4" xfId="19268"/>
    <cellStyle name="Обычный 3 3 2 3 5 3" xfId="3779"/>
    <cellStyle name="Обычный 3 3 2 3 5 3 2" xfId="8003"/>
    <cellStyle name="Обычный 3 3 2 3 5 3 2 2" xfId="16451"/>
    <cellStyle name="Обычный 3 3 2 3 5 3 2 2 2" xfId="33348"/>
    <cellStyle name="Обычный 3 3 2 3 5 3 2 3" xfId="24900"/>
    <cellStyle name="Обычный 3 3 2 3 5 3 3" xfId="12227"/>
    <cellStyle name="Обычный 3 3 2 3 5 3 3 2" xfId="29124"/>
    <cellStyle name="Обычный 3 3 2 3 5 3 4" xfId="20676"/>
    <cellStyle name="Обычный 3 3 2 3 5 4" xfId="5187"/>
    <cellStyle name="Обычный 3 3 2 3 5 4 2" xfId="13635"/>
    <cellStyle name="Обычный 3 3 2 3 5 4 2 2" xfId="30532"/>
    <cellStyle name="Обычный 3 3 2 3 5 4 3" xfId="22084"/>
    <cellStyle name="Обычный 3 3 2 3 5 5" xfId="9411"/>
    <cellStyle name="Обычный 3 3 2 3 5 5 2" xfId="26308"/>
    <cellStyle name="Обычный 3 3 2 3 5 6" xfId="17860"/>
    <cellStyle name="Обычный 3 3 2 3 6" xfId="1667"/>
    <cellStyle name="Обычный 3 3 2 3 6 2" xfId="5891"/>
    <cellStyle name="Обычный 3 3 2 3 6 2 2" xfId="14339"/>
    <cellStyle name="Обычный 3 3 2 3 6 2 2 2" xfId="31236"/>
    <cellStyle name="Обычный 3 3 2 3 6 2 3" xfId="22788"/>
    <cellStyle name="Обычный 3 3 2 3 6 3" xfId="10115"/>
    <cellStyle name="Обычный 3 3 2 3 6 3 2" xfId="27012"/>
    <cellStyle name="Обычный 3 3 2 3 6 4" xfId="18564"/>
    <cellStyle name="Обычный 3 3 2 3 7" xfId="3075"/>
    <cellStyle name="Обычный 3 3 2 3 7 2" xfId="7299"/>
    <cellStyle name="Обычный 3 3 2 3 7 2 2" xfId="15747"/>
    <cellStyle name="Обычный 3 3 2 3 7 2 2 2" xfId="32644"/>
    <cellStyle name="Обычный 3 3 2 3 7 2 3" xfId="24196"/>
    <cellStyle name="Обычный 3 3 2 3 7 3" xfId="11523"/>
    <cellStyle name="Обычный 3 3 2 3 7 3 2" xfId="28420"/>
    <cellStyle name="Обычный 3 3 2 3 7 4" xfId="19972"/>
    <cellStyle name="Обычный 3 3 2 3 8" xfId="4483"/>
    <cellStyle name="Обычный 3 3 2 3 8 2" xfId="12931"/>
    <cellStyle name="Обычный 3 3 2 3 8 2 2" xfId="29828"/>
    <cellStyle name="Обычный 3 3 2 3 8 3" xfId="21380"/>
    <cellStyle name="Обычный 3 3 2 3 9" xfId="8707"/>
    <cellStyle name="Обычный 3 3 2 3 9 2" xfId="25604"/>
    <cellStyle name="Обычный 3 3 2 4" xfId="179"/>
    <cellStyle name="Обычный 3 3 2 4 10" xfId="34057"/>
    <cellStyle name="Обычный 3 3 2 4 2" xfId="180"/>
    <cellStyle name="Обычный 3 3 2 4 2 2" xfId="588"/>
    <cellStyle name="Обычный 3 3 2 4 2 2 2" xfId="1319"/>
    <cellStyle name="Обычный 3 3 2 4 2 2 2 2" xfId="2728"/>
    <cellStyle name="Обычный 3 3 2 4 2 2 2 2 2" xfId="6952"/>
    <cellStyle name="Обычный 3 3 2 4 2 2 2 2 2 2" xfId="15400"/>
    <cellStyle name="Обычный 3 3 2 4 2 2 2 2 2 2 2" xfId="32297"/>
    <cellStyle name="Обычный 3 3 2 4 2 2 2 2 2 3" xfId="23849"/>
    <cellStyle name="Обычный 3 3 2 4 2 2 2 2 3" xfId="11176"/>
    <cellStyle name="Обычный 3 3 2 4 2 2 2 2 3 2" xfId="28073"/>
    <cellStyle name="Обычный 3 3 2 4 2 2 2 2 4" xfId="19625"/>
    <cellStyle name="Обычный 3 3 2 4 2 2 2 3" xfId="4136"/>
    <cellStyle name="Обычный 3 3 2 4 2 2 2 3 2" xfId="8360"/>
    <cellStyle name="Обычный 3 3 2 4 2 2 2 3 2 2" xfId="16808"/>
    <cellStyle name="Обычный 3 3 2 4 2 2 2 3 2 2 2" xfId="33705"/>
    <cellStyle name="Обычный 3 3 2 4 2 2 2 3 2 3" xfId="25257"/>
    <cellStyle name="Обычный 3 3 2 4 2 2 2 3 3" xfId="12584"/>
    <cellStyle name="Обычный 3 3 2 4 2 2 2 3 3 2" xfId="29481"/>
    <cellStyle name="Обычный 3 3 2 4 2 2 2 3 4" xfId="21033"/>
    <cellStyle name="Обычный 3 3 2 4 2 2 2 4" xfId="5544"/>
    <cellStyle name="Обычный 3 3 2 4 2 2 2 4 2" xfId="13992"/>
    <cellStyle name="Обычный 3 3 2 4 2 2 2 4 2 2" xfId="30889"/>
    <cellStyle name="Обычный 3 3 2 4 2 2 2 4 3" xfId="22441"/>
    <cellStyle name="Обычный 3 3 2 4 2 2 2 5" xfId="9768"/>
    <cellStyle name="Обычный 3 3 2 4 2 2 2 5 2" xfId="26665"/>
    <cellStyle name="Обычный 3 3 2 4 2 2 2 6" xfId="18217"/>
    <cellStyle name="Обычный 3 3 2 4 2 2 3" xfId="2024"/>
    <cellStyle name="Обычный 3 3 2 4 2 2 3 2" xfId="6248"/>
    <cellStyle name="Обычный 3 3 2 4 2 2 3 2 2" xfId="14696"/>
    <cellStyle name="Обычный 3 3 2 4 2 2 3 2 2 2" xfId="31593"/>
    <cellStyle name="Обычный 3 3 2 4 2 2 3 2 3" xfId="23145"/>
    <cellStyle name="Обычный 3 3 2 4 2 2 3 3" xfId="10472"/>
    <cellStyle name="Обычный 3 3 2 4 2 2 3 3 2" xfId="27369"/>
    <cellStyle name="Обычный 3 3 2 4 2 2 3 4" xfId="18921"/>
    <cellStyle name="Обычный 3 3 2 4 2 2 4" xfId="3432"/>
    <cellStyle name="Обычный 3 3 2 4 2 2 4 2" xfId="7656"/>
    <cellStyle name="Обычный 3 3 2 4 2 2 4 2 2" xfId="16104"/>
    <cellStyle name="Обычный 3 3 2 4 2 2 4 2 2 2" xfId="33001"/>
    <cellStyle name="Обычный 3 3 2 4 2 2 4 2 3" xfId="24553"/>
    <cellStyle name="Обычный 3 3 2 4 2 2 4 3" xfId="11880"/>
    <cellStyle name="Обычный 3 3 2 4 2 2 4 3 2" xfId="28777"/>
    <cellStyle name="Обычный 3 3 2 4 2 2 4 4" xfId="20329"/>
    <cellStyle name="Обычный 3 3 2 4 2 2 5" xfId="4840"/>
    <cellStyle name="Обычный 3 3 2 4 2 2 5 2" xfId="13288"/>
    <cellStyle name="Обычный 3 3 2 4 2 2 5 2 2" xfId="30185"/>
    <cellStyle name="Обычный 3 3 2 4 2 2 5 3" xfId="21737"/>
    <cellStyle name="Обычный 3 3 2 4 2 2 6" xfId="9064"/>
    <cellStyle name="Обычный 3 3 2 4 2 2 6 2" xfId="25961"/>
    <cellStyle name="Обычный 3 3 2 4 2 2 7" xfId="17513"/>
    <cellStyle name="Обычный 3 3 2 4 2 2 8" xfId="34410"/>
    <cellStyle name="Обычный 3 3 2 4 2 3" xfId="967"/>
    <cellStyle name="Обычный 3 3 2 4 2 3 2" xfId="2376"/>
    <cellStyle name="Обычный 3 3 2 4 2 3 2 2" xfId="6600"/>
    <cellStyle name="Обычный 3 3 2 4 2 3 2 2 2" xfId="15048"/>
    <cellStyle name="Обычный 3 3 2 4 2 3 2 2 2 2" xfId="31945"/>
    <cellStyle name="Обычный 3 3 2 4 2 3 2 2 3" xfId="23497"/>
    <cellStyle name="Обычный 3 3 2 4 2 3 2 3" xfId="10824"/>
    <cellStyle name="Обычный 3 3 2 4 2 3 2 3 2" xfId="27721"/>
    <cellStyle name="Обычный 3 3 2 4 2 3 2 4" xfId="19273"/>
    <cellStyle name="Обычный 3 3 2 4 2 3 3" xfId="3784"/>
    <cellStyle name="Обычный 3 3 2 4 2 3 3 2" xfId="8008"/>
    <cellStyle name="Обычный 3 3 2 4 2 3 3 2 2" xfId="16456"/>
    <cellStyle name="Обычный 3 3 2 4 2 3 3 2 2 2" xfId="33353"/>
    <cellStyle name="Обычный 3 3 2 4 2 3 3 2 3" xfId="24905"/>
    <cellStyle name="Обычный 3 3 2 4 2 3 3 3" xfId="12232"/>
    <cellStyle name="Обычный 3 3 2 4 2 3 3 3 2" xfId="29129"/>
    <cellStyle name="Обычный 3 3 2 4 2 3 3 4" xfId="20681"/>
    <cellStyle name="Обычный 3 3 2 4 2 3 4" xfId="5192"/>
    <cellStyle name="Обычный 3 3 2 4 2 3 4 2" xfId="13640"/>
    <cellStyle name="Обычный 3 3 2 4 2 3 4 2 2" xfId="30537"/>
    <cellStyle name="Обычный 3 3 2 4 2 3 4 3" xfId="22089"/>
    <cellStyle name="Обычный 3 3 2 4 2 3 5" xfId="9416"/>
    <cellStyle name="Обычный 3 3 2 4 2 3 5 2" xfId="26313"/>
    <cellStyle name="Обычный 3 3 2 4 2 3 6" xfId="17865"/>
    <cellStyle name="Обычный 3 3 2 4 2 4" xfId="1672"/>
    <cellStyle name="Обычный 3 3 2 4 2 4 2" xfId="5896"/>
    <cellStyle name="Обычный 3 3 2 4 2 4 2 2" xfId="14344"/>
    <cellStyle name="Обычный 3 3 2 4 2 4 2 2 2" xfId="31241"/>
    <cellStyle name="Обычный 3 3 2 4 2 4 2 3" xfId="22793"/>
    <cellStyle name="Обычный 3 3 2 4 2 4 3" xfId="10120"/>
    <cellStyle name="Обычный 3 3 2 4 2 4 3 2" xfId="27017"/>
    <cellStyle name="Обычный 3 3 2 4 2 4 4" xfId="18569"/>
    <cellStyle name="Обычный 3 3 2 4 2 5" xfId="3080"/>
    <cellStyle name="Обычный 3 3 2 4 2 5 2" xfId="7304"/>
    <cellStyle name="Обычный 3 3 2 4 2 5 2 2" xfId="15752"/>
    <cellStyle name="Обычный 3 3 2 4 2 5 2 2 2" xfId="32649"/>
    <cellStyle name="Обычный 3 3 2 4 2 5 2 3" xfId="24201"/>
    <cellStyle name="Обычный 3 3 2 4 2 5 3" xfId="11528"/>
    <cellStyle name="Обычный 3 3 2 4 2 5 3 2" xfId="28425"/>
    <cellStyle name="Обычный 3 3 2 4 2 5 4" xfId="19977"/>
    <cellStyle name="Обычный 3 3 2 4 2 6" xfId="4488"/>
    <cellStyle name="Обычный 3 3 2 4 2 6 2" xfId="12936"/>
    <cellStyle name="Обычный 3 3 2 4 2 6 2 2" xfId="29833"/>
    <cellStyle name="Обычный 3 3 2 4 2 6 3" xfId="21385"/>
    <cellStyle name="Обычный 3 3 2 4 2 7" xfId="8712"/>
    <cellStyle name="Обычный 3 3 2 4 2 7 2" xfId="25609"/>
    <cellStyle name="Обычный 3 3 2 4 2 8" xfId="17161"/>
    <cellStyle name="Обычный 3 3 2 4 2 9" xfId="34058"/>
    <cellStyle name="Обычный 3 3 2 4 3" xfId="587"/>
    <cellStyle name="Обычный 3 3 2 4 3 2" xfId="1318"/>
    <cellStyle name="Обычный 3 3 2 4 3 2 2" xfId="2727"/>
    <cellStyle name="Обычный 3 3 2 4 3 2 2 2" xfId="6951"/>
    <cellStyle name="Обычный 3 3 2 4 3 2 2 2 2" xfId="15399"/>
    <cellStyle name="Обычный 3 3 2 4 3 2 2 2 2 2" xfId="32296"/>
    <cellStyle name="Обычный 3 3 2 4 3 2 2 2 3" xfId="23848"/>
    <cellStyle name="Обычный 3 3 2 4 3 2 2 3" xfId="11175"/>
    <cellStyle name="Обычный 3 3 2 4 3 2 2 3 2" xfId="28072"/>
    <cellStyle name="Обычный 3 3 2 4 3 2 2 4" xfId="19624"/>
    <cellStyle name="Обычный 3 3 2 4 3 2 3" xfId="4135"/>
    <cellStyle name="Обычный 3 3 2 4 3 2 3 2" xfId="8359"/>
    <cellStyle name="Обычный 3 3 2 4 3 2 3 2 2" xfId="16807"/>
    <cellStyle name="Обычный 3 3 2 4 3 2 3 2 2 2" xfId="33704"/>
    <cellStyle name="Обычный 3 3 2 4 3 2 3 2 3" xfId="25256"/>
    <cellStyle name="Обычный 3 3 2 4 3 2 3 3" xfId="12583"/>
    <cellStyle name="Обычный 3 3 2 4 3 2 3 3 2" xfId="29480"/>
    <cellStyle name="Обычный 3 3 2 4 3 2 3 4" xfId="21032"/>
    <cellStyle name="Обычный 3 3 2 4 3 2 4" xfId="5543"/>
    <cellStyle name="Обычный 3 3 2 4 3 2 4 2" xfId="13991"/>
    <cellStyle name="Обычный 3 3 2 4 3 2 4 2 2" xfId="30888"/>
    <cellStyle name="Обычный 3 3 2 4 3 2 4 3" xfId="22440"/>
    <cellStyle name="Обычный 3 3 2 4 3 2 5" xfId="9767"/>
    <cellStyle name="Обычный 3 3 2 4 3 2 5 2" xfId="26664"/>
    <cellStyle name="Обычный 3 3 2 4 3 2 6" xfId="18216"/>
    <cellStyle name="Обычный 3 3 2 4 3 3" xfId="2023"/>
    <cellStyle name="Обычный 3 3 2 4 3 3 2" xfId="6247"/>
    <cellStyle name="Обычный 3 3 2 4 3 3 2 2" xfId="14695"/>
    <cellStyle name="Обычный 3 3 2 4 3 3 2 2 2" xfId="31592"/>
    <cellStyle name="Обычный 3 3 2 4 3 3 2 3" xfId="23144"/>
    <cellStyle name="Обычный 3 3 2 4 3 3 3" xfId="10471"/>
    <cellStyle name="Обычный 3 3 2 4 3 3 3 2" xfId="27368"/>
    <cellStyle name="Обычный 3 3 2 4 3 3 4" xfId="18920"/>
    <cellStyle name="Обычный 3 3 2 4 3 4" xfId="3431"/>
    <cellStyle name="Обычный 3 3 2 4 3 4 2" xfId="7655"/>
    <cellStyle name="Обычный 3 3 2 4 3 4 2 2" xfId="16103"/>
    <cellStyle name="Обычный 3 3 2 4 3 4 2 2 2" xfId="33000"/>
    <cellStyle name="Обычный 3 3 2 4 3 4 2 3" xfId="24552"/>
    <cellStyle name="Обычный 3 3 2 4 3 4 3" xfId="11879"/>
    <cellStyle name="Обычный 3 3 2 4 3 4 3 2" xfId="28776"/>
    <cellStyle name="Обычный 3 3 2 4 3 4 4" xfId="20328"/>
    <cellStyle name="Обычный 3 3 2 4 3 5" xfId="4839"/>
    <cellStyle name="Обычный 3 3 2 4 3 5 2" xfId="13287"/>
    <cellStyle name="Обычный 3 3 2 4 3 5 2 2" xfId="30184"/>
    <cellStyle name="Обычный 3 3 2 4 3 5 3" xfId="21736"/>
    <cellStyle name="Обычный 3 3 2 4 3 6" xfId="9063"/>
    <cellStyle name="Обычный 3 3 2 4 3 6 2" xfId="25960"/>
    <cellStyle name="Обычный 3 3 2 4 3 7" xfId="17512"/>
    <cellStyle name="Обычный 3 3 2 4 3 8" xfId="34409"/>
    <cellStyle name="Обычный 3 3 2 4 4" xfId="966"/>
    <cellStyle name="Обычный 3 3 2 4 4 2" xfId="2375"/>
    <cellStyle name="Обычный 3 3 2 4 4 2 2" xfId="6599"/>
    <cellStyle name="Обычный 3 3 2 4 4 2 2 2" xfId="15047"/>
    <cellStyle name="Обычный 3 3 2 4 4 2 2 2 2" xfId="31944"/>
    <cellStyle name="Обычный 3 3 2 4 4 2 2 3" xfId="23496"/>
    <cellStyle name="Обычный 3 3 2 4 4 2 3" xfId="10823"/>
    <cellStyle name="Обычный 3 3 2 4 4 2 3 2" xfId="27720"/>
    <cellStyle name="Обычный 3 3 2 4 4 2 4" xfId="19272"/>
    <cellStyle name="Обычный 3 3 2 4 4 3" xfId="3783"/>
    <cellStyle name="Обычный 3 3 2 4 4 3 2" xfId="8007"/>
    <cellStyle name="Обычный 3 3 2 4 4 3 2 2" xfId="16455"/>
    <cellStyle name="Обычный 3 3 2 4 4 3 2 2 2" xfId="33352"/>
    <cellStyle name="Обычный 3 3 2 4 4 3 2 3" xfId="24904"/>
    <cellStyle name="Обычный 3 3 2 4 4 3 3" xfId="12231"/>
    <cellStyle name="Обычный 3 3 2 4 4 3 3 2" xfId="29128"/>
    <cellStyle name="Обычный 3 3 2 4 4 3 4" xfId="20680"/>
    <cellStyle name="Обычный 3 3 2 4 4 4" xfId="5191"/>
    <cellStyle name="Обычный 3 3 2 4 4 4 2" xfId="13639"/>
    <cellStyle name="Обычный 3 3 2 4 4 4 2 2" xfId="30536"/>
    <cellStyle name="Обычный 3 3 2 4 4 4 3" xfId="22088"/>
    <cellStyle name="Обычный 3 3 2 4 4 5" xfId="9415"/>
    <cellStyle name="Обычный 3 3 2 4 4 5 2" xfId="26312"/>
    <cellStyle name="Обычный 3 3 2 4 4 6" xfId="17864"/>
    <cellStyle name="Обычный 3 3 2 4 5" xfId="1671"/>
    <cellStyle name="Обычный 3 3 2 4 5 2" xfId="5895"/>
    <cellStyle name="Обычный 3 3 2 4 5 2 2" xfId="14343"/>
    <cellStyle name="Обычный 3 3 2 4 5 2 2 2" xfId="31240"/>
    <cellStyle name="Обычный 3 3 2 4 5 2 3" xfId="22792"/>
    <cellStyle name="Обычный 3 3 2 4 5 3" xfId="10119"/>
    <cellStyle name="Обычный 3 3 2 4 5 3 2" xfId="27016"/>
    <cellStyle name="Обычный 3 3 2 4 5 4" xfId="18568"/>
    <cellStyle name="Обычный 3 3 2 4 6" xfId="3079"/>
    <cellStyle name="Обычный 3 3 2 4 6 2" xfId="7303"/>
    <cellStyle name="Обычный 3 3 2 4 6 2 2" xfId="15751"/>
    <cellStyle name="Обычный 3 3 2 4 6 2 2 2" xfId="32648"/>
    <cellStyle name="Обычный 3 3 2 4 6 2 3" xfId="24200"/>
    <cellStyle name="Обычный 3 3 2 4 6 3" xfId="11527"/>
    <cellStyle name="Обычный 3 3 2 4 6 3 2" xfId="28424"/>
    <cellStyle name="Обычный 3 3 2 4 6 4" xfId="19976"/>
    <cellStyle name="Обычный 3 3 2 4 7" xfId="4487"/>
    <cellStyle name="Обычный 3 3 2 4 7 2" xfId="12935"/>
    <cellStyle name="Обычный 3 3 2 4 7 2 2" xfId="29832"/>
    <cellStyle name="Обычный 3 3 2 4 7 3" xfId="21384"/>
    <cellStyle name="Обычный 3 3 2 4 8" xfId="8711"/>
    <cellStyle name="Обычный 3 3 2 4 8 2" xfId="25608"/>
    <cellStyle name="Обычный 3 3 2 4 9" xfId="17160"/>
    <cellStyle name="Обычный 3 3 2 5" xfId="181"/>
    <cellStyle name="Обычный 3 3 2 5 2" xfId="589"/>
    <cellStyle name="Обычный 3 3 2 5 2 2" xfId="1320"/>
    <cellStyle name="Обычный 3 3 2 5 2 2 2" xfId="2729"/>
    <cellStyle name="Обычный 3 3 2 5 2 2 2 2" xfId="6953"/>
    <cellStyle name="Обычный 3 3 2 5 2 2 2 2 2" xfId="15401"/>
    <cellStyle name="Обычный 3 3 2 5 2 2 2 2 2 2" xfId="32298"/>
    <cellStyle name="Обычный 3 3 2 5 2 2 2 2 3" xfId="23850"/>
    <cellStyle name="Обычный 3 3 2 5 2 2 2 3" xfId="11177"/>
    <cellStyle name="Обычный 3 3 2 5 2 2 2 3 2" xfId="28074"/>
    <cellStyle name="Обычный 3 3 2 5 2 2 2 4" xfId="19626"/>
    <cellStyle name="Обычный 3 3 2 5 2 2 3" xfId="4137"/>
    <cellStyle name="Обычный 3 3 2 5 2 2 3 2" xfId="8361"/>
    <cellStyle name="Обычный 3 3 2 5 2 2 3 2 2" xfId="16809"/>
    <cellStyle name="Обычный 3 3 2 5 2 2 3 2 2 2" xfId="33706"/>
    <cellStyle name="Обычный 3 3 2 5 2 2 3 2 3" xfId="25258"/>
    <cellStyle name="Обычный 3 3 2 5 2 2 3 3" xfId="12585"/>
    <cellStyle name="Обычный 3 3 2 5 2 2 3 3 2" xfId="29482"/>
    <cellStyle name="Обычный 3 3 2 5 2 2 3 4" xfId="21034"/>
    <cellStyle name="Обычный 3 3 2 5 2 2 4" xfId="5545"/>
    <cellStyle name="Обычный 3 3 2 5 2 2 4 2" xfId="13993"/>
    <cellStyle name="Обычный 3 3 2 5 2 2 4 2 2" xfId="30890"/>
    <cellStyle name="Обычный 3 3 2 5 2 2 4 3" xfId="22442"/>
    <cellStyle name="Обычный 3 3 2 5 2 2 5" xfId="9769"/>
    <cellStyle name="Обычный 3 3 2 5 2 2 5 2" xfId="26666"/>
    <cellStyle name="Обычный 3 3 2 5 2 2 6" xfId="18218"/>
    <cellStyle name="Обычный 3 3 2 5 2 3" xfId="2025"/>
    <cellStyle name="Обычный 3 3 2 5 2 3 2" xfId="6249"/>
    <cellStyle name="Обычный 3 3 2 5 2 3 2 2" xfId="14697"/>
    <cellStyle name="Обычный 3 3 2 5 2 3 2 2 2" xfId="31594"/>
    <cellStyle name="Обычный 3 3 2 5 2 3 2 3" xfId="23146"/>
    <cellStyle name="Обычный 3 3 2 5 2 3 3" xfId="10473"/>
    <cellStyle name="Обычный 3 3 2 5 2 3 3 2" xfId="27370"/>
    <cellStyle name="Обычный 3 3 2 5 2 3 4" xfId="18922"/>
    <cellStyle name="Обычный 3 3 2 5 2 4" xfId="3433"/>
    <cellStyle name="Обычный 3 3 2 5 2 4 2" xfId="7657"/>
    <cellStyle name="Обычный 3 3 2 5 2 4 2 2" xfId="16105"/>
    <cellStyle name="Обычный 3 3 2 5 2 4 2 2 2" xfId="33002"/>
    <cellStyle name="Обычный 3 3 2 5 2 4 2 3" xfId="24554"/>
    <cellStyle name="Обычный 3 3 2 5 2 4 3" xfId="11881"/>
    <cellStyle name="Обычный 3 3 2 5 2 4 3 2" xfId="28778"/>
    <cellStyle name="Обычный 3 3 2 5 2 4 4" xfId="20330"/>
    <cellStyle name="Обычный 3 3 2 5 2 5" xfId="4841"/>
    <cellStyle name="Обычный 3 3 2 5 2 5 2" xfId="13289"/>
    <cellStyle name="Обычный 3 3 2 5 2 5 2 2" xfId="30186"/>
    <cellStyle name="Обычный 3 3 2 5 2 5 3" xfId="21738"/>
    <cellStyle name="Обычный 3 3 2 5 2 6" xfId="9065"/>
    <cellStyle name="Обычный 3 3 2 5 2 6 2" xfId="25962"/>
    <cellStyle name="Обычный 3 3 2 5 2 7" xfId="17514"/>
    <cellStyle name="Обычный 3 3 2 5 2 8" xfId="34411"/>
    <cellStyle name="Обычный 3 3 2 5 3" xfId="968"/>
    <cellStyle name="Обычный 3 3 2 5 3 2" xfId="2377"/>
    <cellStyle name="Обычный 3 3 2 5 3 2 2" xfId="6601"/>
    <cellStyle name="Обычный 3 3 2 5 3 2 2 2" xfId="15049"/>
    <cellStyle name="Обычный 3 3 2 5 3 2 2 2 2" xfId="31946"/>
    <cellStyle name="Обычный 3 3 2 5 3 2 2 3" xfId="23498"/>
    <cellStyle name="Обычный 3 3 2 5 3 2 3" xfId="10825"/>
    <cellStyle name="Обычный 3 3 2 5 3 2 3 2" xfId="27722"/>
    <cellStyle name="Обычный 3 3 2 5 3 2 4" xfId="19274"/>
    <cellStyle name="Обычный 3 3 2 5 3 3" xfId="3785"/>
    <cellStyle name="Обычный 3 3 2 5 3 3 2" xfId="8009"/>
    <cellStyle name="Обычный 3 3 2 5 3 3 2 2" xfId="16457"/>
    <cellStyle name="Обычный 3 3 2 5 3 3 2 2 2" xfId="33354"/>
    <cellStyle name="Обычный 3 3 2 5 3 3 2 3" xfId="24906"/>
    <cellStyle name="Обычный 3 3 2 5 3 3 3" xfId="12233"/>
    <cellStyle name="Обычный 3 3 2 5 3 3 3 2" xfId="29130"/>
    <cellStyle name="Обычный 3 3 2 5 3 3 4" xfId="20682"/>
    <cellStyle name="Обычный 3 3 2 5 3 4" xfId="5193"/>
    <cellStyle name="Обычный 3 3 2 5 3 4 2" xfId="13641"/>
    <cellStyle name="Обычный 3 3 2 5 3 4 2 2" xfId="30538"/>
    <cellStyle name="Обычный 3 3 2 5 3 4 3" xfId="22090"/>
    <cellStyle name="Обычный 3 3 2 5 3 5" xfId="9417"/>
    <cellStyle name="Обычный 3 3 2 5 3 5 2" xfId="26314"/>
    <cellStyle name="Обычный 3 3 2 5 3 6" xfId="17866"/>
    <cellStyle name="Обычный 3 3 2 5 4" xfId="1673"/>
    <cellStyle name="Обычный 3 3 2 5 4 2" xfId="5897"/>
    <cellStyle name="Обычный 3 3 2 5 4 2 2" xfId="14345"/>
    <cellStyle name="Обычный 3 3 2 5 4 2 2 2" xfId="31242"/>
    <cellStyle name="Обычный 3 3 2 5 4 2 3" xfId="22794"/>
    <cellStyle name="Обычный 3 3 2 5 4 3" xfId="10121"/>
    <cellStyle name="Обычный 3 3 2 5 4 3 2" xfId="27018"/>
    <cellStyle name="Обычный 3 3 2 5 4 4" xfId="18570"/>
    <cellStyle name="Обычный 3 3 2 5 5" xfId="3081"/>
    <cellStyle name="Обычный 3 3 2 5 5 2" xfId="7305"/>
    <cellStyle name="Обычный 3 3 2 5 5 2 2" xfId="15753"/>
    <cellStyle name="Обычный 3 3 2 5 5 2 2 2" xfId="32650"/>
    <cellStyle name="Обычный 3 3 2 5 5 2 3" xfId="24202"/>
    <cellStyle name="Обычный 3 3 2 5 5 3" xfId="11529"/>
    <cellStyle name="Обычный 3 3 2 5 5 3 2" xfId="28426"/>
    <cellStyle name="Обычный 3 3 2 5 5 4" xfId="19978"/>
    <cellStyle name="Обычный 3 3 2 5 6" xfId="4489"/>
    <cellStyle name="Обычный 3 3 2 5 6 2" xfId="12937"/>
    <cellStyle name="Обычный 3 3 2 5 6 2 2" xfId="29834"/>
    <cellStyle name="Обычный 3 3 2 5 6 3" xfId="21386"/>
    <cellStyle name="Обычный 3 3 2 5 7" xfId="8713"/>
    <cellStyle name="Обычный 3 3 2 5 7 2" xfId="25610"/>
    <cellStyle name="Обычный 3 3 2 5 8" xfId="17162"/>
    <cellStyle name="Обычный 3 3 2 5 9" xfId="34059"/>
    <cellStyle name="Обычный 3 3 2 6" xfId="574"/>
    <cellStyle name="Обычный 3 3 2 6 2" xfId="1305"/>
    <cellStyle name="Обычный 3 3 2 6 2 2" xfId="2714"/>
    <cellStyle name="Обычный 3 3 2 6 2 2 2" xfId="6938"/>
    <cellStyle name="Обычный 3 3 2 6 2 2 2 2" xfId="15386"/>
    <cellStyle name="Обычный 3 3 2 6 2 2 2 2 2" xfId="32283"/>
    <cellStyle name="Обычный 3 3 2 6 2 2 2 3" xfId="23835"/>
    <cellStyle name="Обычный 3 3 2 6 2 2 3" xfId="11162"/>
    <cellStyle name="Обычный 3 3 2 6 2 2 3 2" xfId="28059"/>
    <cellStyle name="Обычный 3 3 2 6 2 2 4" xfId="19611"/>
    <cellStyle name="Обычный 3 3 2 6 2 3" xfId="4122"/>
    <cellStyle name="Обычный 3 3 2 6 2 3 2" xfId="8346"/>
    <cellStyle name="Обычный 3 3 2 6 2 3 2 2" xfId="16794"/>
    <cellStyle name="Обычный 3 3 2 6 2 3 2 2 2" xfId="33691"/>
    <cellStyle name="Обычный 3 3 2 6 2 3 2 3" xfId="25243"/>
    <cellStyle name="Обычный 3 3 2 6 2 3 3" xfId="12570"/>
    <cellStyle name="Обычный 3 3 2 6 2 3 3 2" xfId="29467"/>
    <cellStyle name="Обычный 3 3 2 6 2 3 4" xfId="21019"/>
    <cellStyle name="Обычный 3 3 2 6 2 4" xfId="5530"/>
    <cellStyle name="Обычный 3 3 2 6 2 4 2" xfId="13978"/>
    <cellStyle name="Обычный 3 3 2 6 2 4 2 2" xfId="30875"/>
    <cellStyle name="Обычный 3 3 2 6 2 4 3" xfId="22427"/>
    <cellStyle name="Обычный 3 3 2 6 2 5" xfId="9754"/>
    <cellStyle name="Обычный 3 3 2 6 2 5 2" xfId="26651"/>
    <cellStyle name="Обычный 3 3 2 6 2 6" xfId="18203"/>
    <cellStyle name="Обычный 3 3 2 6 3" xfId="2010"/>
    <cellStyle name="Обычный 3 3 2 6 3 2" xfId="6234"/>
    <cellStyle name="Обычный 3 3 2 6 3 2 2" xfId="14682"/>
    <cellStyle name="Обычный 3 3 2 6 3 2 2 2" xfId="31579"/>
    <cellStyle name="Обычный 3 3 2 6 3 2 3" xfId="23131"/>
    <cellStyle name="Обычный 3 3 2 6 3 3" xfId="10458"/>
    <cellStyle name="Обычный 3 3 2 6 3 3 2" xfId="27355"/>
    <cellStyle name="Обычный 3 3 2 6 3 4" xfId="18907"/>
    <cellStyle name="Обычный 3 3 2 6 4" xfId="3418"/>
    <cellStyle name="Обычный 3 3 2 6 4 2" xfId="7642"/>
    <cellStyle name="Обычный 3 3 2 6 4 2 2" xfId="16090"/>
    <cellStyle name="Обычный 3 3 2 6 4 2 2 2" xfId="32987"/>
    <cellStyle name="Обычный 3 3 2 6 4 2 3" xfId="24539"/>
    <cellStyle name="Обычный 3 3 2 6 4 3" xfId="11866"/>
    <cellStyle name="Обычный 3 3 2 6 4 3 2" xfId="28763"/>
    <cellStyle name="Обычный 3 3 2 6 4 4" xfId="20315"/>
    <cellStyle name="Обычный 3 3 2 6 5" xfId="4826"/>
    <cellStyle name="Обычный 3 3 2 6 5 2" xfId="13274"/>
    <cellStyle name="Обычный 3 3 2 6 5 2 2" xfId="30171"/>
    <cellStyle name="Обычный 3 3 2 6 5 3" xfId="21723"/>
    <cellStyle name="Обычный 3 3 2 6 6" xfId="9050"/>
    <cellStyle name="Обычный 3 3 2 6 6 2" xfId="25947"/>
    <cellStyle name="Обычный 3 3 2 6 7" xfId="17499"/>
    <cellStyle name="Обычный 3 3 2 6 8" xfId="34396"/>
    <cellStyle name="Обычный 3 3 2 7" xfId="953"/>
    <cellStyle name="Обычный 3 3 2 7 2" xfId="2362"/>
    <cellStyle name="Обычный 3 3 2 7 2 2" xfId="6586"/>
    <cellStyle name="Обычный 3 3 2 7 2 2 2" xfId="15034"/>
    <cellStyle name="Обычный 3 3 2 7 2 2 2 2" xfId="31931"/>
    <cellStyle name="Обычный 3 3 2 7 2 2 3" xfId="23483"/>
    <cellStyle name="Обычный 3 3 2 7 2 3" xfId="10810"/>
    <cellStyle name="Обычный 3 3 2 7 2 3 2" xfId="27707"/>
    <cellStyle name="Обычный 3 3 2 7 2 4" xfId="19259"/>
    <cellStyle name="Обычный 3 3 2 7 3" xfId="3770"/>
    <cellStyle name="Обычный 3 3 2 7 3 2" xfId="7994"/>
    <cellStyle name="Обычный 3 3 2 7 3 2 2" xfId="16442"/>
    <cellStyle name="Обычный 3 3 2 7 3 2 2 2" xfId="33339"/>
    <cellStyle name="Обычный 3 3 2 7 3 2 3" xfId="24891"/>
    <cellStyle name="Обычный 3 3 2 7 3 3" xfId="12218"/>
    <cellStyle name="Обычный 3 3 2 7 3 3 2" xfId="29115"/>
    <cellStyle name="Обычный 3 3 2 7 3 4" xfId="20667"/>
    <cellStyle name="Обычный 3 3 2 7 4" xfId="5178"/>
    <cellStyle name="Обычный 3 3 2 7 4 2" xfId="13626"/>
    <cellStyle name="Обычный 3 3 2 7 4 2 2" xfId="30523"/>
    <cellStyle name="Обычный 3 3 2 7 4 3" xfId="22075"/>
    <cellStyle name="Обычный 3 3 2 7 5" xfId="9402"/>
    <cellStyle name="Обычный 3 3 2 7 5 2" xfId="26299"/>
    <cellStyle name="Обычный 3 3 2 7 6" xfId="17851"/>
    <cellStyle name="Обычный 3 3 2 8" xfId="1658"/>
    <cellStyle name="Обычный 3 3 2 8 2" xfId="5882"/>
    <cellStyle name="Обычный 3 3 2 8 2 2" xfId="14330"/>
    <cellStyle name="Обычный 3 3 2 8 2 2 2" xfId="31227"/>
    <cellStyle name="Обычный 3 3 2 8 2 3" xfId="22779"/>
    <cellStyle name="Обычный 3 3 2 8 3" xfId="10106"/>
    <cellStyle name="Обычный 3 3 2 8 3 2" xfId="27003"/>
    <cellStyle name="Обычный 3 3 2 8 4" xfId="18555"/>
    <cellStyle name="Обычный 3 3 2 9" xfId="3066"/>
    <cellStyle name="Обычный 3 3 2 9 2" xfId="7290"/>
    <cellStyle name="Обычный 3 3 2 9 2 2" xfId="15738"/>
    <cellStyle name="Обычный 3 3 2 9 2 2 2" xfId="32635"/>
    <cellStyle name="Обычный 3 3 2 9 2 3" xfId="24187"/>
    <cellStyle name="Обычный 3 3 2 9 3" xfId="11514"/>
    <cellStyle name="Обычный 3 3 2 9 3 2" xfId="28411"/>
    <cellStyle name="Обычный 3 3 2 9 4" xfId="19963"/>
    <cellStyle name="Обычный 3 3 2_Отчет за 2015 год" xfId="182"/>
    <cellStyle name="Обычный 3 3 3" xfId="183"/>
    <cellStyle name="Обычный 3 3 3 10" xfId="8714"/>
    <cellStyle name="Обычный 3 3 3 10 2" xfId="25611"/>
    <cellStyle name="Обычный 3 3 3 11" xfId="17163"/>
    <cellStyle name="Обычный 3 3 3 12" xfId="34060"/>
    <cellStyle name="Обычный 3 3 3 2" xfId="184"/>
    <cellStyle name="Обычный 3 3 3 2 10" xfId="17164"/>
    <cellStyle name="Обычный 3 3 3 2 11" xfId="34061"/>
    <cellStyle name="Обычный 3 3 3 2 2" xfId="185"/>
    <cellStyle name="Обычный 3 3 3 2 2 10" xfId="34062"/>
    <cellStyle name="Обычный 3 3 3 2 2 2" xfId="186"/>
    <cellStyle name="Обычный 3 3 3 2 2 2 2" xfId="593"/>
    <cellStyle name="Обычный 3 3 3 2 2 2 2 2" xfId="1324"/>
    <cellStyle name="Обычный 3 3 3 2 2 2 2 2 2" xfId="2733"/>
    <cellStyle name="Обычный 3 3 3 2 2 2 2 2 2 2" xfId="6957"/>
    <cellStyle name="Обычный 3 3 3 2 2 2 2 2 2 2 2" xfId="15405"/>
    <cellStyle name="Обычный 3 3 3 2 2 2 2 2 2 2 2 2" xfId="32302"/>
    <cellStyle name="Обычный 3 3 3 2 2 2 2 2 2 2 3" xfId="23854"/>
    <cellStyle name="Обычный 3 3 3 2 2 2 2 2 2 3" xfId="11181"/>
    <cellStyle name="Обычный 3 3 3 2 2 2 2 2 2 3 2" xfId="28078"/>
    <cellStyle name="Обычный 3 3 3 2 2 2 2 2 2 4" xfId="19630"/>
    <cellStyle name="Обычный 3 3 3 2 2 2 2 2 3" xfId="4141"/>
    <cellStyle name="Обычный 3 3 3 2 2 2 2 2 3 2" xfId="8365"/>
    <cellStyle name="Обычный 3 3 3 2 2 2 2 2 3 2 2" xfId="16813"/>
    <cellStyle name="Обычный 3 3 3 2 2 2 2 2 3 2 2 2" xfId="33710"/>
    <cellStyle name="Обычный 3 3 3 2 2 2 2 2 3 2 3" xfId="25262"/>
    <cellStyle name="Обычный 3 3 3 2 2 2 2 2 3 3" xfId="12589"/>
    <cellStyle name="Обычный 3 3 3 2 2 2 2 2 3 3 2" xfId="29486"/>
    <cellStyle name="Обычный 3 3 3 2 2 2 2 2 3 4" xfId="21038"/>
    <cellStyle name="Обычный 3 3 3 2 2 2 2 2 4" xfId="5549"/>
    <cellStyle name="Обычный 3 3 3 2 2 2 2 2 4 2" xfId="13997"/>
    <cellStyle name="Обычный 3 3 3 2 2 2 2 2 4 2 2" xfId="30894"/>
    <cellStyle name="Обычный 3 3 3 2 2 2 2 2 4 3" xfId="22446"/>
    <cellStyle name="Обычный 3 3 3 2 2 2 2 2 5" xfId="9773"/>
    <cellStyle name="Обычный 3 3 3 2 2 2 2 2 5 2" xfId="26670"/>
    <cellStyle name="Обычный 3 3 3 2 2 2 2 2 6" xfId="18222"/>
    <cellStyle name="Обычный 3 3 3 2 2 2 2 3" xfId="2029"/>
    <cellStyle name="Обычный 3 3 3 2 2 2 2 3 2" xfId="6253"/>
    <cellStyle name="Обычный 3 3 3 2 2 2 2 3 2 2" xfId="14701"/>
    <cellStyle name="Обычный 3 3 3 2 2 2 2 3 2 2 2" xfId="31598"/>
    <cellStyle name="Обычный 3 3 3 2 2 2 2 3 2 3" xfId="23150"/>
    <cellStyle name="Обычный 3 3 3 2 2 2 2 3 3" xfId="10477"/>
    <cellStyle name="Обычный 3 3 3 2 2 2 2 3 3 2" xfId="27374"/>
    <cellStyle name="Обычный 3 3 3 2 2 2 2 3 4" xfId="18926"/>
    <cellStyle name="Обычный 3 3 3 2 2 2 2 4" xfId="3437"/>
    <cellStyle name="Обычный 3 3 3 2 2 2 2 4 2" xfId="7661"/>
    <cellStyle name="Обычный 3 3 3 2 2 2 2 4 2 2" xfId="16109"/>
    <cellStyle name="Обычный 3 3 3 2 2 2 2 4 2 2 2" xfId="33006"/>
    <cellStyle name="Обычный 3 3 3 2 2 2 2 4 2 3" xfId="24558"/>
    <cellStyle name="Обычный 3 3 3 2 2 2 2 4 3" xfId="11885"/>
    <cellStyle name="Обычный 3 3 3 2 2 2 2 4 3 2" xfId="28782"/>
    <cellStyle name="Обычный 3 3 3 2 2 2 2 4 4" xfId="20334"/>
    <cellStyle name="Обычный 3 3 3 2 2 2 2 5" xfId="4845"/>
    <cellStyle name="Обычный 3 3 3 2 2 2 2 5 2" xfId="13293"/>
    <cellStyle name="Обычный 3 3 3 2 2 2 2 5 2 2" xfId="30190"/>
    <cellStyle name="Обычный 3 3 3 2 2 2 2 5 3" xfId="21742"/>
    <cellStyle name="Обычный 3 3 3 2 2 2 2 6" xfId="9069"/>
    <cellStyle name="Обычный 3 3 3 2 2 2 2 6 2" xfId="25966"/>
    <cellStyle name="Обычный 3 3 3 2 2 2 2 7" xfId="17518"/>
    <cellStyle name="Обычный 3 3 3 2 2 2 2 8" xfId="34415"/>
    <cellStyle name="Обычный 3 3 3 2 2 2 3" xfId="972"/>
    <cellStyle name="Обычный 3 3 3 2 2 2 3 2" xfId="2381"/>
    <cellStyle name="Обычный 3 3 3 2 2 2 3 2 2" xfId="6605"/>
    <cellStyle name="Обычный 3 3 3 2 2 2 3 2 2 2" xfId="15053"/>
    <cellStyle name="Обычный 3 3 3 2 2 2 3 2 2 2 2" xfId="31950"/>
    <cellStyle name="Обычный 3 3 3 2 2 2 3 2 2 3" xfId="23502"/>
    <cellStyle name="Обычный 3 3 3 2 2 2 3 2 3" xfId="10829"/>
    <cellStyle name="Обычный 3 3 3 2 2 2 3 2 3 2" xfId="27726"/>
    <cellStyle name="Обычный 3 3 3 2 2 2 3 2 4" xfId="19278"/>
    <cellStyle name="Обычный 3 3 3 2 2 2 3 3" xfId="3789"/>
    <cellStyle name="Обычный 3 3 3 2 2 2 3 3 2" xfId="8013"/>
    <cellStyle name="Обычный 3 3 3 2 2 2 3 3 2 2" xfId="16461"/>
    <cellStyle name="Обычный 3 3 3 2 2 2 3 3 2 2 2" xfId="33358"/>
    <cellStyle name="Обычный 3 3 3 2 2 2 3 3 2 3" xfId="24910"/>
    <cellStyle name="Обычный 3 3 3 2 2 2 3 3 3" xfId="12237"/>
    <cellStyle name="Обычный 3 3 3 2 2 2 3 3 3 2" xfId="29134"/>
    <cellStyle name="Обычный 3 3 3 2 2 2 3 3 4" xfId="20686"/>
    <cellStyle name="Обычный 3 3 3 2 2 2 3 4" xfId="5197"/>
    <cellStyle name="Обычный 3 3 3 2 2 2 3 4 2" xfId="13645"/>
    <cellStyle name="Обычный 3 3 3 2 2 2 3 4 2 2" xfId="30542"/>
    <cellStyle name="Обычный 3 3 3 2 2 2 3 4 3" xfId="22094"/>
    <cellStyle name="Обычный 3 3 3 2 2 2 3 5" xfId="9421"/>
    <cellStyle name="Обычный 3 3 3 2 2 2 3 5 2" xfId="26318"/>
    <cellStyle name="Обычный 3 3 3 2 2 2 3 6" xfId="17870"/>
    <cellStyle name="Обычный 3 3 3 2 2 2 4" xfId="1677"/>
    <cellStyle name="Обычный 3 3 3 2 2 2 4 2" xfId="5901"/>
    <cellStyle name="Обычный 3 3 3 2 2 2 4 2 2" xfId="14349"/>
    <cellStyle name="Обычный 3 3 3 2 2 2 4 2 2 2" xfId="31246"/>
    <cellStyle name="Обычный 3 3 3 2 2 2 4 2 3" xfId="22798"/>
    <cellStyle name="Обычный 3 3 3 2 2 2 4 3" xfId="10125"/>
    <cellStyle name="Обычный 3 3 3 2 2 2 4 3 2" xfId="27022"/>
    <cellStyle name="Обычный 3 3 3 2 2 2 4 4" xfId="18574"/>
    <cellStyle name="Обычный 3 3 3 2 2 2 5" xfId="3085"/>
    <cellStyle name="Обычный 3 3 3 2 2 2 5 2" xfId="7309"/>
    <cellStyle name="Обычный 3 3 3 2 2 2 5 2 2" xfId="15757"/>
    <cellStyle name="Обычный 3 3 3 2 2 2 5 2 2 2" xfId="32654"/>
    <cellStyle name="Обычный 3 3 3 2 2 2 5 2 3" xfId="24206"/>
    <cellStyle name="Обычный 3 3 3 2 2 2 5 3" xfId="11533"/>
    <cellStyle name="Обычный 3 3 3 2 2 2 5 3 2" xfId="28430"/>
    <cellStyle name="Обычный 3 3 3 2 2 2 5 4" xfId="19982"/>
    <cellStyle name="Обычный 3 3 3 2 2 2 6" xfId="4493"/>
    <cellStyle name="Обычный 3 3 3 2 2 2 6 2" xfId="12941"/>
    <cellStyle name="Обычный 3 3 3 2 2 2 6 2 2" xfId="29838"/>
    <cellStyle name="Обычный 3 3 3 2 2 2 6 3" xfId="21390"/>
    <cellStyle name="Обычный 3 3 3 2 2 2 7" xfId="8717"/>
    <cellStyle name="Обычный 3 3 3 2 2 2 7 2" xfId="25614"/>
    <cellStyle name="Обычный 3 3 3 2 2 2 8" xfId="17166"/>
    <cellStyle name="Обычный 3 3 3 2 2 2 9" xfId="34063"/>
    <cellStyle name="Обычный 3 3 3 2 2 3" xfId="592"/>
    <cellStyle name="Обычный 3 3 3 2 2 3 2" xfId="1323"/>
    <cellStyle name="Обычный 3 3 3 2 2 3 2 2" xfId="2732"/>
    <cellStyle name="Обычный 3 3 3 2 2 3 2 2 2" xfId="6956"/>
    <cellStyle name="Обычный 3 3 3 2 2 3 2 2 2 2" xfId="15404"/>
    <cellStyle name="Обычный 3 3 3 2 2 3 2 2 2 2 2" xfId="32301"/>
    <cellStyle name="Обычный 3 3 3 2 2 3 2 2 2 3" xfId="23853"/>
    <cellStyle name="Обычный 3 3 3 2 2 3 2 2 3" xfId="11180"/>
    <cellStyle name="Обычный 3 3 3 2 2 3 2 2 3 2" xfId="28077"/>
    <cellStyle name="Обычный 3 3 3 2 2 3 2 2 4" xfId="19629"/>
    <cellStyle name="Обычный 3 3 3 2 2 3 2 3" xfId="4140"/>
    <cellStyle name="Обычный 3 3 3 2 2 3 2 3 2" xfId="8364"/>
    <cellStyle name="Обычный 3 3 3 2 2 3 2 3 2 2" xfId="16812"/>
    <cellStyle name="Обычный 3 3 3 2 2 3 2 3 2 2 2" xfId="33709"/>
    <cellStyle name="Обычный 3 3 3 2 2 3 2 3 2 3" xfId="25261"/>
    <cellStyle name="Обычный 3 3 3 2 2 3 2 3 3" xfId="12588"/>
    <cellStyle name="Обычный 3 3 3 2 2 3 2 3 3 2" xfId="29485"/>
    <cellStyle name="Обычный 3 3 3 2 2 3 2 3 4" xfId="21037"/>
    <cellStyle name="Обычный 3 3 3 2 2 3 2 4" xfId="5548"/>
    <cellStyle name="Обычный 3 3 3 2 2 3 2 4 2" xfId="13996"/>
    <cellStyle name="Обычный 3 3 3 2 2 3 2 4 2 2" xfId="30893"/>
    <cellStyle name="Обычный 3 3 3 2 2 3 2 4 3" xfId="22445"/>
    <cellStyle name="Обычный 3 3 3 2 2 3 2 5" xfId="9772"/>
    <cellStyle name="Обычный 3 3 3 2 2 3 2 5 2" xfId="26669"/>
    <cellStyle name="Обычный 3 3 3 2 2 3 2 6" xfId="18221"/>
    <cellStyle name="Обычный 3 3 3 2 2 3 3" xfId="2028"/>
    <cellStyle name="Обычный 3 3 3 2 2 3 3 2" xfId="6252"/>
    <cellStyle name="Обычный 3 3 3 2 2 3 3 2 2" xfId="14700"/>
    <cellStyle name="Обычный 3 3 3 2 2 3 3 2 2 2" xfId="31597"/>
    <cellStyle name="Обычный 3 3 3 2 2 3 3 2 3" xfId="23149"/>
    <cellStyle name="Обычный 3 3 3 2 2 3 3 3" xfId="10476"/>
    <cellStyle name="Обычный 3 3 3 2 2 3 3 3 2" xfId="27373"/>
    <cellStyle name="Обычный 3 3 3 2 2 3 3 4" xfId="18925"/>
    <cellStyle name="Обычный 3 3 3 2 2 3 4" xfId="3436"/>
    <cellStyle name="Обычный 3 3 3 2 2 3 4 2" xfId="7660"/>
    <cellStyle name="Обычный 3 3 3 2 2 3 4 2 2" xfId="16108"/>
    <cellStyle name="Обычный 3 3 3 2 2 3 4 2 2 2" xfId="33005"/>
    <cellStyle name="Обычный 3 3 3 2 2 3 4 2 3" xfId="24557"/>
    <cellStyle name="Обычный 3 3 3 2 2 3 4 3" xfId="11884"/>
    <cellStyle name="Обычный 3 3 3 2 2 3 4 3 2" xfId="28781"/>
    <cellStyle name="Обычный 3 3 3 2 2 3 4 4" xfId="20333"/>
    <cellStyle name="Обычный 3 3 3 2 2 3 5" xfId="4844"/>
    <cellStyle name="Обычный 3 3 3 2 2 3 5 2" xfId="13292"/>
    <cellStyle name="Обычный 3 3 3 2 2 3 5 2 2" xfId="30189"/>
    <cellStyle name="Обычный 3 3 3 2 2 3 5 3" xfId="21741"/>
    <cellStyle name="Обычный 3 3 3 2 2 3 6" xfId="9068"/>
    <cellStyle name="Обычный 3 3 3 2 2 3 6 2" xfId="25965"/>
    <cellStyle name="Обычный 3 3 3 2 2 3 7" xfId="17517"/>
    <cellStyle name="Обычный 3 3 3 2 2 3 8" xfId="34414"/>
    <cellStyle name="Обычный 3 3 3 2 2 4" xfId="971"/>
    <cellStyle name="Обычный 3 3 3 2 2 4 2" xfId="2380"/>
    <cellStyle name="Обычный 3 3 3 2 2 4 2 2" xfId="6604"/>
    <cellStyle name="Обычный 3 3 3 2 2 4 2 2 2" xfId="15052"/>
    <cellStyle name="Обычный 3 3 3 2 2 4 2 2 2 2" xfId="31949"/>
    <cellStyle name="Обычный 3 3 3 2 2 4 2 2 3" xfId="23501"/>
    <cellStyle name="Обычный 3 3 3 2 2 4 2 3" xfId="10828"/>
    <cellStyle name="Обычный 3 3 3 2 2 4 2 3 2" xfId="27725"/>
    <cellStyle name="Обычный 3 3 3 2 2 4 2 4" xfId="19277"/>
    <cellStyle name="Обычный 3 3 3 2 2 4 3" xfId="3788"/>
    <cellStyle name="Обычный 3 3 3 2 2 4 3 2" xfId="8012"/>
    <cellStyle name="Обычный 3 3 3 2 2 4 3 2 2" xfId="16460"/>
    <cellStyle name="Обычный 3 3 3 2 2 4 3 2 2 2" xfId="33357"/>
    <cellStyle name="Обычный 3 3 3 2 2 4 3 2 3" xfId="24909"/>
    <cellStyle name="Обычный 3 3 3 2 2 4 3 3" xfId="12236"/>
    <cellStyle name="Обычный 3 3 3 2 2 4 3 3 2" xfId="29133"/>
    <cellStyle name="Обычный 3 3 3 2 2 4 3 4" xfId="20685"/>
    <cellStyle name="Обычный 3 3 3 2 2 4 4" xfId="5196"/>
    <cellStyle name="Обычный 3 3 3 2 2 4 4 2" xfId="13644"/>
    <cellStyle name="Обычный 3 3 3 2 2 4 4 2 2" xfId="30541"/>
    <cellStyle name="Обычный 3 3 3 2 2 4 4 3" xfId="22093"/>
    <cellStyle name="Обычный 3 3 3 2 2 4 5" xfId="9420"/>
    <cellStyle name="Обычный 3 3 3 2 2 4 5 2" xfId="26317"/>
    <cellStyle name="Обычный 3 3 3 2 2 4 6" xfId="17869"/>
    <cellStyle name="Обычный 3 3 3 2 2 5" xfId="1676"/>
    <cellStyle name="Обычный 3 3 3 2 2 5 2" xfId="5900"/>
    <cellStyle name="Обычный 3 3 3 2 2 5 2 2" xfId="14348"/>
    <cellStyle name="Обычный 3 3 3 2 2 5 2 2 2" xfId="31245"/>
    <cellStyle name="Обычный 3 3 3 2 2 5 2 3" xfId="22797"/>
    <cellStyle name="Обычный 3 3 3 2 2 5 3" xfId="10124"/>
    <cellStyle name="Обычный 3 3 3 2 2 5 3 2" xfId="27021"/>
    <cellStyle name="Обычный 3 3 3 2 2 5 4" xfId="18573"/>
    <cellStyle name="Обычный 3 3 3 2 2 6" xfId="3084"/>
    <cellStyle name="Обычный 3 3 3 2 2 6 2" xfId="7308"/>
    <cellStyle name="Обычный 3 3 3 2 2 6 2 2" xfId="15756"/>
    <cellStyle name="Обычный 3 3 3 2 2 6 2 2 2" xfId="32653"/>
    <cellStyle name="Обычный 3 3 3 2 2 6 2 3" xfId="24205"/>
    <cellStyle name="Обычный 3 3 3 2 2 6 3" xfId="11532"/>
    <cellStyle name="Обычный 3 3 3 2 2 6 3 2" xfId="28429"/>
    <cellStyle name="Обычный 3 3 3 2 2 6 4" xfId="19981"/>
    <cellStyle name="Обычный 3 3 3 2 2 7" xfId="4492"/>
    <cellStyle name="Обычный 3 3 3 2 2 7 2" xfId="12940"/>
    <cellStyle name="Обычный 3 3 3 2 2 7 2 2" xfId="29837"/>
    <cellStyle name="Обычный 3 3 3 2 2 7 3" xfId="21389"/>
    <cellStyle name="Обычный 3 3 3 2 2 8" xfId="8716"/>
    <cellStyle name="Обычный 3 3 3 2 2 8 2" xfId="25613"/>
    <cellStyle name="Обычный 3 3 3 2 2 9" xfId="17165"/>
    <cellStyle name="Обычный 3 3 3 2 3" xfId="187"/>
    <cellStyle name="Обычный 3 3 3 2 3 2" xfId="594"/>
    <cellStyle name="Обычный 3 3 3 2 3 2 2" xfId="1325"/>
    <cellStyle name="Обычный 3 3 3 2 3 2 2 2" xfId="2734"/>
    <cellStyle name="Обычный 3 3 3 2 3 2 2 2 2" xfId="6958"/>
    <cellStyle name="Обычный 3 3 3 2 3 2 2 2 2 2" xfId="15406"/>
    <cellStyle name="Обычный 3 3 3 2 3 2 2 2 2 2 2" xfId="32303"/>
    <cellStyle name="Обычный 3 3 3 2 3 2 2 2 2 3" xfId="23855"/>
    <cellStyle name="Обычный 3 3 3 2 3 2 2 2 3" xfId="11182"/>
    <cellStyle name="Обычный 3 3 3 2 3 2 2 2 3 2" xfId="28079"/>
    <cellStyle name="Обычный 3 3 3 2 3 2 2 2 4" xfId="19631"/>
    <cellStyle name="Обычный 3 3 3 2 3 2 2 3" xfId="4142"/>
    <cellStyle name="Обычный 3 3 3 2 3 2 2 3 2" xfId="8366"/>
    <cellStyle name="Обычный 3 3 3 2 3 2 2 3 2 2" xfId="16814"/>
    <cellStyle name="Обычный 3 3 3 2 3 2 2 3 2 2 2" xfId="33711"/>
    <cellStyle name="Обычный 3 3 3 2 3 2 2 3 2 3" xfId="25263"/>
    <cellStyle name="Обычный 3 3 3 2 3 2 2 3 3" xfId="12590"/>
    <cellStyle name="Обычный 3 3 3 2 3 2 2 3 3 2" xfId="29487"/>
    <cellStyle name="Обычный 3 3 3 2 3 2 2 3 4" xfId="21039"/>
    <cellStyle name="Обычный 3 3 3 2 3 2 2 4" xfId="5550"/>
    <cellStyle name="Обычный 3 3 3 2 3 2 2 4 2" xfId="13998"/>
    <cellStyle name="Обычный 3 3 3 2 3 2 2 4 2 2" xfId="30895"/>
    <cellStyle name="Обычный 3 3 3 2 3 2 2 4 3" xfId="22447"/>
    <cellStyle name="Обычный 3 3 3 2 3 2 2 5" xfId="9774"/>
    <cellStyle name="Обычный 3 3 3 2 3 2 2 5 2" xfId="26671"/>
    <cellStyle name="Обычный 3 3 3 2 3 2 2 6" xfId="18223"/>
    <cellStyle name="Обычный 3 3 3 2 3 2 3" xfId="2030"/>
    <cellStyle name="Обычный 3 3 3 2 3 2 3 2" xfId="6254"/>
    <cellStyle name="Обычный 3 3 3 2 3 2 3 2 2" xfId="14702"/>
    <cellStyle name="Обычный 3 3 3 2 3 2 3 2 2 2" xfId="31599"/>
    <cellStyle name="Обычный 3 3 3 2 3 2 3 2 3" xfId="23151"/>
    <cellStyle name="Обычный 3 3 3 2 3 2 3 3" xfId="10478"/>
    <cellStyle name="Обычный 3 3 3 2 3 2 3 3 2" xfId="27375"/>
    <cellStyle name="Обычный 3 3 3 2 3 2 3 4" xfId="18927"/>
    <cellStyle name="Обычный 3 3 3 2 3 2 4" xfId="3438"/>
    <cellStyle name="Обычный 3 3 3 2 3 2 4 2" xfId="7662"/>
    <cellStyle name="Обычный 3 3 3 2 3 2 4 2 2" xfId="16110"/>
    <cellStyle name="Обычный 3 3 3 2 3 2 4 2 2 2" xfId="33007"/>
    <cellStyle name="Обычный 3 3 3 2 3 2 4 2 3" xfId="24559"/>
    <cellStyle name="Обычный 3 3 3 2 3 2 4 3" xfId="11886"/>
    <cellStyle name="Обычный 3 3 3 2 3 2 4 3 2" xfId="28783"/>
    <cellStyle name="Обычный 3 3 3 2 3 2 4 4" xfId="20335"/>
    <cellStyle name="Обычный 3 3 3 2 3 2 5" xfId="4846"/>
    <cellStyle name="Обычный 3 3 3 2 3 2 5 2" xfId="13294"/>
    <cellStyle name="Обычный 3 3 3 2 3 2 5 2 2" xfId="30191"/>
    <cellStyle name="Обычный 3 3 3 2 3 2 5 3" xfId="21743"/>
    <cellStyle name="Обычный 3 3 3 2 3 2 6" xfId="9070"/>
    <cellStyle name="Обычный 3 3 3 2 3 2 6 2" xfId="25967"/>
    <cellStyle name="Обычный 3 3 3 2 3 2 7" xfId="17519"/>
    <cellStyle name="Обычный 3 3 3 2 3 2 8" xfId="34416"/>
    <cellStyle name="Обычный 3 3 3 2 3 3" xfId="973"/>
    <cellStyle name="Обычный 3 3 3 2 3 3 2" xfId="2382"/>
    <cellStyle name="Обычный 3 3 3 2 3 3 2 2" xfId="6606"/>
    <cellStyle name="Обычный 3 3 3 2 3 3 2 2 2" xfId="15054"/>
    <cellStyle name="Обычный 3 3 3 2 3 3 2 2 2 2" xfId="31951"/>
    <cellStyle name="Обычный 3 3 3 2 3 3 2 2 3" xfId="23503"/>
    <cellStyle name="Обычный 3 3 3 2 3 3 2 3" xfId="10830"/>
    <cellStyle name="Обычный 3 3 3 2 3 3 2 3 2" xfId="27727"/>
    <cellStyle name="Обычный 3 3 3 2 3 3 2 4" xfId="19279"/>
    <cellStyle name="Обычный 3 3 3 2 3 3 3" xfId="3790"/>
    <cellStyle name="Обычный 3 3 3 2 3 3 3 2" xfId="8014"/>
    <cellStyle name="Обычный 3 3 3 2 3 3 3 2 2" xfId="16462"/>
    <cellStyle name="Обычный 3 3 3 2 3 3 3 2 2 2" xfId="33359"/>
    <cellStyle name="Обычный 3 3 3 2 3 3 3 2 3" xfId="24911"/>
    <cellStyle name="Обычный 3 3 3 2 3 3 3 3" xfId="12238"/>
    <cellStyle name="Обычный 3 3 3 2 3 3 3 3 2" xfId="29135"/>
    <cellStyle name="Обычный 3 3 3 2 3 3 3 4" xfId="20687"/>
    <cellStyle name="Обычный 3 3 3 2 3 3 4" xfId="5198"/>
    <cellStyle name="Обычный 3 3 3 2 3 3 4 2" xfId="13646"/>
    <cellStyle name="Обычный 3 3 3 2 3 3 4 2 2" xfId="30543"/>
    <cellStyle name="Обычный 3 3 3 2 3 3 4 3" xfId="22095"/>
    <cellStyle name="Обычный 3 3 3 2 3 3 5" xfId="9422"/>
    <cellStyle name="Обычный 3 3 3 2 3 3 5 2" xfId="26319"/>
    <cellStyle name="Обычный 3 3 3 2 3 3 6" xfId="17871"/>
    <cellStyle name="Обычный 3 3 3 2 3 4" xfId="1678"/>
    <cellStyle name="Обычный 3 3 3 2 3 4 2" xfId="5902"/>
    <cellStyle name="Обычный 3 3 3 2 3 4 2 2" xfId="14350"/>
    <cellStyle name="Обычный 3 3 3 2 3 4 2 2 2" xfId="31247"/>
    <cellStyle name="Обычный 3 3 3 2 3 4 2 3" xfId="22799"/>
    <cellStyle name="Обычный 3 3 3 2 3 4 3" xfId="10126"/>
    <cellStyle name="Обычный 3 3 3 2 3 4 3 2" xfId="27023"/>
    <cellStyle name="Обычный 3 3 3 2 3 4 4" xfId="18575"/>
    <cellStyle name="Обычный 3 3 3 2 3 5" xfId="3086"/>
    <cellStyle name="Обычный 3 3 3 2 3 5 2" xfId="7310"/>
    <cellStyle name="Обычный 3 3 3 2 3 5 2 2" xfId="15758"/>
    <cellStyle name="Обычный 3 3 3 2 3 5 2 2 2" xfId="32655"/>
    <cellStyle name="Обычный 3 3 3 2 3 5 2 3" xfId="24207"/>
    <cellStyle name="Обычный 3 3 3 2 3 5 3" xfId="11534"/>
    <cellStyle name="Обычный 3 3 3 2 3 5 3 2" xfId="28431"/>
    <cellStyle name="Обычный 3 3 3 2 3 5 4" xfId="19983"/>
    <cellStyle name="Обычный 3 3 3 2 3 6" xfId="4494"/>
    <cellStyle name="Обычный 3 3 3 2 3 6 2" xfId="12942"/>
    <cellStyle name="Обычный 3 3 3 2 3 6 2 2" xfId="29839"/>
    <cellStyle name="Обычный 3 3 3 2 3 6 3" xfId="21391"/>
    <cellStyle name="Обычный 3 3 3 2 3 7" xfId="8718"/>
    <cellStyle name="Обычный 3 3 3 2 3 7 2" xfId="25615"/>
    <cellStyle name="Обычный 3 3 3 2 3 8" xfId="17167"/>
    <cellStyle name="Обычный 3 3 3 2 3 9" xfId="34064"/>
    <cellStyle name="Обычный 3 3 3 2 4" xfId="591"/>
    <cellStyle name="Обычный 3 3 3 2 4 2" xfId="1322"/>
    <cellStyle name="Обычный 3 3 3 2 4 2 2" xfId="2731"/>
    <cellStyle name="Обычный 3 3 3 2 4 2 2 2" xfId="6955"/>
    <cellStyle name="Обычный 3 3 3 2 4 2 2 2 2" xfId="15403"/>
    <cellStyle name="Обычный 3 3 3 2 4 2 2 2 2 2" xfId="32300"/>
    <cellStyle name="Обычный 3 3 3 2 4 2 2 2 3" xfId="23852"/>
    <cellStyle name="Обычный 3 3 3 2 4 2 2 3" xfId="11179"/>
    <cellStyle name="Обычный 3 3 3 2 4 2 2 3 2" xfId="28076"/>
    <cellStyle name="Обычный 3 3 3 2 4 2 2 4" xfId="19628"/>
    <cellStyle name="Обычный 3 3 3 2 4 2 3" xfId="4139"/>
    <cellStyle name="Обычный 3 3 3 2 4 2 3 2" xfId="8363"/>
    <cellStyle name="Обычный 3 3 3 2 4 2 3 2 2" xfId="16811"/>
    <cellStyle name="Обычный 3 3 3 2 4 2 3 2 2 2" xfId="33708"/>
    <cellStyle name="Обычный 3 3 3 2 4 2 3 2 3" xfId="25260"/>
    <cellStyle name="Обычный 3 3 3 2 4 2 3 3" xfId="12587"/>
    <cellStyle name="Обычный 3 3 3 2 4 2 3 3 2" xfId="29484"/>
    <cellStyle name="Обычный 3 3 3 2 4 2 3 4" xfId="21036"/>
    <cellStyle name="Обычный 3 3 3 2 4 2 4" xfId="5547"/>
    <cellStyle name="Обычный 3 3 3 2 4 2 4 2" xfId="13995"/>
    <cellStyle name="Обычный 3 3 3 2 4 2 4 2 2" xfId="30892"/>
    <cellStyle name="Обычный 3 3 3 2 4 2 4 3" xfId="22444"/>
    <cellStyle name="Обычный 3 3 3 2 4 2 5" xfId="9771"/>
    <cellStyle name="Обычный 3 3 3 2 4 2 5 2" xfId="26668"/>
    <cellStyle name="Обычный 3 3 3 2 4 2 6" xfId="18220"/>
    <cellStyle name="Обычный 3 3 3 2 4 3" xfId="2027"/>
    <cellStyle name="Обычный 3 3 3 2 4 3 2" xfId="6251"/>
    <cellStyle name="Обычный 3 3 3 2 4 3 2 2" xfId="14699"/>
    <cellStyle name="Обычный 3 3 3 2 4 3 2 2 2" xfId="31596"/>
    <cellStyle name="Обычный 3 3 3 2 4 3 2 3" xfId="23148"/>
    <cellStyle name="Обычный 3 3 3 2 4 3 3" xfId="10475"/>
    <cellStyle name="Обычный 3 3 3 2 4 3 3 2" xfId="27372"/>
    <cellStyle name="Обычный 3 3 3 2 4 3 4" xfId="18924"/>
    <cellStyle name="Обычный 3 3 3 2 4 4" xfId="3435"/>
    <cellStyle name="Обычный 3 3 3 2 4 4 2" xfId="7659"/>
    <cellStyle name="Обычный 3 3 3 2 4 4 2 2" xfId="16107"/>
    <cellStyle name="Обычный 3 3 3 2 4 4 2 2 2" xfId="33004"/>
    <cellStyle name="Обычный 3 3 3 2 4 4 2 3" xfId="24556"/>
    <cellStyle name="Обычный 3 3 3 2 4 4 3" xfId="11883"/>
    <cellStyle name="Обычный 3 3 3 2 4 4 3 2" xfId="28780"/>
    <cellStyle name="Обычный 3 3 3 2 4 4 4" xfId="20332"/>
    <cellStyle name="Обычный 3 3 3 2 4 5" xfId="4843"/>
    <cellStyle name="Обычный 3 3 3 2 4 5 2" xfId="13291"/>
    <cellStyle name="Обычный 3 3 3 2 4 5 2 2" xfId="30188"/>
    <cellStyle name="Обычный 3 3 3 2 4 5 3" xfId="21740"/>
    <cellStyle name="Обычный 3 3 3 2 4 6" xfId="9067"/>
    <cellStyle name="Обычный 3 3 3 2 4 6 2" xfId="25964"/>
    <cellStyle name="Обычный 3 3 3 2 4 7" xfId="17516"/>
    <cellStyle name="Обычный 3 3 3 2 4 8" xfId="34413"/>
    <cellStyle name="Обычный 3 3 3 2 5" xfId="970"/>
    <cellStyle name="Обычный 3 3 3 2 5 2" xfId="2379"/>
    <cellStyle name="Обычный 3 3 3 2 5 2 2" xfId="6603"/>
    <cellStyle name="Обычный 3 3 3 2 5 2 2 2" xfId="15051"/>
    <cellStyle name="Обычный 3 3 3 2 5 2 2 2 2" xfId="31948"/>
    <cellStyle name="Обычный 3 3 3 2 5 2 2 3" xfId="23500"/>
    <cellStyle name="Обычный 3 3 3 2 5 2 3" xfId="10827"/>
    <cellStyle name="Обычный 3 3 3 2 5 2 3 2" xfId="27724"/>
    <cellStyle name="Обычный 3 3 3 2 5 2 4" xfId="19276"/>
    <cellStyle name="Обычный 3 3 3 2 5 3" xfId="3787"/>
    <cellStyle name="Обычный 3 3 3 2 5 3 2" xfId="8011"/>
    <cellStyle name="Обычный 3 3 3 2 5 3 2 2" xfId="16459"/>
    <cellStyle name="Обычный 3 3 3 2 5 3 2 2 2" xfId="33356"/>
    <cellStyle name="Обычный 3 3 3 2 5 3 2 3" xfId="24908"/>
    <cellStyle name="Обычный 3 3 3 2 5 3 3" xfId="12235"/>
    <cellStyle name="Обычный 3 3 3 2 5 3 3 2" xfId="29132"/>
    <cellStyle name="Обычный 3 3 3 2 5 3 4" xfId="20684"/>
    <cellStyle name="Обычный 3 3 3 2 5 4" xfId="5195"/>
    <cellStyle name="Обычный 3 3 3 2 5 4 2" xfId="13643"/>
    <cellStyle name="Обычный 3 3 3 2 5 4 2 2" xfId="30540"/>
    <cellStyle name="Обычный 3 3 3 2 5 4 3" xfId="22092"/>
    <cellStyle name="Обычный 3 3 3 2 5 5" xfId="9419"/>
    <cellStyle name="Обычный 3 3 3 2 5 5 2" xfId="26316"/>
    <cellStyle name="Обычный 3 3 3 2 5 6" xfId="17868"/>
    <cellStyle name="Обычный 3 3 3 2 6" xfId="1675"/>
    <cellStyle name="Обычный 3 3 3 2 6 2" xfId="5899"/>
    <cellStyle name="Обычный 3 3 3 2 6 2 2" xfId="14347"/>
    <cellStyle name="Обычный 3 3 3 2 6 2 2 2" xfId="31244"/>
    <cellStyle name="Обычный 3 3 3 2 6 2 3" xfId="22796"/>
    <cellStyle name="Обычный 3 3 3 2 6 3" xfId="10123"/>
    <cellStyle name="Обычный 3 3 3 2 6 3 2" xfId="27020"/>
    <cellStyle name="Обычный 3 3 3 2 6 4" xfId="18572"/>
    <cellStyle name="Обычный 3 3 3 2 7" xfId="3083"/>
    <cellStyle name="Обычный 3 3 3 2 7 2" xfId="7307"/>
    <cellStyle name="Обычный 3 3 3 2 7 2 2" xfId="15755"/>
    <cellStyle name="Обычный 3 3 3 2 7 2 2 2" xfId="32652"/>
    <cellStyle name="Обычный 3 3 3 2 7 2 3" xfId="24204"/>
    <cellStyle name="Обычный 3 3 3 2 7 3" xfId="11531"/>
    <cellStyle name="Обычный 3 3 3 2 7 3 2" xfId="28428"/>
    <cellStyle name="Обычный 3 3 3 2 7 4" xfId="19980"/>
    <cellStyle name="Обычный 3 3 3 2 8" xfId="4491"/>
    <cellStyle name="Обычный 3 3 3 2 8 2" xfId="12939"/>
    <cellStyle name="Обычный 3 3 3 2 8 2 2" xfId="29836"/>
    <cellStyle name="Обычный 3 3 3 2 8 3" xfId="21388"/>
    <cellStyle name="Обычный 3 3 3 2 9" xfId="8715"/>
    <cellStyle name="Обычный 3 3 3 2 9 2" xfId="25612"/>
    <cellStyle name="Обычный 3 3 3 3" xfId="188"/>
    <cellStyle name="Обычный 3 3 3 3 10" xfId="34065"/>
    <cellStyle name="Обычный 3 3 3 3 2" xfId="189"/>
    <cellStyle name="Обычный 3 3 3 3 2 2" xfId="596"/>
    <cellStyle name="Обычный 3 3 3 3 2 2 2" xfId="1327"/>
    <cellStyle name="Обычный 3 3 3 3 2 2 2 2" xfId="2736"/>
    <cellStyle name="Обычный 3 3 3 3 2 2 2 2 2" xfId="6960"/>
    <cellStyle name="Обычный 3 3 3 3 2 2 2 2 2 2" xfId="15408"/>
    <cellStyle name="Обычный 3 3 3 3 2 2 2 2 2 2 2" xfId="32305"/>
    <cellStyle name="Обычный 3 3 3 3 2 2 2 2 2 3" xfId="23857"/>
    <cellStyle name="Обычный 3 3 3 3 2 2 2 2 3" xfId="11184"/>
    <cellStyle name="Обычный 3 3 3 3 2 2 2 2 3 2" xfId="28081"/>
    <cellStyle name="Обычный 3 3 3 3 2 2 2 2 4" xfId="19633"/>
    <cellStyle name="Обычный 3 3 3 3 2 2 2 3" xfId="4144"/>
    <cellStyle name="Обычный 3 3 3 3 2 2 2 3 2" xfId="8368"/>
    <cellStyle name="Обычный 3 3 3 3 2 2 2 3 2 2" xfId="16816"/>
    <cellStyle name="Обычный 3 3 3 3 2 2 2 3 2 2 2" xfId="33713"/>
    <cellStyle name="Обычный 3 3 3 3 2 2 2 3 2 3" xfId="25265"/>
    <cellStyle name="Обычный 3 3 3 3 2 2 2 3 3" xfId="12592"/>
    <cellStyle name="Обычный 3 3 3 3 2 2 2 3 3 2" xfId="29489"/>
    <cellStyle name="Обычный 3 3 3 3 2 2 2 3 4" xfId="21041"/>
    <cellStyle name="Обычный 3 3 3 3 2 2 2 4" xfId="5552"/>
    <cellStyle name="Обычный 3 3 3 3 2 2 2 4 2" xfId="14000"/>
    <cellStyle name="Обычный 3 3 3 3 2 2 2 4 2 2" xfId="30897"/>
    <cellStyle name="Обычный 3 3 3 3 2 2 2 4 3" xfId="22449"/>
    <cellStyle name="Обычный 3 3 3 3 2 2 2 5" xfId="9776"/>
    <cellStyle name="Обычный 3 3 3 3 2 2 2 5 2" xfId="26673"/>
    <cellStyle name="Обычный 3 3 3 3 2 2 2 6" xfId="18225"/>
    <cellStyle name="Обычный 3 3 3 3 2 2 3" xfId="2032"/>
    <cellStyle name="Обычный 3 3 3 3 2 2 3 2" xfId="6256"/>
    <cellStyle name="Обычный 3 3 3 3 2 2 3 2 2" xfId="14704"/>
    <cellStyle name="Обычный 3 3 3 3 2 2 3 2 2 2" xfId="31601"/>
    <cellStyle name="Обычный 3 3 3 3 2 2 3 2 3" xfId="23153"/>
    <cellStyle name="Обычный 3 3 3 3 2 2 3 3" xfId="10480"/>
    <cellStyle name="Обычный 3 3 3 3 2 2 3 3 2" xfId="27377"/>
    <cellStyle name="Обычный 3 3 3 3 2 2 3 4" xfId="18929"/>
    <cellStyle name="Обычный 3 3 3 3 2 2 4" xfId="3440"/>
    <cellStyle name="Обычный 3 3 3 3 2 2 4 2" xfId="7664"/>
    <cellStyle name="Обычный 3 3 3 3 2 2 4 2 2" xfId="16112"/>
    <cellStyle name="Обычный 3 3 3 3 2 2 4 2 2 2" xfId="33009"/>
    <cellStyle name="Обычный 3 3 3 3 2 2 4 2 3" xfId="24561"/>
    <cellStyle name="Обычный 3 3 3 3 2 2 4 3" xfId="11888"/>
    <cellStyle name="Обычный 3 3 3 3 2 2 4 3 2" xfId="28785"/>
    <cellStyle name="Обычный 3 3 3 3 2 2 4 4" xfId="20337"/>
    <cellStyle name="Обычный 3 3 3 3 2 2 5" xfId="4848"/>
    <cellStyle name="Обычный 3 3 3 3 2 2 5 2" xfId="13296"/>
    <cellStyle name="Обычный 3 3 3 3 2 2 5 2 2" xfId="30193"/>
    <cellStyle name="Обычный 3 3 3 3 2 2 5 3" xfId="21745"/>
    <cellStyle name="Обычный 3 3 3 3 2 2 6" xfId="9072"/>
    <cellStyle name="Обычный 3 3 3 3 2 2 6 2" xfId="25969"/>
    <cellStyle name="Обычный 3 3 3 3 2 2 7" xfId="17521"/>
    <cellStyle name="Обычный 3 3 3 3 2 2 8" xfId="34418"/>
    <cellStyle name="Обычный 3 3 3 3 2 3" xfId="975"/>
    <cellStyle name="Обычный 3 3 3 3 2 3 2" xfId="2384"/>
    <cellStyle name="Обычный 3 3 3 3 2 3 2 2" xfId="6608"/>
    <cellStyle name="Обычный 3 3 3 3 2 3 2 2 2" xfId="15056"/>
    <cellStyle name="Обычный 3 3 3 3 2 3 2 2 2 2" xfId="31953"/>
    <cellStyle name="Обычный 3 3 3 3 2 3 2 2 3" xfId="23505"/>
    <cellStyle name="Обычный 3 3 3 3 2 3 2 3" xfId="10832"/>
    <cellStyle name="Обычный 3 3 3 3 2 3 2 3 2" xfId="27729"/>
    <cellStyle name="Обычный 3 3 3 3 2 3 2 4" xfId="19281"/>
    <cellStyle name="Обычный 3 3 3 3 2 3 3" xfId="3792"/>
    <cellStyle name="Обычный 3 3 3 3 2 3 3 2" xfId="8016"/>
    <cellStyle name="Обычный 3 3 3 3 2 3 3 2 2" xfId="16464"/>
    <cellStyle name="Обычный 3 3 3 3 2 3 3 2 2 2" xfId="33361"/>
    <cellStyle name="Обычный 3 3 3 3 2 3 3 2 3" xfId="24913"/>
    <cellStyle name="Обычный 3 3 3 3 2 3 3 3" xfId="12240"/>
    <cellStyle name="Обычный 3 3 3 3 2 3 3 3 2" xfId="29137"/>
    <cellStyle name="Обычный 3 3 3 3 2 3 3 4" xfId="20689"/>
    <cellStyle name="Обычный 3 3 3 3 2 3 4" xfId="5200"/>
    <cellStyle name="Обычный 3 3 3 3 2 3 4 2" xfId="13648"/>
    <cellStyle name="Обычный 3 3 3 3 2 3 4 2 2" xfId="30545"/>
    <cellStyle name="Обычный 3 3 3 3 2 3 4 3" xfId="22097"/>
    <cellStyle name="Обычный 3 3 3 3 2 3 5" xfId="9424"/>
    <cellStyle name="Обычный 3 3 3 3 2 3 5 2" xfId="26321"/>
    <cellStyle name="Обычный 3 3 3 3 2 3 6" xfId="17873"/>
    <cellStyle name="Обычный 3 3 3 3 2 4" xfId="1680"/>
    <cellStyle name="Обычный 3 3 3 3 2 4 2" xfId="5904"/>
    <cellStyle name="Обычный 3 3 3 3 2 4 2 2" xfId="14352"/>
    <cellStyle name="Обычный 3 3 3 3 2 4 2 2 2" xfId="31249"/>
    <cellStyle name="Обычный 3 3 3 3 2 4 2 3" xfId="22801"/>
    <cellStyle name="Обычный 3 3 3 3 2 4 3" xfId="10128"/>
    <cellStyle name="Обычный 3 3 3 3 2 4 3 2" xfId="27025"/>
    <cellStyle name="Обычный 3 3 3 3 2 4 4" xfId="18577"/>
    <cellStyle name="Обычный 3 3 3 3 2 5" xfId="3088"/>
    <cellStyle name="Обычный 3 3 3 3 2 5 2" xfId="7312"/>
    <cellStyle name="Обычный 3 3 3 3 2 5 2 2" xfId="15760"/>
    <cellStyle name="Обычный 3 3 3 3 2 5 2 2 2" xfId="32657"/>
    <cellStyle name="Обычный 3 3 3 3 2 5 2 3" xfId="24209"/>
    <cellStyle name="Обычный 3 3 3 3 2 5 3" xfId="11536"/>
    <cellStyle name="Обычный 3 3 3 3 2 5 3 2" xfId="28433"/>
    <cellStyle name="Обычный 3 3 3 3 2 5 4" xfId="19985"/>
    <cellStyle name="Обычный 3 3 3 3 2 6" xfId="4496"/>
    <cellStyle name="Обычный 3 3 3 3 2 6 2" xfId="12944"/>
    <cellStyle name="Обычный 3 3 3 3 2 6 2 2" xfId="29841"/>
    <cellStyle name="Обычный 3 3 3 3 2 6 3" xfId="21393"/>
    <cellStyle name="Обычный 3 3 3 3 2 7" xfId="8720"/>
    <cellStyle name="Обычный 3 3 3 3 2 7 2" xfId="25617"/>
    <cellStyle name="Обычный 3 3 3 3 2 8" xfId="17169"/>
    <cellStyle name="Обычный 3 3 3 3 2 9" xfId="34066"/>
    <cellStyle name="Обычный 3 3 3 3 3" xfId="595"/>
    <cellStyle name="Обычный 3 3 3 3 3 2" xfId="1326"/>
    <cellStyle name="Обычный 3 3 3 3 3 2 2" xfId="2735"/>
    <cellStyle name="Обычный 3 3 3 3 3 2 2 2" xfId="6959"/>
    <cellStyle name="Обычный 3 3 3 3 3 2 2 2 2" xfId="15407"/>
    <cellStyle name="Обычный 3 3 3 3 3 2 2 2 2 2" xfId="32304"/>
    <cellStyle name="Обычный 3 3 3 3 3 2 2 2 3" xfId="23856"/>
    <cellStyle name="Обычный 3 3 3 3 3 2 2 3" xfId="11183"/>
    <cellStyle name="Обычный 3 3 3 3 3 2 2 3 2" xfId="28080"/>
    <cellStyle name="Обычный 3 3 3 3 3 2 2 4" xfId="19632"/>
    <cellStyle name="Обычный 3 3 3 3 3 2 3" xfId="4143"/>
    <cellStyle name="Обычный 3 3 3 3 3 2 3 2" xfId="8367"/>
    <cellStyle name="Обычный 3 3 3 3 3 2 3 2 2" xfId="16815"/>
    <cellStyle name="Обычный 3 3 3 3 3 2 3 2 2 2" xfId="33712"/>
    <cellStyle name="Обычный 3 3 3 3 3 2 3 2 3" xfId="25264"/>
    <cellStyle name="Обычный 3 3 3 3 3 2 3 3" xfId="12591"/>
    <cellStyle name="Обычный 3 3 3 3 3 2 3 3 2" xfId="29488"/>
    <cellStyle name="Обычный 3 3 3 3 3 2 3 4" xfId="21040"/>
    <cellStyle name="Обычный 3 3 3 3 3 2 4" xfId="5551"/>
    <cellStyle name="Обычный 3 3 3 3 3 2 4 2" xfId="13999"/>
    <cellStyle name="Обычный 3 3 3 3 3 2 4 2 2" xfId="30896"/>
    <cellStyle name="Обычный 3 3 3 3 3 2 4 3" xfId="22448"/>
    <cellStyle name="Обычный 3 3 3 3 3 2 5" xfId="9775"/>
    <cellStyle name="Обычный 3 3 3 3 3 2 5 2" xfId="26672"/>
    <cellStyle name="Обычный 3 3 3 3 3 2 6" xfId="18224"/>
    <cellStyle name="Обычный 3 3 3 3 3 3" xfId="2031"/>
    <cellStyle name="Обычный 3 3 3 3 3 3 2" xfId="6255"/>
    <cellStyle name="Обычный 3 3 3 3 3 3 2 2" xfId="14703"/>
    <cellStyle name="Обычный 3 3 3 3 3 3 2 2 2" xfId="31600"/>
    <cellStyle name="Обычный 3 3 3 3 3 3 2 3" xfId="23152"/>
    <cellStyle name="Обычный 3 3 3 3 3 3 3" xfId="10479"/>
    <cellStyle name="Обычный 3 3 3 3 3 3 3 2" xfId="27376"/>
    <cellStyle name="Обычный 3 3 3 3 3 3 4" xfId="18928"/>
    <cellStyle name="Обычный 3 3 3 3 3 4" xfId="3439"/>
    <cellStyle name="Обычный 3 3 3 3 3 4 2" xfId="7663"/>
    <cellStyle name="Обычный 3 3 3 3 3 4 2 2" xfId="16111"/>
    <cellStyle name="Обычный 3 3 3 3 3 4 2 2 2" xfId="33008"/>
    <cellStyle name="Обычный 3 3 3 3 3 4 2 3" xfId="24560"/>
    <cellStyle name="Обычный 3 3 3 3 3 4 3" xfId="11887"/>
    <cellStyle name="Обычный 3 3 3 3 3 4 3 2" xfId="28784"/>
    <cellStyle name="Обычный 3 3 3 3 3 4 4" xfId="20336"/>
    <cellStyle name="Обычный 3 3 3 3 3 5" xfId="4847"/>
    <cellStyle name="Обычный 3 3 3 3 3 5 2" xfId="13295"/>
    <cellStyle name="Обычный 3 3 3 3 3 5 2 2" xfId="30192"/>
    <cellStyle name="Обычный 3 3 3 3 3 5 3" xfId="21744"/>
    <cellStyle name="Обычный 3 3 3 3 3 6" xfId="9071"/>
    <cellStyle name="Обычный 3 3 3 3 3 6 2" xfId="25968"/>
    <cellStyle name="Обычный 3 3 3 3 3 7" xfId="17520"/>
    <cellStyle name="Обычный 3 3 3 3 3 8" xfId="34417"/>
    <cellStyle name="Обычный 3 3 3 3 4" xfId="974"/>
    <cellStyle name="Обычный 3 3 3 3 4 2" xfId="2383"/>
    <cellStyle name="Обычный 3 3 3 3 4 2 2" xfId="6607"/>
    <cellStyle name="Обычный 3 3 3 3 4 2 2 2" xfId="15055"/>
    <cellStyle name="Обычный 3 3 3 3 4 2 2 2 2" xfId="31952"/>
    <cellStyle name="Обычный 3 3 3 3 4 2 2 3" xfId="23504"/>
    <cellStyle name="Обычный 3 3 3 3 4 2 3" xfId="10831"/>
    <cellStyle name="Обычный 3 3 3 3 4 2 3 2" xfId="27728"/>
    <cellStyle name="Обычный 3 3 3 3 4 2 4" xfId="19280"/>
    <cellStyle name="Обычный 3 3 3 3 4 3" xfId="3791"/>
    <cellStyle name="Обычный 3 3 3 3 4 3 2" xfId="8015"/>
    <cellStyle name="Обычный 3 3 3 3 4 3 2 2" xfId="16463"/>
    <cellStyle name="Обычный 3 3 3 3 4 3 2 2 2" xfId="33360"/>
    <cellStyle name="Обычный 3 3 3 3 4 3 2 3" xfId="24912"/>
    <cellStyle name="Обычный 3 3 3 3 4 3 3" xfId="12239"/>
    <cellStyle name="Обычный 3 3 3 3 4 3 3 2" xfId="29136"/>
    <cellStyle name="Обычный 3 3 3 3 4 3 4" xfId="20688"/>
    <cellStyle name="Обычный 3 3 3 3 4 4" xfId="5199"/>
    <cellStyle name="Обычный 3 3 3 3 4 4 2" xfId="13647"/>
    <cellStyle name="Обычный 3 3 3 3 4 4 2 2" xfId="30544"/>
    <cellStyle name="Обычный 3 3 3 3 4 4 3" xfId="22096"/>
    <cellStyle name="Обычный 3 3 3 3 4 5" xfId="9423"/>
    <cellStyle name="Обычный 3 3 3 3 4 5 2" xfId="26320"/>
    <cellStyle name="Обычный 3 3 3 3 4 6" xfId="17872"/>
    <cellStyle name="Обычный 3 3 3 3 5" xfId="1679"/>
    <cellStyle name="Обычный 3 3 3 3 5 2" xfId="5903"/>
    <cellStyle name="Обычный 3 3 3 3 5 2 2" xfId="14351"/>
    <cellStyle name="Обычный 3 3 3 3 5 2 2 2" xfId="31248"/>
    <cellStyle name="Обычный 3 3 3 3 5 2 3" xfId="22800"/>
    <cellStyle name="Обычный 3 3 3 3 5 3" xfId="10127"/>
    <cellStyle name="Обычный 3 3 3 3 5 3 2" xfId="27024"/>
    <cellStyle name="Обычный 3 3 3 3 5 4" xfId="18576"/>
    <cellStyle name="Обычный 3 3 3 3 6" xfId="3087"/>
    <cellStyle name="Обычный 3 3 3 3 6 2" xfId="7311"/>
    <cellStyle name="Обычный 3 3 3 3 6 2 2" xfId="15759"/>
    <cellStyle name="Обычный 3 3 3 3 6 2 2 2" xfId="32656"/>
    <cellStyle name="Обычный 3 3 3 3 6 2 3" xfId="24208"/>
    <cellStyle name="Обычный 3 3 3 3 6 3" xfId="11535"/>
    <cellStyle name="Обычный 3 3 3 3 6 3 2" xfId="28432"/>
    <cellStyle name="Обычный 3 3 3 3 6 4" xfId="19984"/>
    <cellStyle name="Обычный 3 3 3 3 7" xfId="4495"/>
    <cellStyle name="Обычный 3 3 3 3 7 2" xfId="12943"/>
    <cellStyle name="Обычный 3 3 3 3 7 2 2" xfId="29840"/>
    <cellStyle name="Обычный 3 3 3 3 7 3" xfId="21392"/>
    <cellStyle name="Обычный 3 3 3 3 8" xfId="8719"/>
    <cellStyle name="Обычный 3 3 3 3 8 2" xfId="25616"/>
    <cellStyle name="Обычный 3 3 3 3 9" xfId="17168"/>
    <cellStyle name="Обычный 3 3 3 4" xfId="190"/>
    <cellStyle name="Обычный 3 3 3 4 2" xfId="597"/>
    <cellStyle name="Обычный 3 3 3 4 2 2" xfId="1328"/>
    <cellStyle name="Обычный 3 3 3 4 2 2 2" xfId="2737"/>
    <cellStyle name="Обычный 3 3 3 4 2 2 2 2" xfId="6961"/>
    <cellStyle name="Обычный 3 3 3 4 2 2 2 2 2" xfId="15409"/>
    <cellStyle name="Обычный 3 3 3 4 2 2 2 2 2 2" xfId="32306"/>
    <cellStyle name="Обычный 3 3 3 4 2 2 2 2 3" xfId="23858"/>
    <cellStyle name="Обычный 3 3 3 4 2 2 2 3" xfId="11185"/>
    <cellStyle name="Обычный 3 3 3 4 2 2 2 3 2" xfId="28082"/>
    <cellStyle name="Обычный 3 3 3 4 2 2 2 4" xfId="19634"/>
    <cellStyle name="Обычный 3 3 3 4 2 2 3" xfId="4145"/>
    <cellStyle name="Обычный 3 3 3 4 2 2 3 2" xfId="8369"/>
    <cellStyle name="Обычный 3 3 3 4 2 2 3 2 2" xfId="16817"/>
    <cellStyle name="Обычный 3 3 3 4 2 2 3 2 2 2" xfId="33714"/>
    <cellStyle name="Обычный 3 3 3 4 2 2 3 2 3" xfId="25266"/>
    <cellStyle name="Обычный 3 3 3 4 2 2 3 3" xfId="12593"/>
    <cellStyle name="Обычный 3 3 3 4 2 2 3 3 2" xfId="29490"/>
    <cellStyle name="Обычный 3 3 3 4 2 2 3 4" xfId="21042"/>
    <cellStyle name="Обычный 3 3 3 4 2 2 4" xfId="5553"/>
    <cellStyle name="Обычный 3 3 3 4 2 2 4 2" xfId="14001"/>
    <cellStyle name="Обычный 3 3 3 4 2 2 4 2 2" xfId="30898"/>
    <cellStyle name="Обычный 3 3 3 4 2 2 4 3" xfId="22450"/>
    <cellStyle name="Обычный 3 3 3 4 2 2 5" xfId="9777"/>
    <cellStyle name="Обычный 3 3 3 4 2 2 5 2" xfId="26674"/>
    <cellStyle name="Обычный 3 3 3 4 2 2 6" xfId="18226"/>
    <cellStyle name="Обычный 3 3 3 4 2 3" xfId="2033"/>
    <cellStyle name="Обычный 3 3 3 4 2 3 2" xfId="6257"/>
    <cellStyle name="Обычный 3 3 3 4 2 3 2 2" xfId="14705"/>
    <cellStyle name="Обычный 3 3 3 4 2 3 2 2 2" xfId="31602"/>
    <cellStyle name="Обычный 3 3 3 4 2 3 2 3" xfId="23154"/>
    <cellStyle name="Обычный 3 3 3 4 2 3 3" xfId="10481"/>
    <cellStyle name="Обычный 3 3 3 4 2 3 3 2" xfId="27378"/>
    <cellStyle name="Обычный 3 3 3 4 2 3 4" xfId="18930"/>
    <cellStyle name="Обычный 3 3 3 4 2 4" xfId="3441"/>
    <cellStyle name="Обычный 3 3 3 4 2 4 2" xfId="7665"/>
    <cellStyle name="Обычный 3 3 3 4 2 4 2 2" xfId="16113"/>
    <cellStyle name="Обычный 3 3 3 4 2 4 2 2 2" xfId="33010"/>
    <cellStyle name="Обычный 3 3 3 4 2 4 2 3" xfId="24562"/>
    <cellStyle name="Обычный 3 3 3 4 2 4 3" xfId="11889"/>
    <cellStyle name="Обычный 3 3 3 4 2 4 3 2" xfId="28786"/>
    <cellStyle name="Обычный 3 3 3 4 2 4 4" xfId="20338"/>
    <cellStyle name="Обычный 3 3 3 4 2 5" xfId="4849"/>
    <cellStyle name="Обычный 3 3 3 4 2 5 2" xfId="13297"/>
    <cellStyle name="Обычный 3 3 3 4 2 5 2 2" xfId="30194"/>
    <cellStyle name="Обычный 3 3 3 4 2 5 3" xfId="21746"/>
    <cellStyle name="Обычный 3 3 3 4 2 6" xfId="9073"/>
    <cellStyle name="Обычный 3 3 3 4 2 6 2" xfId="25970"/>
    <cellStyle name="Обычный 3 3 3 4 2 7" xfId="17522"/>
    <cellStyle name="Обычный 3 3 3 4 2 8" xfId="34419"/>
    <cellStyle name="Обычный 3 3 3 4 3" xfId="976"/>
    <cellStyle name="Обычный 3 3 3 4 3 2" xfId="2385"/>
    <cellStyle name="Обычный 3 3 3 4 3 2 2" xfId="6609"/>
    <cellStyle name="Обычный 3 3 3 4 3 2 2 2" xfId="15057"/>
    <cellStyle name="Обычный 3 3 3 4 3 2 2 2 2" xfId="31954"/>
    <cellStyle name="Обычный 3 3 3 4 3 2 2 3" xfId="23506"/>
    <cellStyle name="Обычный 3 3 3 4 3 2 3" xfId="10833"/>
    <cellStyle name="Обычный 3 3 3 4 3 2 3 2" xfId="27730"/>
    <cellStyle name="Обычный 3 3 3 4 3 2 4" xfId="19282"/>
    <cellStyle name="Обычный 3 3 3 4 3 3" xfId="3793"/>
    <cellStyle name="Обычный 3 3 3 4 3 3 2" xfId="8017"/>
    <cellStyle name="Обычный 3 3 3 4 3 3 2 2" xfId="16465"/>
    <cellStyle name="Обычный 3 3 3 4 3 3 2 2 2" xfId="33362"/>
    <cellStyle name="Обычный 3 3 3 4 3 3 2 3" xfId="24914"/>
    <cellStyle name="Обычный 3 3 3 4 3 3 3" xfId="12241"/>
    <cellStyle name="Обычный 3 3 3 4 3 3 3 2" xfId="29138"/>
    <cellStyle name="Обычный 3 3 3 4 3 3 4" xfId="20690"/>
    <cellStyle name="Обычный 3 3 3 4 3 4" xfId="5201"/>
    <cellStyle name="Обычный 3 3 3 4 3 4 2" xfId="13649"/>
    <cellStyle name="Обычный 3 3 3 4 3 4 2 2" xfId="30546"/>
    <cellStyle name="Обычный 3 3 3 4 3 4 3" xfId="22098"/>
    <cellStyle name="Обычный 3 3 3 4 3 5" xfId="9425"/>
    <cellStyle name="Обычный 3 3 3 4 3 5 2" xfId="26322"/>
    <cellStyle name="Обычный 3 3 3 4 3 6" xfId="17874"/>
    <cellStyle name="Обычный 3 3 3 4 4" xfId="1681"/>
    <cellStyle name="Обычный 3 3 3 4 4 2" xfId="5905"/>
    <cellStyle name="Обычный 3 3 3 4 4 2 2" xfId="14353"/>
    <cellStyle name="Обычный 3 3 3 4 4 2 2 2" xfId="31250"/>
    <cellStyle name="Обычный 3 3 3 4 4 2 3" xfId="22802"/>
    <cellStyle name="Обычный 3 3 3 4 4 3" xfId="10129"/>
    <cellStyle name="Обычный 3 3 3 4 4 3 2" xfId="27026"/>
    <cellStyle name="Обычный 3 3 3 4 4 4" xfId="18578"/>
    <cellStyle name="Обычный 3 3 3 4 5" xfId="3089"/>
    <cellStyle name="Обычный 3 3 3 4 5 2" xfId="7313"/>
    <cellStyle name="Обычный 3 3 3 4 5 2 2" xfId="15761"/>
    <cellStyle name="Обычный 3 3 3 4 5 2 2 2" xfId="32658"/>
    <cellStyle name="Обычный 3 3 3 4 5 2 3" xfId="24210"/>
    <cellStyle name="Обычный 3 3 3 4 5 3" xfId="11537"/>
    <cellStyle name="Обычный 3 3 3 4 5 3 2" xfId="28434"/>
    <cellStyle name="Обычный 3 3 3 4 5 4" xfId="19986"/>
    <cellStyle name="Обычный 3 3 3 4 6" xfId="4497"/>
    <cellStyle name="Обычный 3 3 3 4 6 2" xfId="12945"/>
    <cellStyle name="Обычный 3 3 3 4 6 2 2" xfId="29842"/>
    <cellStyle name="Обычный 3 3 3 4 6 3" xfId="21394"/>
    <cellStyle name="Обычный 3 3 3 4 7" xfId="8721"/>
    <cellStyle name="Обычный 3 3 3 4 7 2" xfId="25618"/>
    <cellStyle name="Обычный 3 3 3 4 8" xfId="17170"/>
    <cellStyle name="Обычный 3 3 3 4 9" xfId="34067"/>
    <cellStyle name="Обычный 3 3 3 5" xfId="590"/>
    <cellStyle name="Обычный 3 3 3 5 2" xfId="1321"/>
    <cellStyle name="Обычный 3 3 3 5 2 2" xfId="2730"/>
    <cellStyle name="Обычный 3 3 3 5 2 2 2" xfId="6954"/>
    <cellStyle name="Обычный 3 3 3 5 2 2 2 2" xfId="15402"/>
    <cellStyle name="Обычный 3 3 3 5 2 2 2 2 2" xfId="32299"/>
    <cellStyle name="Обычный 3 3 3 5 2 2 2 3" xfId="23851"/>
    <cellStyle name="Обычный 3 3 3 5 2 2 3" xfId="11178"/>
    <cellStyle name="Обычный 3 3 3 5 2 2 3 2" xfId="28075"/>
    <cellStyle name="Обычный 3 3 3 5 2 2 4" xfId="19627"/>
    <cellStyle name="Обычный 3 3 3 5 2 3" xfId="4138"/>
    <cellStyle name="Обычный 3 3 3 5 2 3 2" xfId="8362"/>
    <cellStyle name="Обычный 3 3 3 5 2 3 2 2" xfId="16810"/>
    <cellStyle name="Обычный 3 3 3 5 2 3 2 2 2" xfId="33707"/>
    <cellStyle name="Обычный 3 3 3 5 2 3 2 3" xfId="25259"/>
    <cellStyle name="Обычный 3 3 3 5 2 3 3" xfId="12586"/>
    <cellStyle name="Обычный 3 3 3 5 2 3 3 2" xfId="29483"/>
    <cellStyle name="Обычный 3 3 3 5 2 3 4" xfId="21035"/>
    <cellStyle name="Обычный 3 3 3 5 2 4" xfId="5546"/>
    <cellStyle name="Обычный 3 3 3 5 2 4 2" xfId="13994"/>
    <cellStyle name="Обычный 3 3 3 5 2 4 2 2" xfId="30891"/>
    <cellStyle name="Обычный 3 3 3 5 2 4 3" xfId="22443"/>
    <cellStyle name="Обычный 3 3 3 5 2 5" xfId="9770"/>
    <cellStyle name="Обычный 3 3 3 5 2 5 2" xfId="26667"/>
    <cellStyle name="Обычный 3 3 3 5 2 6" xfId="18219"/>
    <cellStyle name="Обычный 3 3 3 5 3" xfId="2026"/>
    <cellStyle name="Обычный 3 3 3 5 3 2" xfId="6250"/>
    <cellStyle name="Обычный 3 3 3 5 3 2 2" xfId="14698"/>
    <cellStyle name="Обычный 3 3 3 5 3 2 2 2" xfId="31595"/>
    <cellStyle name="Обычный 3 3 3 5 3 2 3" xfId="23147"/>
    <cellStyle name="Обычный 3 3 3 5 3 3" xfId="10474"/>
    <cellStyle name="Обычный 3 3 3 5 3 3 2" xfId="27371"/>
    <cellStyle name="Обычный 3 3 3 5 3 4" xfId="18923"/>
    <cellStyle name="Обычный 3 3 3 5 4" xfId="3434"/>
    <cellStyle name="Обычный 3 3 3 5 4 2" xfId="7658"/>
    <cellStyle name="Обычный 3 3 3 5 4 2 2" xfId="16106"/>
    <cellStyle name="Обычный 3 3 3 5 4 2 2 2" xfId="33003"/>
    <cellStyle name="Обычный 3 3 3 5 4 2 3" xfId="24555"/>
    <cellStyle name="Обычный 3 3 3 5 4 3" xfId="11882"/>
    <cellStyle name="Обычный 3 3 3 5 4 3 2" xfId="28779"/>
    <cellStyle name="Обычный 3 3 3 5 4 4" xfId="20331"/>
    <cellStyle name="Обычный 3 3 3 5 5" xfId="4842"/>
    <cellStyle name="Обычный 3 3 3 5 5 2" xfId="13290"/>
    <cellStyle name="Обычный 3 3 3 5 5 2 2" xfId="30187"/>
    <cellStyle name="Обычный 3 3 3 5 5 3" xfId="21739"/>
    <cellStyle name="Обычный 3 3 3 5 6" xfId="9066"/>
    <cellStyle name="Обычный 3 3 3 5 6 2" xfId="25963"/>
    <cellStyle name="Обычный 3 3 3 5 7" xfId="17515"/>
    <cellStyle name="Обычный 3 3 3 5 8" xfId="34412"/>
    <cellStyle name="Обычный 3 3 3 6" xfId="969"/>
    <cellStyle name="Обычный 3 3 3 6 2" xfId="2378"/>
    <cellStyle name="Обычный 3 3 3 6 2 2" xfId="6602"/>
    <cellStyle name="Обычный 3 3 3 6 2 2 2" xfId="15050"/>
    <cellStyle name="Обычный 3 3 3 6 2 2 2 2" xfId="31947"/>
    <cellStyle name="Обычный 3 3 3 6 2 2 3" xfId="23499"/>
    <cellStyle name="Обычный 3 3 3 6 2 3" xfId="10826"/>
    <cellStyle name="Обычный 3 3 3 6 2 3 2" xfId="27723"/>
    <cellStyle name="Обычный 3 3 3 6 2 4" xfId="19275"/>
    <cellStyle name="Обычный 3 3 3 6 3" xfId="3786"/>
    <cellStyle name="Обычный 3 3 3 6 3 2" xfId="8010"/>
    <cellStyle name="Обычный 3 3 3 6 3 2 2" xfId="16458"/>
    <cellStyle name="Обычный 3 3 3 6 3 2 2 2" xfId="33355"/>
    <cellStyle name="Обычный 3 3 3 6 3 2 3" xfId="24907"/>
    <cellStyle name="Обычный 3 3 3 6 3 3" xfId="12234"/>
    <cellStyle name="Обычный 3 3 3 6 3 3 2" xfId="29131"/>
    <cellStyle name="Обычный 3 3 3 6 3 4" xfId="20683"/>
    <cellStyle name="Обычный 3 3 3 6 4" xfId="5194"/>
    <cellStyle name="Обычный 3 3 3 6 4 2" xfId="13642"/>
    <cellStyle name="Обычный 3 3 3 6 4 2 2" xfId="30539"/>
    <cellStyle name="Обычный 3 3 3 6 4 3" xfId="22091"/>
    <cellStyle name="Обычный 3 3 3 6 5" xfId="9418"/>
    <cellStyle name="Обычный 3 3 3 6 5 2" xfId="26315"/>
    <cellStyle name="Обычный 3 3 3 6 6" xfId="17867"/>
    <cellStyle name="Обычный 3 3 3 7" xfId="1674"/>
    <cellStyle name="Обычный 3 3 3 7 2" xfId="5898"/>
    <cellStyle name="Обычный 3 3 3 7 2 2" xfId="14346"/>
    <cellStyle name="Обычный 3 3 3 7 2 2 2" xfId="31243"/>
    <cellStyle name="Обычный 3 3 3 7 2 3" xfId="22795"/>
    <cellStyle name="Обычный 3 3 3 7 3" xfId="10122"/>
    <cellStyle name="Обычный 3 3 3 7 3 2" xfId="27019"/>
    <cellStyle name="Обычный 3 3 3 7 4" xfId="18571"/>
    <cellStyle name="Обычный 3 3 3 8" xfId="3082"/>
    <cellStyle name="Обычный 3 3 3 8 2" xfId="7306"/>
    <cellStyle name="Обычный 3 3 3 8 2 2" xfId="15754"/>
    <cellStyle name="Обычный 3 3 3 8 2 2 2" xfId="32651"/>
    <cellStyle name="Обычный 3 3 3 8 2 3" xfId="24203"/>
    <cellStyle name="Обычный 3 3 3 8 3" xfId="11530"/>
    <cellStyle name="Обычный 3 3 3 8 3 2" xfId="28427"/>
    <cellStyle name="Обычный 3 3 3 8 4" xfId="19979"/>
    <cellStyle name="Обычный 3 3 3 9" xfId="4490"/>
    <cellStyle name="Обычный 3 3 3 9 2" xfId="12938"/>
    <cellStyle name="Обычный 3 3 3 9 2 2" xfId="29835"/>
    <cellStyle name="Обычный 3 3 3 9 3" xfId="21387"/>
    <cellStyle name="Обычный 3 3 4" xfId="191"/>
    <cellStyle name="Обычный 3 3 4 10" xfId="17171"/>
    <cellStyle name="Обычный 3 3 4 11" xfId="34068"/>
    <cellStyle name="Обычный 3 3 4 2" xfId="192"/>
    <cellStyle name="Обычный 3 3 4 2 10" xfId="34069"/>
    <cellStyle name="Обычный 3 3 4 2 2" xfId="193"/>
    <cellStyle name="Обычный 3 3 4 2 2 2" xfId="600"/>
    <cellStyle name="Обычный 3 3 4 2 2 2 2" xfId="1331"/>
    <cellStyle name="Обычный 3 3 4 2 2 2 2 2" xfId="2740"/>
    <cellStyle name="Обычный 3 3 4 2 2 2 2 2 2" xfId="6964"/>
    <cellStyle name="Обычный 3 3 4 2 2 2 2 2 2 2" xfId="15412"/>
    <cellStyle name="Обычный 3 3 4 2 2 2 2 2 2 2 2" xfId="32309"/>
    <cellStyle name="Обычный 3 3 4 2 2 2 2 2 2 3" xfId="23861"/>
    <cellStyle name="Обычный 3 3 4 2 2 2 2 2 3" xfId="11188"/>
    <cellStyle name="Обычный 3 3 4 2 2 2 2 2 3 2" xfId="28085"/>
    <cellStyle name="Обычный 3 3 4 2 2 2 2 2 4" xfId="19637"/>
    <cellStyle name="Обычный 3 3 4 2 2 2 2 3" xfId="4148"/>
    <cellStyle name="Обычный 3 3 4 2 2 2 2 3 2" xfId="8372"/>
    <cellStyle name="Обычный 3 3 4 2 2 2 2 3 2 2" xfId="16820"/>
    <cellStyle name="Обычный 3 3 4 2 2 2 2 3 2 2 2" xfId="33717"/>
    <cellStyle name="Обычный 3 3 4 2 2 2 2 3 2 3" xfId="25269"/>
    <cellStyle name="Обычный 3 3 4 2 2 2 2 3 3" xfId="12596"/>
    <cellStyle name="Обычный 3 3 4 2 2 2 2 3 3 2" xfId="29493"/>
    <cellStyle name="Обычный 3 3 4 2 2 2 2 3 4" xfId="21045"/>
    <cellStyle name="Обычный 3 3 4 2 2 2 2 4" xfId="5556"/>
    <cellStyle name="Обычный 3 3 4 2 2 2 2 4 2" xfId="14004"/>
    <cellStyle name="Обычный 3 3 4 2 2 2 2 4 2 2" xfId="30901"/>
    <cellStyle name="Обычный 3 3 4 2 2 2 2 4 3" xfId="22453"/>
    <cellStyle name="Обычный 3 3 4 2 2 2 2 5" xfId="9780"/>
    <cellStyle name="Обычный 3 3 4 2 2 2 2 5 2" xfId="26677"/>
    <cellStyle name="Обычный 3 3 4 2 2 2 2 6" xfId="18229"/>
    <cellStyle name="Обычный 3 3 4 2 2 2 3" xfId="2036"/>
    <cellStyle name="Обычный 3 3 4 2 2 2 3 2" xfId="6260"/>
    <cellStyle name="Обычный 3 3 4 2 2 2 3 2 2" xfId="14708"/>
    <cellStyle name="Обычный 3 3 4 2 2 2 3 2 2 2" xfId="31605"/>
    <cellStyle name="Обычный 3 3 4 2 2 2 3 2 3" xfId="23157"/>
    <cellStyle name="Обычный 3 3 4 2 2 2 3 3" xfId="10484"/>
    <cellStyle name="Обычный 3 3 4 2 2 2 3 3 2" xfId="27381"/>
    <cellStyle name="Обычный 3 3 4 2 2 2 3 4" xfId="18933"/>
    <cellStyle name="Обычный 3 3 4 2 2 2 4" xfId="3444"/>
    <cellStyle name="Обычный 3 3 4 2 2 2 4 2" xfId="7668"/>
    <cellStyle name="Обычный 3 3 4 2 2 2 4 2 2" xfId="16116"/>
    <cellStyle name="Обычный 3 3 4 2 2 2 4 2 2 2" xfId="33013"/>
    <cellStyle name="Обычный 3 3 4 2 2 2 4 2 3" xfId="24565"/>
    <cellStyle name="Обычный 3 3 4 2 2 2 4 3" xfId="11892"/>
    <cellStyle name="Обычный 3 3 4 2 2 2 4 3 2" xfId="28789"/>
    <cellStyle name="Обычный 3 3 4 2 2 2 4 4" xfId="20341"/>
    <cellStyle name="Обычный 3 3 4 2 2 2 5" xfId="4852"/>
    <cellStyle name="Обычный 3 3 4 2 2 2 5 2" xfId="13300"/>
    <cellStyle name="Обычный 3 3 4 2 2 2 5 2 2" xfId="30197"/>
    <cellStyle name="Обычный 3 3 4 2 2 2 5 3" xfId="21749"/>
    <cellStyle name="Обычный 3 3 4 2 2 2 6" xfId="9076"/>
    <cellStyle name="Обычный 3 3 4 2 2 2 6 2" xfId="25973"/>
    <cellStyle name="Обычный 3 3 4 2 2 2 7" xfId="17525"/>
    <cellStyle name="Обычный 3 3 4 2 2 2 8" xfId="34422"/>
    <cellStyle name="Обычный 3 3 4 2 2 3" xfId="979"/>
    <cellStyle name="Обычный 3 3 4 2 2 3 2" xfId="2388"/>
    <cellStyle name="Обычный 3 3 4 2 2 3 2 2" xfId="6612"/>
    <cellStyle name="Обычный 3 3 4 2 2 3 2 2 2" xfId="15060"/>
    <cellStyle name="Обычный 3 3 4 2 2 3 2 2 2 2" xfId="31957"/>
    <cellStyle name="Обычный 3 3 4 2 2 3 2 2 3" xfId="23509"/>
    <cellStyle name="Обычный 3 3 4 2 2 3 2 3" xfId="10836"/>
    <cellStyle name="Обычный 3 3 4 2 2 3 2 3 2" xfId="27733"/>
    <cellStyle name="Обычный 3 3 4 2 2 3 2 4" xfId="19285"/>
    <cellStyle name="Обычный 3 3 4 2 2 3 3" xfId="3796"/>
    <cellStyle name="Обычный 3 3 4 2 2 3 3 2" xfId="8020"/>
    <cellStyle name="Обычный 3 3 4 2 2 3 3 2 2" xfId="16468"/>
    <cellStyle name="Обычный 3 3 4 2 2 3 3 2 2 2" xfId="33365"/>
    <cellStyle name="Обычный 3 3 4 2 2 3 3 2 3" xfId="24917"/>
    <cellStyle name="Обычный 3 3 4 2 2 3 3 3" xfId="12244"/>
    <cellStyle name="Обычный 3 3 4 2 2 3 3 3 2" xfId="29141"/>
    <cellStyle name="Обычный 3 3 4 2 2 3 3 4" xfId="20693"/>
    <cellStyle name="Обычный 3 3 4 2 2 3 4" xfId="5204"/>
    <cellStyle name="Обычный 3 3 4 2 2 3 4 2" xfId="13652"/>
    <cellStyle name="Обычный 3 3 4 2 2 3 4 2 2" xfId="30549"/>
    <cellStyle name="Обычный 3 3 4 2 2 3 4 3" xfId="22101"/>
    <cellStyle name="Обычный 3 3 4 2 2 3 5" xfId="9428"/>
    <cellStyle name="Обычный 3 3 4 2 2 3 5 2" xfId="26325"/>
    <cellStyle name="Обычный 3 3 4 2 2 3 6" xfId="17877"/>
    <cellStyle name="Обычный 3 3 4 2 2 4" xfId="1684"/>
    <cellStyle name="Обычный 3 3 4 2 2 4 2" xfId="5908"/>
    <cellStyle name="Обычный 3 3 4 2 2 4 2 2" xfId="14356"/>
    <cellStyle name="Обычный 3 3 4 2 2 4 2 2 2" xfId="31253"/>
    <cellStyle name="Обычный 3 3 4 2 2 4 2 3" xfId="22805"/>
    <cellStyle name="Обычный 3 3 4 2 2 4 3" xfId="10132"/>
    <cellStyle name="Обычный 3 3 4 2 2 4 3 2" xfId="27029"/>
    <cellStyle name="Обычный 3 3 4 2 2 4 4" xfId="18581"/>
    <cellStyle name="Обычный 3 3 4 2 2 5" xfId="3092"/>
    <cellStyle name="Обычный 3 3 4 2 2 5 2" xfId="7316"/>
    <cellStyle name="Обычный 3 3 4 2 2 5 2 2" xfId="15764"/>
    <cellStyle name="Обычный 3 3 4 2 2 5 2 2 2" xfId="32661"/>
    <cellStyle name="Обычный 3 3 4 2 2 5 2 3" xfId="24213"/>
    <cellStyle name="Обычный 3 3 4 2 2 5 3" xfId="11540"/>
    <cellStyle name="Обычный 3 3 4 2 2 5 3 2" xfId="28437"/>
    <cellStyle name="Обычный 3 3 4 2 2 5 4" xfId="19989"/>
    <cellStyle name="Обычный 3 3 4 2 2 6" xfId="4500"/>
    <cellStyle name="Обычный 3 3 4 2 2 6 2" xfId="12948"/>
    <cellStyle name="Обычный 3 3 4 2 2 6 2 2" xfId="29845"/>
    <cellStyle name="Обычный 3 3 4 2 2 6 3" xfId="21397"/>
    <cellStyle name="Обычный 3 3 4 2 2 7" xfId="8724"/>
    <cellStyle name="Обычный 3 3 4 2 2 7 2" xfId="25621"/>
    <cellStyle name="Обычный 3 3 4 2 2 8" xfId="17173"/>
    <cellStyle name="Обычный 3 3 4 2 2 9" xfId="34070"/>
    <cellStyle name="Обычный 3 3 4 2 3" xfId="599"/>
    <cellStyle name="Обычный 3 3 4 2 3 2" xfId="1330"/>
    <cellStyle name="Обычный 3 3 4 2 3 2 2" xfId="2739"/>
    <cellStyle name="Обычный 3 3 4 2 3 2 2 2" xfId="6963"/>
    <cellStyle name="Обычный 3 3 4 2 3 2 2 2 2" xfId="15411"/>
    <cellStyle name="Обычный 3 3 4 2 3 2 2 2 2 2" xfId="32308"/>
    <cellStyle name="Обычный 3 3 4 2 3 2 2 2 3" xfId="23860"/>
    <cellStyle name="Обычный 3 3 4 2 3 2 2 3" xfId="11187"/>
    <cellStyle name="Обычный 3 3 4 2 3 2 2 3 2" xfId="28084"/>
    <cellStyle name="Обычный 3 3 4 2 3 2 2 4" xfId="19636"/>
    <cellStyle name="Обычный 3 3 4 2 3 2 3" xfId="4147"/>
    <cellStyle name="Обычный 3 3 4 2 3 2 3 2" xfId="8371"/>
    <cellStyle name="Обычный 3 3 4 2 3 2 3 2 2" xfId="16819"/>
    <cellStyle name="Обычный 3 3 4 2 3 2 3 2 2 2" xfId="33716"/>
    <cellStyle name="Обычный 3 3 4 2 3 2 3 2 3" xfId="25268"/>
    <cellStyle name="Обычный 3 3 4 2 3 2 3 3" xfId="12595"/>
    <cellStyle name="Обычный 3 3 4 2 3 2 3 3 2" xfId="29492"/>
    <cellStyle name="Обычный 3 3 4 2 3 2 3 4" xfId="21044"/>
    <cellStyle name="Обычный 3 3 4 2 3 2 4" xfId="5555"/>
    <cellStyle name="Обычный 3 3 4 2 3 2 4 2" xfId="14003"/>
    <cellStyle name="Обычный 3 3 4 2 3 2 4 2 2" xfId="30900"/>
    <cellStyle name="Обычный 3 3 4 2 3 2 4 3" xfId="22452"/>
    <cellStyle name="Обычный 3 3 4 2 3 2 5" xfId="9779"/>
    <cellStyle name="Обычный 3 3 4 2 3 2 5 2" xfId="26676"/>
    <cellStyle name="Обычный 3 3 4 2 3 2 6" xfId="18228"/>
    <cellStyle name="Обычный 3 3 4 2 3 3" xfId="2035"/>
    <cellStyle name="Обычный 3 3 4 2 3 3 2" xfId="6259"/>
    <cellStyle name="Обычный 3 3 4 2 3 3 2 2" xfId="14707"/>
    <cellStyle name="Обычный 3 3 4 2 3 3 2 2 2" xfId="31604"/>
    <cellStyle name="Обычный 3 3 4 2 3 3 2 3" xfId="23156"/>
    <cellStyle name="Обычный 3 3 4 2 3 3 3" xfId="10483"/>
    <cellStyle name="Обычный 3 3 4 2 3 3 3 2" xfId="27380"/>
    <cellStyle name="Обычный 3 3 4 2 3 3 4" xfId="18932"/>
    <cellStyle name="Обычный 3 3 4 2 3 4" xfId="3443"/>
    <cellStyle name="Обычный 3 3 4 2 3 4 2" xfId="7667"/>
    <cellStyle name="Обычный 3 3 4 2 3 4 2 2" xfId="16115"/>
    <cellStyle name="Обычный 3 3 4 2 3 4 2 2 2" xfId="33012"/>
    <cellStyle name="Обычный 3 3 4 2 3 4 2 3" xfId="24564"/>
    <cellStyle name="Обычный 3 3 4 2 3 4 3" xfId="11891"/>
    <cellStyle name="Обычный 3 3 4 2 3 4 3 2" xfId="28788"/>
    <cellStyle name="Обычный 3 3 4 2 3 4 4" xfId="20340"/>
    <cellStyle name="Обычный 3 3 4 2 3 5" xfId="4851"/>
    <cellStyle name="Обычный 3 3 4 2 3 5 2" xfId="13299"/>
    <cellStyle name="Обычный 3 3 4 2 3 5 2 2" xfId="30196"/>
    <cellStyle name="Обычный 3 3 4 2 3 5 3" xfId="21748"/>
    <cellStyle name="Обычный 3 3 4 2 3 6" xfId="9075"/>
    <cellStyle name="Обычный 3 3 4 2 3 6 2" xfId="25972"/>
    <cellStyle name="Обычный 3 3 4 2 3 7" xfId="17524"/>
    <cellStyle name="Обычный 3 3 4 2 3 8" xfId="34421"/>
    <cellStyle name="Обычный 3 3 4 2 4" xfId="978"/>
    <cellStyle name="Обычный 3 3 4 2 4 2" xfId="2387"/>
    <cellStyle name="Обычный 3 3 4 2 4 2 2" xfId="6611"/>
    <cellStyle name="Обычный 3 3 4 2 4 2 2 2" xfId="15059"/>
    <cellStyle name="Обычный 3 3 4 2 4 2 2 2 2" xfId="31956"/>
    <cellStyle name="Обычный 3 3 4 2 4 2 2 3" xfId="23508"/>
    <cellStyle name="Обычный 3 3 4 2 4 2 3" xfId="10835"/>
    <cellStyle name="Обычный 3 3 4 2 4 2 3 2" xfId="27732"/>
    <cellStyle name="Обычный 3 3 4 2 4 2 4" xfId="19284"/>
    <cellStyle name="Обычный 3 3 4 2 4 3" xfId="3795"/>
    <cellStyle name="Обычный 3 3 4 2 4 3 2" xfId="8019"/>
    <cellStyle name="Обычный 3 3 4 2 4 3 2 2" xfId="16467"/>
    <cellStyle name="Обычный 3 3 4 2 4 3 2 2 2" xfId="33364"/>
    <cellStyle name="Обычный 3 3 4 2 4 3 2 3" xfId="24916"/>
    <cellStyle name="Обычный 3 3 4 2 4 3 3" xfId="12243"/>
    <cellStyle name="Обычный 3 3 4 2 4 3 3 2" xfId="29140"/>
    <cellStyle name="Обычный 3 3 4 2 4 3 4" xfId="20692"/>
    <cellStyle name="Обычный 3 3 4 2 4 4" xfId="5203"/>
    <cellStyle name="Обычный 3 3 4 2 4 4 2" xfId="13651"/>
    <cellStyle name="Обычный 3 3 4 2 4 4 2 2" xfId="30548"/>
    <cellStyle name="Обычный 3 3 4 2 4 4 3" xfId="22100"/>
    <cellStyle name="Обычный 3 3 4 2 4 5" xfId="9427"/>
    <cellStyle name="Обычный 3 3 4 2 4 5 2" xfId="26324"/>
    <cellStyle name="Обычный 3 3 4 2 4 6" xfId="17876"/>
    <cellStyle name="Обычный 3 3 4 2 5" xfId="1683"/>
    <cellStyle name="Обычный 3 3 4 2 5 2" xfId="5907"/>
    <cellStyle name="Обычный 3 3 4 2 5 2 2" xfId="14355"/>
    <cellStyle name="Обычный 3 3 4 2 5 2 2 2" xfId="31252"/>
    <cellStyle name="Обычный 3 3 4 2 5 2 3" xfId="22804"/>
    <cellStyle name="Обычный 3 3 4 2 5 3" xfId="10131"/>
    <cellStyle name="Обычный 3 3 4 2 5 3 2" xfId="27028"/>
    <cellStyle name="Обычный 3 3 4 2 5 4" xfId="18580"/>
    <cellStyle name="Обычный 3 3 4 2 6" xfId="3091"/>
    <cellStyle name="Обычный 3 3 4 2 6 2" xfId="7315"/>
    <cellStyle name="Обычный 3 3 4 2 6 2 2" xfId="15763"/>
    <cellStyle name="Обычный 3 3 4 2 6 2 2 2" xfId="32660"/>
    <cellStyle name="Обычный 3 3 4 2 6 2 3" xfId="24212"/>
    <cellStyle name="Обычный 3 3 4 2 6 3" xfId="11539"/>
    <cellStyle name="Обычный 3 3 4 2 6 3 2" xfId="28436"/>
    <cellStyle name="Обычный 3 3 4 2 6 4" xfId="19988"/>
    <cellStyle name="Обычный 3 3 4 2 7" xfId="4499"/>
    <cellStyle name="Обычный 3 3 4 2 7 2" xfId="12947"/>
    <cellStyle name="Обычный 3 3 4 2 7 2 2" xfId="29844"/>
    <cellStyle name="Обычный 3 3 4 2 7 3" xfId="21396"/>
    <cellStyle name="Обычный 3 3 4 2 8" xfId="8723"/>
    <cellStyle name="Обычный 3 3 4 2 8 2" xfId="25620"/>
    <cellStyle name="Обычный 3 3 4 2 9" xfId="17172"/>
    <cellStyle name="Обычный 3 3 4 3" xfId="194"/>
    <cellStyle name="Обычный 3 3 4 3 2" xfId="601"/>
    <cellStyle name="Обычный 3 3 4 3 2 2" xfId="1332"/>
    <cellStyle name="Обычный 3 3 4 3 2 2 2" xfId="2741"/>
    <cellStyle name="Обычный 3 3 4 3 2 2 2 2" xfId="6965"/>
    <cellStyle name="Обычный 3 3 4 3 2 2 2 2 2" xfId="15413"/>
    <cellStyle name="Обычный 3 3 4 3 2 2 2 2 2 2" xfId="32310"/>
    <cellStyle name="Обычный 3 3 4 3 2 2 2 2 3" xfId="23862"/>
    <cellStyle name="Обычный 3 3 4 3 2 2 2 3" xfId="11189"/>
    <cellStyle name="Обычный 3 3 4 3 2 2 2 3 2" xfId="28086"/>
    <cellStyle name="Обычный 3 3 4 3 2 2 2 4" xfId="19638"/>
    <cellStyle name="Обычный 3 3 4 3 2 2 3" xfId="4149"/>
    <cellStyle name="Обычный 3 3 4 3 2 2 3 2" xfId="8373"/>
    <cellStyle name="Обычный 3 3 4 3 2 2 3 2 2" xfId="16821"/>
    <cellStyle name="Обычный 3 3 4 3 2 2 3 2 2 2" xfId="33718"/>
    <cellStyle name="Обычный 3 3 4 3 2 2 3 2 3" xfId="25270"/>
    <cellStyle name="Обычный 3 3 4 3 2 2 3 3" xfId="12597"/>
    <cellStyle name="Обычный 3 3 4 3 2 2 3 3 2" xfId="29494"/>
    <cellStyle name="Обычный 3 3 4 3 2 2 3 4" xfId="21046"/>
    <cellStyle name="Обычный 3 3 4 3 2 2 4" xfId="5557"/>
    <cellStyle name="Обычный 3 3 4 3 2 2 4 2" xfId="14005"/>
    <cellStyle name="Обычный 3 3 4 3 2 2 4 2 2" xfId="30902"/>
    <cellStyle name="Обычный 3 3 4 3 2 2 4 3" xfId="22454"/>
    <cellStyle name="Обычный 3 3 4 3 2 2 5" xfId="9781"/>
    <cellStyle name="Обычный 3 3 4 3 2 2 5 2" xfId="26678"/>
    <cellStyle name="Обычный 3 3 4 3 2 2 6" xfId="18230"/>
    <cellStyle name="Обычный 3 3 4 3 2 3" xfId="2037"/>
    <cellStyle name="Обычный 3 3 4 3 2 3 2" xfId="6261"/>
    <cellStyle name="Обычный 3 3 4 3 2 3 2 2" xfId="14709"/>
    <cellStyle name="Обычный 3 3 4 3 2 3 2 2 2" xfId="31606"/>
    <cellStyle name="Обычный 3 3 4 3 2 3 2 3" xfId="23158"/>
    <cellStyle name="Обычный 3 3 4 3 2 3 3" xfId="10485"/>
    <cellStyle name="Обычный 3 3 4 3 2 3 3 2" xfId="27382"/>
    <cellStyle name="Обычный 3 3 4 3 2 3 4" xfId="18934"/>
    <cellStyle name="Обычный 3 3 4 3 2 4" xfId="3445"/>
    <cellStyle name="Обычный 3 3 4 3 2 4 2" xfId="7669"/>
    <cellStyle name="Обычный 3 3 4 3 2 4 2 2" xfId="16117"/>
    <cellStyle name="Обычный 3 3 4 3 2 4 2 2 2" xfId="33014"/>
    <cellStyle name="Обычный 3 3 4 3 2 4 2 3" xfId="24566"/>
    <cellStyle name="Обычный 3 3 4 3 2 4 3" xfId="11893"/>
    <cellStyle name="Обычный 3 3 4 3 2 4 3 2" xfId="28790"/>
    <cellStyle name="Обычный 3 3 4 3 2 4 4" xfId="20342"/>
    <cellStyle name="Обычный 3 3 4 3 2 5" xfId="4853"/>
    <cellStyle name="Обычный 3 3 4 3 2 5 2" xfId="13301"/>
    <cellStyle name="Обычный 3 3 4 3 2 5 2 2" xfId="30198"/>
    <cellStyle name="Обычный 3 3 4 3 2 5 3" xfId="21750"/>
    <cellStyle name="Обычный 3 3 4 3 2 6" xfId="9077"/>
    <cellStyle name="Обычный 3 3 4 3 2 6 2" xfId="25974"/>
    <cellStyle name="Обычный 3 3 4 3 2 7" xfId="17526"/>
    <cellStyle name="Обычный 3 3 4 3 2 8" xfId="34423"/>
    <cellStyle name="Обычный 3 3 4 3 3" xfId="980"/>
    <cellStyle name="Обычный 3 3 4 3 3 2" xfId="2389"/>
    <cellStyle name="Обычный 3 3 4 3 3 2 2" xfId="6613"/>
    <cellStyle name="Обычный 3 3 4 3 3 2 2 2" xfId="15061"/>
    <cellStyle name="Обычный 3 3 4 3 3 2 2 2 2" xfId="31958"/>
    <cellStyle name="Обычный 3 3 4 3 3 2 2 3" xfId="23510"/>
    <cellStyle name="Обычный 3 3 4 3 3 2 3" xfId="10837"/>
    <cellStyle name="Обычный 3 3 4 3 3 2 3 2" xfId="27734"/>
    <cellStyle name="Обычный 3 3 4 3 3 2 4" xfId="19286"/>
    <cellStyle name="Обычный 3 3 4 3 3 3" xfId="3797"/>
    <cellStyle name="Обычный 3 3 4 3 3 3 2" xfId="8021"/>
    <cellStyle name="Обычный 3 3 4 3 3 3 2 2" xfId="16469"/>
    <cellStyle name="Обычный 3 3 4 3 3 3 2 2 2" xfId="33366"/>
    <cellStyle name="Обычный 3 3 4 3 3 3 2 3" xfId="24918"/>
    <cellStyle name="Обычный 3 3 4 3 3 3 3" xfId="12245"/>
    <cellStyle name="Обычный 3 3 4 3 3 3 3 2" xfId="29142"/>
    <cellStyle name="Обычный 3 3 4 3 3 3 4" xfId="20694"/>
    <cellStyle name="Обычный 3 3 4 3 3 4" xfId="5205"/>
    <cellStyle name="Обычный 3 3 4 3 3 4 2" xfId="13653"/>
    <cellStyle name="Обычный 3 3 4 3 3 4 2 2" xfId="30550"/>
    <cellStyle name="Обычный 3 3 4 3 3 4 3" xfId="22102"/>
    <cellStyle name="Обычный 3 3 4 3 3 5" xfId="9429"/>
    <cellStyle name="Обычный 3 3 4 3 3 5 2" xfId="26326"/>
    <cellStyle name="Обычный 3 3 4 3 3 6" xfId="17878"/>
    <cellStyle name="Обычный 3 3 4 3 4" xfId="1685"/>
    <cellStyle name="Обычный 3 3 4 3 4 2" xfId="5909"/>
    <cellStyle name="Обычный 3 3 4 3 4 2 2" xfId="14357"/>
    <cellStyle name="Обычный 3 3 4 3 4 2 2 2" xfId="31254"/>
    <cellStyle name="Обычный 3 3 4 3 4 2 3" xfId="22806"/>
    <cellStyle name="Обычный 3 3 4 3 4 3" xfId="10133"/>
    <cellStyle name="Обычный 3 3 4 3 4 3 2" xfId="27030"/>
    <cellStyle name="Обычный 3 3 4 3 4 4" xfId="18582"/>
    <cellStyle name="Обычный 3 3 4 3 5" xfId="3093"/>
    <cellStyle name="Обычный 3 3 4 3 5 2" xfId="7317"/>
    <cellStyle name="Обычный 3 3 4 3 5 2 2" xfId="15765"/>
    <cellStyle name="Обычный 3 3 4 3 5 2 2 2" xfId="32662"/>
    <cellStyle name="Обычный 3 3 4 3 5 2 3" xfId="24214"/>
    <cellStyle name="Обычный 3 3 4 3 5 3" xfId="11541"/>
    <cellStyle name="Обычный 3 3 4 3 5 3 2" xfId="28438"/>
    <cellStyle name="Обычный 3 3 4 3 5 4" xfId="19990"/>
    <cellStyle name="Обычный 3 3 4 3 6" xfId="4501"/>
    <cellStyle name="Обычный 3 3 4 3 6 2" xfId="12949"/>
    <cellStyle name="Обычный 3 3 4 3 6 2 2" xfId="29846"/>
    <cellStyle name="Обычный 3 3 4 3 6 3" xfId="21398"/>
    <cellStyle name="Обычный 3 3 4 3 7" xfId="8725"/>
    <cellStyle name="Обычный 3 3 4 3 7 2" xfId="25622"/>
    <cellStyle name="Обычный 3 3 4 3 8" xfId="17174"/>
    <cellStyle name="Обычный 3 3 4 3 9" xfId="34071"/>
    <cellStyle name="Обычный 3 3 4 4" xfId="598"/>
    <cellStyle name="Обычный 3 3 4 4 2" xfId="1329"/>
    <cellStyle name="Обычный 3 3 4 4 2 2" xfId="2738"/>
    <cellStyle name="Обычный 3 3 4 4 2 2 2" xfId="6962"/>
    <cellStyle name="Обычный 3 3 4 4 2 2 2 2" xfId="15410"/>
    <cellStyle name="Обычный 3 3 4 4 2 2 2 2 2" xfId="32307"/>
    <cellStyle name="Обычный 3 3 4 4 2 2 2 3" xfId="23859"/>
    <cellStyle name="Обычный 3 3 4 4 2 2 3" xfId="11186"/>
    <cellStyle name="Обычный 3 3 4 4 2 2 3 2" xfId="28083"/>
    <cellStyle name="Обычный 3 3 4 4 2 2 4" xfId="19635"/>
    <cellStyle name="Обычный 3 3 4 4 2 3" xfId="4146"/>
    <cellStyle name="Обычный 3 3 4 4 2 3 2" xfId="8370"/>
    <cellStyle name="Обычный 3 3 4 4 2 3 2 2" xfId="16818"/>
    <cellStyle name="Обычный 3 3 4 4 2 3 2 2 2" xfId="33715"/>
    <cellStyle name="Обычный 3 3 4 4 2 3 2 3" xfId="25267"/>
    <cellStyle name="Обычный 3 3 4 4 2 3 3" xfId="12594"/>
    <cellStyle name="Обычный 3 3 4 4 2 3 3 2" xfId="29491"/>
    <cellStyle name="Обычный 3 3 4 4 2 3 4" xfId="21043"/>
    <cellStyle name="Обычный 3 3 4 4 2 4" xfId="5554"/>
    <cellStyle name="Обычный 3 3 4 4 2 4 2" xfId="14002"/>
    <cellStyle name="Обычный 3 3 4 4 2 4 2 2" xfId="30899"/>
    <cellStyle name="Обычный 3 3 4 4 2 4 3" xfId="22451"/>
    <cellStyle name="Обычный 3 3 4 4 2 5" xfId="9778"/>
    <cellStyle name="Обычный 3 3 4 4 2 5 2" xfId="26675"/>
    <cellStyle name="Обычный 3 3 4 4 2 6" xfId="18227"/>
    <cellStyle name="Обычный 3 3 4 4 3" xfId="2034"/>
    <cellStyle name="Обычный 3 3 4 4 3 2" xfId="6258"/>
    <cellStyle name="Обычный 3 3 4 4 3 2 2" xfId="14706"/>
    <cellStyle name="Обычный 3 3 4 4 3 2 2 2" xfId="31603"/>
    <cellStyle name="Обычный 3 3 4 4 3 2 3" xfId="23155"/>
    <cellStyle name="Обычный 3 3 4 4 3 3" xfId="10482"/>
    <cellStyle name="Обычный 3 3 4 4 3 3 2" xfId="27379"/>
    <cellStyle name="Обычный 3 3 4 4 3 4" xfId="18931"/>
    <cellStyle name="Обычный 3 3 4 4 4" xfId="3442"/>
    <cellStyle name="Обычный 3 3 4 4 4 2" xfId="7666"/>
    <cellStyle name="Обычный 3 3 4 4 4 2 2" xfId="16114"/>
    <cellStyle name="Обычный 3 3 4 4 4 2 2 2" xfId="33011"/>
    <cellStyle name="Обычный 3 3 4 4 4 2 3" xfId="24563"/>
    <cellStyle name="Обычный 3 3 4 4 4 3" xfId="11890"/>
    <cellStyle name="Обычный 3 3 4 4 4 3 2" xfId="28787"/>
    <cellStyle name="Обычный 3 3 4 4 4 4" xfId="20339"/>
    <cellStyle name="Обычный 3 3 4 4 5" xfId="4850"/>
    <cellStyle name="Обычный 3 3 4 4 5 2" xfId="13298"/>
    <cellStyle name="Обычный 3 3 4 4 5 2 2" xfId="30195"/>
    <cellStyle name="Обычный 3 3 4 4 5 3" xfId="21747"/>
    <cellStyle name="Обычный 3 3 4 4 6" xfId="9074"/>
    <cellStyle name="Обычный 3 3 4 4 6 2" xfId="25971"/>
    <cellStyle name="Обычный 3 3 4 4 7" xfId="17523"/>
    <cellStyle name="Обычный 3 3 4 4 8" xfId="34420"/>
    <cellStyle name="Обычный 3 3 4 5" xfId="977"/>
    <cellStyle name="Обычный 3 3 4 5 2" xfId="2386"/>
    <cellStyle name="Обычный 3 3 4 5 2 2" xfId="6610"/>
    <cellStyle name="Обычный 3 3 4 5 2 2 2" xfId="15058"/>
    <cellStyle name="Обычный 3 3 4 5 2 2 2 2" xfId="31955"/>
    <cellStyle name="Обычный 3 3 4 5 2 2 3" xfId="23507"/>
    <cellStyle name="Обычный 3 3 4 5 2 3" xfId="10834"/>
    <cellStyle name="Обычный 3 3 4 5 2 3 2" xfId="27731"/>
    <cellStyle name="Обычный 3 3 4 5 2 4" xfId="19283"/>
    <cellStyle name="Обычный 3 3 4 5 3" xfId="3794"/>
    <cellStyle name="Обычный 3 3 4 5 3 2" xfId="8018"/>
    <cellStyle name="Обычный 3 3 4 5 3 2 2" xfId="16466"/>
    <cellStyle name="Обычный 3 3 4 5 3 2 2 2" xfId="33363"/>
    <cellStyle name="Обычный 3 3 4 5 3 2 3" xfId="24915"/>
    <cellStyle name="Обычный 3 3 4 5 3 3" xfId="12242"/>
    <cellStyle name="Обычный 3 3 4 5 3 3 2" xfId="29139"/>
    <cellStyle name="Обычный 3 3 4 5 3 4" xfId="20691"/>
    <cellStyle name="Обычный 3 3 4 5 4" xfId="5202"/>
    <cellStyle name="Обычный 3 3 4 5 4 2" xfId="13650"/>
    <cellStyle name="Обычный 3 3 4 5 4 2 2" xfId="30547"/>
    <cellStyle name="Обычный 3 3 4 5 4 3" xfId="22099"/>
    <cellStyle name="Обычный 3 3 4 5 5" xfId="9426"/>
    <cellStyle name="Обычный 3 3 4 5 5 2" xfId="26323"/>
    <cellStyle name="Обычный 3 3 4 5 6" xfId="17875"/>
    <cellStyle name="Обычный 3 3 4 6" xfId="1682"/>
    <cellStyle name="Обычный 3 3 4 6 2" xfId="5906"/>
    <cellStyle name="Обычный 3 3 4 6 2 2" xfId="14354"/>
    <cellStyle name="Обычный 3 3 4 6 2 2 2" xfId="31251"/>
    <cellStyle name="Обычный 3 3 4 6 2 3" xfId="22803"/>
    <cellStyle name="Обычный 3 3 4 6 3" xfId="10130"/>
    <cellStyle name="Обычный 3 3 4 6 3 2" xfId="27027"/>
    <cellStyle name="Обычный 3 3 4 6 4" xfId="18579"/>
    <cellStyle name="Обычный 3 3 4 7" xfId="3090"/>
    <cellStyle name="Обычный 3 3 4 7 2" xfId="7314"/>
    <cellStyle name="Обычный 3 3 4 7 2 2" xfId="15762"/>
    <cellStyle name="Обычный 3 3 4 7 2 2 2" xfId="32659"/>
    <cellStyle name="Обычный 3 3 4 7 2 3" xfId="24211"/>
    <cellStyle name="Обычный 3 3 4 7 3" xfId="11538"/>
    <cellStyle name="Обычный 3 3 4 7 3 2" xfId="28435"/>
    <cellStyle name="Обычный 3 3 4 7 4" xfId="19987"/>
    <cellStyle name="Обычный 3 3 4 8" xfId="4498"/>
    <cellStyle name="Обычный 3 3 4 8 2" xfId="12946"/>
    <cellStyle name="Обычный 3 3 4 8 2 2" xfId="29843"/>
    <cellStyle name="Обычный 3 3 4 8 3" xfId="21395"/>
    <cellStyle name="Обычный 3 3 4 9" xfId="8722"/>
    <cellStyle name="Обычный 3 3 4 9 2" xfId="25619"/>
    <cellStyle name="Обычный 3 3 5" xfId="195"/>
    <cellStyle name="Обычный 3 3 5 10" xfId="34072"/>
    <cellStyle name="Обычный 3 3 5 2" xfId="196"/>
    <cellStyle name="Обычный 3 3 5 2 2" xfId="603"/>
    <cellStyle name="Обычный 3 3 5 2 2 2" xfId="1334"/>
    <cellStyle name="Обычный 3 3 5 2 2 2 2" xfId="2743"/>
    <cellStyle name="Обычный 3 3 5 2 2 2 2 2" xfId="6967"/>
    <cellStyle name="Обычный 3 3 5 2 2 2 2 2 2" xfId="15415"/>
    <cellStyle name="Обычный 3 3 5 2 2 2 2 2 2 2" xfId="32312"/>
    <cellStyle name="Обычный 3 3 5 2 2 2 2 2 3" xfId="23864"/>
    <cellStyle name="Обычный 3 3 5 2 2 2 2 3" xfId="11191"/>
    <cellStyle name="Обычный 3 3 5 2 2 2 2 3 2" xfId="28088"/>
    <cellStyle name="Обычный 3 3 5 2 2 2 2 4" xfId="19640"/>
    <cellStyle name="Обычный 3 3 5 2 2 2 3" xfId="4151"/>
    <cellStyle name="Обычный 3 3 5 2 2 2 3 2" xfId="8375"/>
    <cellStyle name="Обычный 3 3 5 2 2 2 3 2 2" xfId="16823"/>
    <cellStyle name="Обычный 3 3 5 2 2 2 3 2 2 2" xfId="33720"/>
    <cellStyle name="Обычный 3 3 5 2 2 2 3 2 3" xfId="25272"/>
    <cellStyle name="Обычный 3 3 5 2 2 2 3 3" xfId="12599"/>
    <cellStyle name="Обычный 3 3 5 2 2 2 3 3 2" xfId="29496"/>
    <cellStyle name="Обычный 3 3 5 2 2 2 3 4" xfId="21048"/>
    <cellStyle name="Обычный 3 3 5 2 2 2 4" xfId="5559"/>
    <cellStyle name="Обычный 3 3 5 2 2 2 4 2" xfId="14007"/>
    <cellStyle name="Обычный 3 3 5 2 2 2 4 2 2" xfId="30904"/>
    <cellStyle name="Обычный 3 3 5 2 2 2 4 3" xfId="22456"/>
    <cellStyle name="Обычный 3 3 5 2 2 2 5" xfId="9783"/>
    <cellStyle name="Обычный 3 3 5 2 2 2 5 2" xfId="26680"/>
    <cellStyle name="Обычный 3 3 5 2 2 2 6" xfId="18232"/>
    <cellStyle name="Обычный 3 3 5 2 2 3" xfId="2039"/>
    <cellStyle name="Обычный 3 3 5 2 2 3 2" xfId="6263"/>
    <cellStyle name="Обычный 3 3 5 2 2 3 2 2" xfId="14711"/>
    <cellStyle name="Обычный 3 3 5 2 2 3 2 2 2" xfId="31608"/>
    <cellStyle name="Обычный 3 3 5 2 2 3 2 3" xfId="23160"/>
    <cellStyle name="Обычный 3 3 5 2 2 3 3" xfId="10487"/>
    <cellStyle name="Обычный 3 3 5 2 2 3 3 2" xfId="27384"/>
    <cellStyle name="Обычный 3 3 5 2 2 3 4" xfId="18936"/>
    <cellStyle name="Обычный 3 3 5 2 2 4" xfId="3447"/>
    <cellStyle name="Обычный 3 3 5 2 2 4 2" xfId="7671"/>
    <cellStyle name="Обычный 3 3 5 2 2 4 2 2" xfId="16119"/>
    <cellStyle name="Обычный 3 3 5 2 2 4 2 2 2" xfId="33016"/>
    <cellStyle name="Обычный 3 3 5 2 2 4 2 3" xfId="24568"/>
    <cellStyle name="Обычный 3 3 5 2 2 4 3" xfId="11895"/>
    <cellStyle name="Обычный 3 3 5 2 2 4 3 2" xfId="28792"/>
    <cellStyle name="Обычный 3 3 5 2 2 4 4" xfId="20344"/>
    <cellStyle name="Обычный 3 3 5 2 2 5" xfId="4855"/>
    <cellStyle name="Обычный 3 3 5 2 2 5 2" xfId="13303"/>
    <cellStyle name="Обычный 3 3 5 2 2 5 2 2" xfId="30200"/>
    <cellStyle name="Обычный 3 3 5 2 2 5 3" xfId="21752"/>
    <cellStyle name="Обычный 3 3 5 2 2 6" xfId="9079"/>
    <cellStyle name="Обычный 3 3 5 2 2 6 2" xfId="25976"/>
    <cellStyle name="Обычный 3 3 5 2 2 7" xfId="17528"/>
    <cellStyle name="Обычный 3 3 5 2 2 8" xfId="34425"/>
    <cellStyle name="Обычный 3 3 5 2 3" xfId="982"/>
    <cellStyle name="Обычный 3 3 5 2 3 2" xfId="2391"/>
    <cellStyle name="Обычный 3 3 5 2 3 2 2" xfId="6615"/>
    <cellStyle name="Обычный 3 3 5 2 3 2 2 2" xfId="15063"/>
    <cellStyle name="Обычный 3 3 5 2 3 2 2 2 2" xfId="31960"/>
    <cellStyle name="Обычный 3 3 5 2 3 2 2 3" xfId="23512"/>
    <cellStyle name="Обычный 3 3 5 2 3 2 3" xfId="10839"/>
    <cellStyle name="Обычный 3 3 5 2 3 2 3 2" xfId="27736"/>
    <cellStyle name="Обычный 3 3 5 2 3 2 4" xfId="19288"/>
    <cellStyle name="Обычный 3 3 5 2 3 3" xfId="3799"/>
    <cellStyle name="Обычный 3 3 5 2 3 3 2" xfId="8023"/>
    <cellStyle name="Обычный 3 3 5 2 3 3 2 2" xfId="16471"/>
    <cellStyle name="Обычный 3 3 5 2 3 3 2 2 2" xfId="33368"/>
    <cellStyle name="Обычный 3 3 5 2 3 3 2 3" xfId="24920"/>
    <cellStyle name="Обычный 3 3 5 2 3 3 3" xfId="12247"/>
    <cellStyle name="Обычный 3 3 5 2 3 3 3 2" xfId="29144"/>
    <cellStyle name="Обычный 3 3 5 2 3 3 4" xfId="20696"/>
    <cellStyle name="Обычный 3 3 5 2 3 4" xfId="5207"/>
    <cellStyle name="Обычный 3 3 5 2 3 4 2" xfId="13655"/>
    <cellStyle name="Обычный 3 3 5 2 3 4 2 2" xfId="30552"/>
    <cellStyle name="Обычный 3 3 5 2 3 4 3" xfId="22104"/>
    <cellStyle name="Обычный 3 3 5 2 3 5" xfId="9431"/>
    <cellStyle name="Обычный 3 3 5 2 3 5 2" xfId="26328"/>
    <cellStyle name="Обычный 3 3 5 2 3 6" xfId="17880"/>
    <cellStyle name="Обычный 3 3 5 2 4" xfId="1687"/>
    <cellStyle name="Обычный 3 3 5 2 4 2" xfId="5911"/>
    <cellStyle name="Обычный 3 3 5 2 4 2 2" xfId="14359"/>
    <cellStyle name="Обычный 3 3 5 2 4 2 2 2" xfId="31256"/>
    <cellStyle name="Обычный 3 3 5 2 4 2 3" xfId="22808"/>
    <cellStyle name="Обычный 3 3 5 2 4 3" xfId="10135"/>
    <cellStyle name="Обычный 3 3 5 2 4 3 2" xfId="27032"/>
    <cellStyle name="Обычный 3 3 5 2 4 4" xfId="18584"/>
    <cellStyle name="Обычный 3 3 5 2 5" xfId="3095"/>
    <cellStyle name="Обычный 3 3 5 2 5 2" xfId="7319"/>
    <cellStyle name="Обычный 3 3 5 2 5 2 2" xfId="15767"/>
    <cellStyle name="Обычный 3 3 5 2 5 2 2 2" xfId="32664"/>
    <cellStyle name="Обычный 3 3 5 2 5 2 3" xfId="24216"/>
    <cellStyle name="Обычный 3 3 5 2 5 3" xfId="11543"/>
    <cellStyle name="Обычный 3 3 5 2 5 3 2" xfId="28440"/>
    <cellStyle name="Обычный 3 3 5 2 5 4" xfId="19992"/>
    <cellStyle name="Обычный 3 3 5 2 6" xfId="4503"/>
    <cellStyle name="Обычный 3 3 5 2 6 2" xfId="12951"/>
    <cellStyle name="Обычный 3 3 5 2 6 2 2" xfId="29848"/>
    <cellStyle name="Обычный 3 3 5 2 6 3" xfId="21400"/>
    <cellStyle name="Обычный 3 3 5 2 7" xfId="8727"/>
    <cellStyle name="Обычный 3 3 5 2 7 2" xfId="25624"/>
    <cellStyle name="Обычный 3 3 5 2 8" xfId="17176"/>
    <cellStyle name="Обычный 3 3 5 2 9" xfId="34073"/>
    <cellStyle name="Обычный 3 3 5 3" xfId="602"/>
    <cellStyle name="Обычный 3 3 5 3 2" xfId="1333"/>
    <cellStyle name="Обычный 3 3 5 3 2 2" xfId="2742"/>
    <cellStyle name="Обычный 3 3 5 3 2 2 2" xfId="6966"/>
    <cellStyle name="Обычный 3 3 5 3 2 2 2 2" xfId="15414"/>
    <cellStyle name="Обычный 3 3 5 3 2 2 2 2 2" xfId="32311"/>
    <cellStyle name="Обычный 3 3 5 3 2 2 2 3" xfId="23863"/>
    <cellStyle name="Обычный 3 3 5 3 2 2 3" xfId="11190"/>
    <cellStyle name="Обычный 3 3 5 3 2 2 3 2" xfId="28087"/>
    <cellStyle name="Обычный 3 3 5 3 2 2 4" xfId="19639"/>
    <cellStyle name="Обычный 3 3 5 3 2 3" xfId="4150"/>
    <cellStyle name="Обычный 3 3 5 3 2 3 2" xfId="8374"/>
    <cellStyle name="Обычный 3 3 5 3 2 3 2 2" xfId="16822"/>
    <cellStyle name="Обычный 3 3 5 3 2 3 2 2 2" xfId="33719"/>
    <cellStyle name="Обычный 3 3 5 3 2 3 2 3" xfId="25271"/>
    <cellStyle name="Обычный 3 3 5 3 2 3 3" xfId="12598"/>
    <cellStyle name="Обычный 3 3 5 3 2 3 3 2" xfId="29495"/>
    <cellStyle name="Обычный 3 3 5 3 2 3 4" xfId="21047"/>
    <cellStyle name="Обычный 3 3 5 3 2 4" xfId="5558"/>
    <cellStyle name="Обычный 3 3 5 3 2 4 2" xfId="14006"/>
    <cellStyle name="Обычный 3 3 5 3 2 4 2 2" xfId="30903"/>
    <cellStyle name="Обычный 3 3 5 3 2 4 3" xfId="22455"/>
    <cellStyle name="Обычный 3 3 5 3 2 5" xfId="9782"/>
    <cellStyle name="Обычный 3 3 5 3 2 5 2" xfId="26679"/>
    <cellStyle name="Обычный 3 3 5 3 2 6" xfId="18231"/>
    <cellStyle name="Обычный 3 3 5 3 3" xfId="2038"/>
    <cellStyle name="Обычный 3 3 5 3 3 2" xfId="6262"/>
    <cellStyle name="Обычный 3 3 5 3 3 2 2" xfId="14710"/>
    <cellStyle name="Обычный 3 3 5 3 3 2 2 2" xfId="31607"/>
    <cellStyle name="Обычный 3 3 5 3 3 2 3" xfId="23159"/>
    <cellStyle name="Обычный 3 3 5 3 3 3" xfId="10486"/>
    <cellStyle name="Обычный 3 3 5 3 3 3 2" xfId="27383"/>
    <cellStyle name="Обычный 3 3 5 3 3 4" xfId="18935"/>
    <cellStyle name="Обычный 3 3 5 3 4" xfId="3446"/>
    <cellStyle name="Обычный 3 3 5 3 4 2" xfId="7670"/>
    <cellStyle name="Обычный 3 3 5 3 4 2 2" xfId="16118"/>
    <cellStyle name="Обычный 3 3 5 3 4 2 2 2" xfId="33015"/>
    <cellStyle name="Обычный 3 3 5 3 4 2 3" xfId="24567"/>
    <cellStyle name="Обычный 3 3 5 3 4 3" xfId="11894"/>
    <cellStyle name="Обычный 3 3 5 3 4 3 2" xfId="28791"/>
    <cellStyle name="Обычный 3 3 5 3 4 4" xfId="20343"/>
    <cellStyle name="Обычный 3 3 5 3 5" xfId="4854"/>
    <cellStyle name="Обычный 3 3 5 3 5 2" xfId="13302"/>
    <cellStyle name="Обычный 3 3 5 3 5 2 2" xfId="30199"/>
    <cellStyle name="Обычный 3 3 5 3 5 3" xfId="21751"/>
    <cellStyle name="Обычный 3 3 5 3 6" xfId="9078"/>
    <cellStyle name="Обычный 3 3 5 3 6 2" xfId="25975"/>
    <cellStyle name="Обычный 3 3 5 3 7" xfId="17527"/>
    <cellStyle name="Обычный 3 3 5 3 8" xfId="34424"/>
    <cellStyle name="Обычный 3 3 5 4" xfId="981"/>
    <cellStyle name="Обычный 3 3 5 4 2" xfId="2390"/>
    <cellStyle name="Обычный 3 3 5 4 2 2" xfId="6614"/>
    <cellStyle name="Обычный 3 3 5 4 2 2 2" xfId="15062"/>
    <cellStyle name="Обычный 3 3 5 4 2 2 2 2" xfId="31959"/>
    <cellStyle name="Обычный 3 3 5 4 2 2 3" xfId="23511"/>
    <cellStyle name="Обычный 3 3 5 4 2 3" xfId="10838"/>
    <cellStyle name="Обычный 3 3 5 4 2 3 2" xfId="27735"/>
    <cellStyle name="Обычный 3 3 5 4 2 4" xfId="19287"/>
    <cellStyle name="Обычный 3 3 5 4 3" xfId="3798"/>
    <cellStyle name="Обычный 3 3 5 4 3 2" xfId="8022"/>
    <cellStyle name="Обычный 3 3 5 4 3 2 2" xfId="16470"/>
    <cellStyle name="Обычный 3 3 5 4 3 2 2 2" xfId="33367"/>
    <cellStyle name="Обычный 3 3 5 4 3 2 3" xfId="24919"/>
    <cellStyle name="Обычный 3 3 5 4 3 3" xfId="12246"/>
    <cellStyle name="Обычный 3 3 5 4 3 3 2" xfId="29143"/>
    <cellStyle name="Обычный 3 3 5 4 3 4" xfId="20695"/>
    <cellStyle name="Обычный 3 3 5 4 4" xfId="5206"/>
    <cellStyle name="Обычный 3 3 5 4 4 2" xfId="13654"/>
    <cellStyle name="Обычный 3 3 5 4 4 2 2" xfId="30551"/>
    <cellStyle name="Обычный 3 3 5 4 4 3" xfId="22103"/>
    <cellStyle name="Обычный 3 3 5 4 5" xfId="9430"/>
    <cellStyle name="Обычный 3 3 5 4 5 2" xfId="26327"/>
    <cellStyle name="Обычный 3 3 5 4 6" xfId="17879"/>
    <cellStyle name="Обычный 3 3 5 5" xfId="1686"/>
    <cellStyle name="Обычный 3 3 5 5 2" xfId="5910"/>
    <cellStyle name="Обычный 3 3 5 5 2 2" xfId="14358"/>
    <cellStyle name="Обычный 3 3 5 5 2 2 2" xfId="31255"/>
    <cellStyle name="Обычный 3 3 5 5 2 3" xfId="22807"/>
    <cellStyle name="Обычный 3 3 5 5 3" xfId="10134"/>
    <cellStyle name="Обычный 3 3 5 5 3 2" xfId="27031"/>
    <cellStyle name="Обычный 3 3 5 5 4" xfId="18583"/>
    <cellStyle name="Обычный 3 3 5 6" xfId="3094"/>
    <cellStyle name="Обычный 3 3 5 6 2" xfId="7318"/>
    <cellStyle name="Обычный 3 3 5 6 2 2" xfId="15766"/>
    <cellStyle name="Обычный 3 3 5 6 2 2 2" xfId="32663"/>
    <cellStyle name="Обычный 3 3 5 6 2 3" xfId="24215"/>
    <cellStyle name="Обычный 3 3 5 6 3" xfId="11542"/>
    <cellStyle name="Обычный 3 3 5 6 3 2" xfId="28439"/>
    <cellStyle name="Обычный 3 3 5 6 4" xfId="19991"/>
    <cellStyle name="Обычный 3 3 5 7" xfId="4502"/>
    <cellStyle name="Обычный 3 3 5 7 2" xfId="12950"/>
    <cellStyle name="Обычный 3 3 5 7 2 2" xfId="29847"/>
    <cellStyle name="Обычный 3 3 5 7 3" xfId="21399"/>
    <cellStyle name="Обычный 3 3 5 8" xfId="8726"/>
    <cellStyle name="Обычный 3 3 5 8 2" xfId="25623"/>
    <cellStyle name="Обычный 3 3 5 9" xfId="17175"/>
    <cellStyle name="Обычный 3 3 6" xfId="197"/>
    <cellStyle name="Обычный 3 3 6 2" xfId="604"/>
    <cellStyle name="Обычный 3 3 6 2 2" xfId="1335"/>
    <cellStyle name="Обычный 3 3 6 2 2 2" xfId="2744"/>
    <cellStyle name="Обычный 3 3 6 2 2 2 2" xfId="6968"/>
    <cellStyle name="Обычный 3 3 6 2 2 2 2 2" xfId="15416"/>
    <cellStyle name="Обычный 3 3 6 2 2 2 2 2 2" xfId="32313"/>
    <cellStyle name="Обычный 3 3 6 2 2 2 2 3" xfId="23865"/>
    <cellStyle name="Обычный 3 3 6 2 2 2 3" xfId="11192"/>
    <cellStyle name="Обычный 3 3 6 2 2 2 3 2" xfId="28089"/>
    <cellStyle name="Обычный 3 3 6 2 2 2 4" xfId="19641"/>
    <cellStyle name="Обычный 3 3 6 2 2 3" xfId="4152"/>
    <cellStyle name="Обычный 3 3 6 2 2 3 2" xfId="8376"/>
    <cellStyle name="Обычный 3 3 6 2 2 3 2 2" xfId="16824"/>
    <cellStyle name="Обычный 3 3 6 2 2 3 2 2 2" xfId="33721"/>
    <cellStyle name="Обычный 3 3 6 2 2 3 2 3" xfId="25273"/>
    <cellStyle name="Обычный 3 3 6 2 2 3 3" xfId="12600"/>
    <cellStyle name="Обычный 3 3 6 2 2 3 3 2" xfId="29497"/>
    <cellStyle name="Обычный 3 3 6 2 2 3 4" xfId="21049"/>
    <cellStyle name="Обычный 3 3 6 2 2 4" xfId="5560"/>
    <cellStyle name="Обычный 3 3 6 2 2 4 2" xfId="14008"/>
    <cellStyle name="Обычный 3 3 6 2 2 4 2 2" xfId="30905"/>
    <cellStyle name="Обычный 3 3 6 2 2 4 3" xfId="22457"/>
    <cellStyle name="Обычный 3 3 6 2 2 5" xfId="9784"/>
    <cellStyle name="Обычный 3 3 6 2 2 5 2" xfId="26681"/>
    <cellStyle name="Обычный 3 3 6 2 2 6" xfId="18233"/>
    <cellStyle name="Обычный 3 3 6 2 3" xfId="2040"/>
    <cellStyle name="Обычный 3 3 6 2 3 2" xfId="6264"/>
    <cellStyle name="Обычный 3 3 6 2 3 2 2" xfId="14712"/>
    <cellStyle name="Обычный 3 3 6 2 3 2 2 2" xfId="31609"/>
    <cellStyle name="Обычный 3 3 6 2 3 2 3" xfId="23161"/>
    <cellStyle name="Обычный 3 3 6 2 3 3" xfId="10488"/>
    <cellStyle name="Обычный 3 3 6 2 3 3 2" xfId="27385"/>
    <cellStyle name="Обычный 3 3 6 2 3 4" xfId="18937"/>
    <cellStyle name="Обычный 3 3 6 2 4" xfId="3448"/>
    <cellStyle name="Обычный 3 3 6 2 4 2" xfId="7672"/>
    <cellStyle name="Обычный 3 3 6 2 4 2 2" xfId="16120"/>
    <cellStyle name="Обычный 3 3 6 2 4 2 2 2" xfId="33017"/>
    <cellStyle name="Обычный 3 3 6 2 4 2 3" xfId="24569"/>
    <cellStyle name="Обычный 3 3 6 2 4 3" xfId="11896"/>
    <cellStyle name="Обычный 3 3 6 2 4 3 2" xfId="28793"/>
    <cellStyle name="Обычный 3 3 6 2 4 4" xfId="20345"/>
    <cellStyle name="Обычный 3 3 6 2 5" xfId="4856"/>
    <cellStyle name="Обычный 3 3 6 2 5 2" xfId="13304"/>
    <cellStyle name="Обычный 3 3 6 2 5 2 2" xfId="30201"/>
    <cellStyle name="Обычный 3 3 6 2 5 3" xfId="21753"/>
    <cellStyle name="Обычный 3 3 6 2 6" xfId="9080"/>
    <cellStyle name="Обычный 3 3 6 2 6 2" xfId="25977"/>
    <cellStyle name="Обычный 3 3 6 2 7" xfId="17529"/>
    <cellStyle name="Обычный 3 3 6 2 8" xfId="34426"/>
    <cellStyle name="Обычный 3 3 6 3" xfId="983"/>
    <cellStyle name="Обычный 3 3 6 3 2" xfId="2392"/>
    <cellStyle name="Обычный 3 3 6 3 2 2" xfId="6616"/>
    <cellStyle name="Обычный 3 3 6 3 2 2 2" xfId="15064"/>
    <cellStyle name="Обычный 3 3 6 3 2 2 2 2" xfId="31961"/>
    <cellStyle name="Обычный 3 3 6 3 2 2 3" xfId="23513"/>
    <cellStyle name="Обычный 3 3 6 3 2 3" xfId="10840"/>
    <cellStyle name="Обычный 3 3 6 3 2 3 2" xfId="27737"/>
    <cellStyle name="Обычный 3 3 6 3 2 4" xfId="19289"/>
    <cellStyle name="Обычный 3 3 6 3 3" xfId="3800"/>
    <cellStyle name="Обычный 3 3 6 3 3 2" xfId="8024"/>
    <cellStyle name="Обычный 3 3 6 3 3 2 2" xfId="16472"/>
    <cellStyle name="Обычный 3 3 6 3 3 2 2 2" xfId="33369"/>
    <cellStyle name="Обычный 3 3 6 3 3 2 3" xfId="24921"/>
    <cellStyle name="Обычный 3 3 6 3 3 3" xfId="12248"/>
    <cellStyle name="Обычный 3 3 6 3 3 3 2" xfId="29145"/>
    <cellStyle name="Обычный 3 3 6 3 3 4" xfId="20697"/>
    <cellStyle name="Обычный 3 3 6 3 4" xfId="5208"/>
    <cellStyle name="Обычный 3 3 6 3 4 2" xfId="13656"/>
    <cellStyle name="Обычный 3 3 6 3 4 2 2" xfId="30553"/>
    <cellStyle name="Обычный 3 3 6 3 4 3" xfId="22105"/>
    <cellStyle name="Обычный 3 3 6 3 5" xfId="9432"/>
    <cellStyle name="Обычный 3 3 6 3 5 2" xfId="26329"/>
    <cellStyle name="Обычный 3 3 6 3 6" xfId="17881"/>
    <cellStyle name="Обычный 3 3 6 4" xfId="1688"/>
    <cellStyle name="Обычный 3 3 6 4 2" xfId="5912"/>
    <cellStyle name="Обычный 3 3 6 4 2 2" xfId="14360"/>
    <cellStyle name="Обычный 3 3 6 4 2 2 2" xfId="31257"/>
    <cellStyle name="Обычный 3 3 6 4 2 3" xfId="22809"/>
    <cellStyle name="Обычный 3 3 6 4 3" xfId="10136"/>
    <cellStyle name="Обычный 3 3 6 4 3 2" xfId="27033"/>
    <cellStyle name="Обычный 3 3 6 4 4" xfId="18585"/>
    <cellStyle name="Обычный 3 3 6 5" xfId="3096"/>
    <cellStyle name="Обычный 3 3 6 5 2" xfId="7320"/>
    <cellStyle name="Обычный 3 3 6 5 2 2" xfId="15768"/>
    <cellStyle name="Обычный 3 3 6 5 2 2 2" xfId="32665"/>
    <cellStyle name="Обычный 3 3 6 5 2 3" xfId="24217"/>
    <cellStyle name="Обычный 3 3 6 5 3" xfId="11544"/>
    <cellStyle name="Обычный 3 3 6 5 3 2" xfId="28441"/>
    <cellStyle name="Обычный 3 3 6 5 4" xfId="19993"/>
    <cellStyle name="Обычный 3 3 6 6" xfId="4504"/>
    <cellStyle name="Обычный 3 3 6 6 2" xfId="12952"/>
    <cellStyle name="Обычный 3 3 6 6 2 2" xfId="29849"/>
    <cellStyle name="Обычный 3 3 6 6 3" xfId="21401"/>
    <cellStyle name="Обычный 3 3 6 7" xfId="8728"/>
    <cellStyle name="Обычный 3 3 6 7 2" xfId="25625"/>
    <cellStyle name="Обычный 3 3 6 8" xfId="17177"/>
    <cellStyle name="Обычный 3 3 6 9" xfId="34074"/>
    <cellStyle name="Обычный 3 3 7" xfId="573"/>
    <cellStyle name="Обычный 3 3 7 2" xfId="1304"/>
    <cellStyle name="Обычный 3 3 7 2 2" xfId="2713"/>
    <cellStyle name="Обычный 3 3 7 2 2 2" xfId="6937"/>
    <cellStyle name="Обычный 3 3 7 2 2 2 2" xfId="15385"/>
    <cellStyle name="Обычный 3 3 7 2 2 2 2 2" xfId="32282"/>
    <cellStyle name="Обычный 3 3 7 2 2 2 3" xfId="23834"/>
    <cellStyle name="Обычный 3 3 7 2 2 3" xfId="11161"/>
    <cellStyle name="Обычный 3 3 7 2 2 3 2" xfId="28058"/>
    <cellStyle name="Обычный 3 3 7 2 2 4" xfId="19610"/>
    <cellStyle name="Обычный 3 3 7 2 3" xfId="4121"/>
    <cellStyle name="Обычный 3 3 7 2 3 2" xfId="8345"/>
    <cellStyle name="Обычный 3 3 7 2 3 2 2" xfId="16793"/>
    <cellStyle name="Обычный 3 3 7 2 3 2 2 2" xfId="33690"/>
    <cellStyle name="Обычный 3 3 7 2 3 2 3" xfId="25242"/>
    <cellStyle name="Обычный 3 3 7 2 3 3" xfId="12569"/>
    <cellStyle name="Обычный 3 3 7 2 3 3 2" xfId="29466"/>
    <cellStyle name="Обычный 3 3 7 2 3 4" xfId="21018"/>
    <cellStyle name="Обычный 3 3 7 2 4" xfId="5529"/>
    <cellStyle name="Обычный 3 3 7 2 4 2" xfId="13977"/>
    <cellStyle name="Обычный 3 3 7 2 4 2 2" xfId="30874"/>
    <cellStyle name="Обычный 3 3 7 2 4 3" xfId="22426"/>
    <cellStyle name="Обычный 3 3 7 2 5" xfId="9753"/>
    <cellStyle name="Обычный 3 3 7 2 5 2" xfId="26650"/>
    <cellStyle name="Обычный 3 3 7 2 6" xfId="18202"/>
    <cellStyle name="Обычный 3 3 7 3" xfId="2009"/>
    <cellStyle name="Обычный 3 3 7 3 2" xfId="6233"/>
    <cellStyle name="Обычный 3 3 7 3 2 2" xfId="14681"/>
    <cellStyle name="Обычный 3 3 7 3 2 2 2" xfId="31578"/>
    <cellStyle name="Обычный 3 3 7 3 2 3" xfId="23130"/>
    <cellStyle name="Обычный 3 3 7 3 3" xfId="10457"/>
    <cellStyle name="Обычный 3 3 7 3 3 2" xfId="27354"/>
    <cellStyle name="Обычный 3 3 7 3 4" xfId="18906"/>
    <cellStyle name="Обычный 3 3 7 4" xfId="3417"/>
    <cellStyle name="Обычный 3 3 7 4 2" xfId="7641"/>
    <cellStyle name="Обычный 3 3 7 4 2 2" xfId="16089"/>
    <cellStyle name="Обычный 3 3 7 4 2 2 2" xfId="32986"/>
    <cellStyle name="Обычный 3 3 7 4 2 3" xfId="24538"/>
    <cellStyle name="Обычный 3 3 7 4 3" xfId="11865"/>
    <cellStyle name="Обычный 3 3 7 4 3 2" xfId="28762"/>
    <cellStyle name="Обычный 3 3 7 4 4" xfId="20314"/>
    <cellStyle name="Обычный 3 3 7 5" xfId="4825"/>
    <cellStyle name="Обычный 3 3 7 5 2" xfId="13273"/>
    <cellStyle name="Обычный 3 3 7 5 2 2" xfId="30170"/>
    <cellStyle name="Обычный 3 3 7 5 3" xfId="21722"/>
    <cellStyle name="Обычный 3 3 7 6" xfId="9049"/>
    <cellStyle name="Обычный 3 3 7 6 2" xfId="25946"/>
    <cellStyle name="Обычный 3 3 7 7" xfId="17498"/>
    <cellStyle name="Обычный 3 3 7 8" xfId="34395"/>
    <cellStyle name="Обычный 3 3 8" xfId="952"/>
    <cellStyle name="Обычный 3 3 8 2" xfId="2361"/>
    <cellStyle name="Обычный 3 3 8 2 2" xfId="6585"/>
    <cellStyle name="Обычный 3 3 8 2 2 2" xfId="15033"/>
    <cellStyle name="Обычный 3 3 8 2 2 2 2" xfId="31930"/>
    <cellStyle name="Обычный 3 3 8 2 2 3" xfId="23482"/>
    <cellStyle name="Обычный 3 3 8 2 3" xfId="10809"/>
    <cellStyle name="Обычный 3 3 8 2 3 2" xfId="27706"/>
    <cellStyle name="Обычный 3 3 8 2 4" xfId="19258"/>
    <cellStyle name="Обычный 3 3 8 3" xfId="3769"/>
    <cellStyle name="Обычный 3 3 8 3 2" xfId="7993"/>
    <cellStyle name="Обычный 3 3 8 3 2 2" xfId="16441"/>
    <cellStyle name="Обычный 3 3 8 3 2 2 2" xfId="33338"/>
    <cellStyle name="Обычный 3 3 8 3 2 3" xfId="24890"/>
    <cellStyle name="Обычный 3 3 8 3 3" xfId="12217"/>
    <cellStyle name="Обычный 3 3 8 3 3 2" xfId="29114"/>
    <cellStyle name="Обычный 3 3 8 3 4" xfId="20666"/>
    <cellStyle name="Обычный 3 3 8 4" xfId="5177"/>
    <cellStyle name="Обычный 3 3 8 4 2" xfId="13625"/>
    <cellStyle name="Обычный 3 3 8 4 2 2" xfId="30522"/>
    <cellStyle name="Обычный 3 3 8 4 3" xfId="22074"/>
    <cellStyle name="Обычный 3 3 8 5" xfId="9401"/>
    <cellStyle name="Обычный 3 3 8 5 2" xfId="26298"/>
    <cellStyle name="Обычный 3 3 8 6" xfId="17850"/>
    <cellStyle name="Обычный 3 3 9" xfId="1657"/>
    <cellStyle name="Обычный 3 3 9 2" xfId="5881"/>
    <cellStyle name="Обычный 3 3 9 2 2" xfId="14329"/>
    <cellStyle name="Обычный 3 3 9 2 2 2" xfId="31226"/>
    <cellStyle name="Обычный 3 3 9 2 3" xfId="22778"/>
    <cellStyle name="Обычный 3 3 9 3" xfId="10105"/>
    <cellStyle name="Обычный 3 3 9 3 2" xfId="27002"/>
    <cellStyle name="Обычный 3 3 9 4" xfId="18554"/>
    <cellStyle name="Обычный 3 3_Отчет за 2015 год" xfId="198"/>
    <cellStyle name="Обычный 3 4" xfId="199"/>
    <cellStyle name="Обычный 3 4 10" xfId="4505"/>
    <cellStyle name="Обычный 3 4 10 2" xfId="12953"/>
    <cellStyle name="Обычный 3 4 10 2 2" xfId="29850"/>
    <cellStyle name="Обычный 3 4 10 3" xfId="21402"/>
    <cellStyle name="Обычный 3 4 11" xfId="8729"/>
    <cellStyle name="Обычный 3 4 11 2" xfId="25626"/>
    <cellStyle name="Обычный 3 4 12" xfId="17178"/>
    <cellStyle name="Обычный 3 4 13" xfId="34075"/>
    <cellStyle name="Обычный 3 4 2" xfId="200"/>
    <cellStyle name="Обычный 3 4 2 10" xfId="8730"/>
    <cellStyle name="Обычный 3 4 2 10 2" xfId="25627"/>
    <cellStyle name="Обычный 3 4 2 11" xfId="17179"/>
    <cellStyle name="Обычный 3 4 2 12" xfId="34076"/>
    <cellStyle name="Обычный 3 4 2 2" xfId="201"/>
    <cellStyle name="Обычный 3 4 2 2 10" xfId="17180"/>
    <cellStyle name="Обычный 3 4 2 2 11" xfId="34077"/>
    <cellStyle name="Обычный 3 4 2 2 2" xfId="202"/>
    <cellStyle name="Обычный 3 4 2 2 2 10" xfId="34078"/>
    <cellStyle name="Обычный 3 4 2 2 2 2" xfId="203"/>
    <cellStyle name="Обычный 3 4 2 2 2 2 2" xfId="609"/>
    <cellStyle name="Обычный 3 4 2 2 2 2 2 2" xfId="1340"/>
    <cellStyle name="Обычный 3 4 2 2 2 2 2 2 2" xfId="2749"/>
    <cellStyle name="Обычный 3 4 2 2 2 2 2 2 2 2" xfId="6973"/>
    <cellStyle name="Обычный 3 4 2 2 2 2 2 2 2 2 2" xfId="15421"/>
    <cellStyle name="Обычный 3 4 2 2 2 2 2 2 2 2 2 2" xfId="32318"/>
    <cellStyle name="Обычный 3 4 2 2 2 2 2 2 2 2 3" xfId="23870"/>
    <cellStyle name="Обычный 3 4 2 2 2 2 2 2 2 3" xfId="11197"/>
    <cellStyle name="Обычный 3 4 2 2 2 2 2 2 2 3 2" xfId="28094"/>
    <cellStyle name="Обычный 3 4 2 2 2 2 2 2 2 4" xfId="19646"/>
    <cellStyle name="Обычный 3 4 2 2 2 2 2 2 3" xfId="4157"/>
    <cellStyle name="Обычный 3 4 2 2 2 2 2 2 3 2" xfId="8381"/>
    <cellStyle name="Обычный 3 4 2 2 2 2 2 2 3 2 2" xfId="16829"/>
    <cellStyle name="Обычный 3 4 2 2 2 2 2 2 3 2 2 2" xfId="33726"/>
    <cellStyle name="Обычный 3 4 2 2 2 2 2 2 3 2 3" xfId="25278"/>
    <cellStyle name="Обычный 3 4 2 2 2 2 2 2 3 3" xfId="12605"/>
    <cellStyle name="Обычный 3 4 2 2 2 2 2 2 3 3 2" xfId="29502"/>
    <cellStyle name="Обычный 3 4 2 2 2 2 2 2 3 4" xfId="21054"/>
    <cellStyle name="Обычный 3 4 2 2 2 2 2 2 4" xfId="5565"/>
    <cellStyle name="Обычный 3 4 2 2 2 2 2 2 4 2" xfId="14013"/>
    <cellStyle name="Обычный 3 4 2 2 2 2 2 2 4 2 2" xfId="30910"/>
    <cellStyle name="Обычный 3 4 2 2 2 2 2 2 4 3" xfId="22462"/>
    <cellStyle name="Обычный 3 4 2 2 2 2 2 2 5" xfId="9789"/>
    <cellStyle name="Обычный 3 4 2 2 2 2 2 2 5 2" xfId="26686"/>
    <cellStyle name="Обычный 3 4 2 2 2 2 2 2 6" xfId="18238"/>
    <cellStyle name="Обычный 3 4 2 2 2 2 2 3" xfId="2045"/>
    <cellStyle name="Обычный 3 4 2 2 2 2 2 3 2" xfId="6269"/>
    <cellStyle name="Обычный 3 4 2 2 2 2 2 3 2 2" xfId="14717"/>
    <cellStyle name="Обычный 3 4 2 2 2 2 2 3 2 2 2" xfId="31614"/>
    <cellStyle name="Обычный 3 4 2 2 2 2 2 3 2 3" xfId="23166"/>
    <cellStyle name="Обычный 3 4 2 2 2 2 2 3 3" xfId="10493"/>
    <cellStyle name="Обычный 3 4 2 2 2 2 2 3 3 2" xfId="27390"/>
    <cellStyle name="Обычный 3 4 2 2 2 2 2 3 4" xfId="18942"/>
    <cellStyle name="Обычный 3 4 2 2 2 2 2 4" xfId="3453"/>
    <cellStyle name="Обычный 3 4 2 2 2 2 2 4 2" xfId="7677"/>
    <cellStyle name="Обычный 3 4 2 2 2 2 2 4 2 2" xfId="16125"/>
    <cellStyle name="Обычный 3 4 2 2 2 2 2 4 2 2 2" xfId="33022"/>
    <cellStyle name="Обычный 3 4 2 2 2 2 2 4 2 3" xfId="24574"/>
    <cellStyle name="Обычный 3 4 2 2 2 2 2 4 3" xfId="11901"/>
    <cellStyle name="Обычный 3 4 2 2 2 2 2 4 3 2" xfId="28798"/>
    <cellStyle name="Обычный 3 4 2 2 2 2 2 4 4" xfId="20350"/>
    <cellStyle name="Обычный 3 4 2 2 2 2 2 5" xfId="4861"/>
    <cellStyle name="Обычный 3 4 2 2 2 2 2 5 2" xfId="13309"/>
    <cellStyle name="Обычный 3 4 2 2 2 2 2 5 2 2" xfId="30206"/>
    <cellStyle name="Обычный 3 4 2 2 2 2 2 5 3" xfId="21758"/>
    <cellStyle name="Обычный 3 4 2 2 2 2 2 6" xfId="9085"/>
    <cellStyle name="Обычный 3 4 2 2 2 2 2 6 2" xfId="25982"/>
    <cellStyle name="Обычный 3 4 2 2 2 2 2 7" xfId="17534"/>
    <cellStyle name="Обычный 3 4 2 2 2 2 2 8" xfId="34431"/>
    <cellStyle name="Обычный 3 4 2 2 2 2 3" xfId="988"/>
    <cellStyle name="Обычный 3 4 2 2 2 2 3 2" xfId="2397"/>
    <cellStyle name="Обычный 3 4 2 2 2 2 3 2 2" xfId="6621"/>
    <cellStyle name="Обычный 3 4 2 2 2 2 3 2 2 2" xfId="15069"/>
    <cellStyle name="Обычный 3 4 2 2 2 2 3 2 2 2 2" xfId="31966"/>
    <cellStyle name="Обычный 3 4 2 2 2 2 3 2 2 3" xfId="23518"/>
    <cellStyle name="Обычный 3 4 2 2 2 2 3 2 3" xfId="10845"/>
    <cellStyle name="Обычный 3 4 2 2 2 2 3 2 3 2" xfId="27742"/>
    <cellStyle name="Обычный 3 4 2 2 2 2 3 2 4" xfId="19294"/>
    <cellStyle name="Обычный 3 4 2 2 2 2 3 3" xfId="3805"/>
    <cellStyle name="Обычный 3 4 2 2 2 2 3 3 2" xfId="8029"/>
    <cellStyle name="Обычный 3 4 2 2 2 2 3 3 2 2" xfId="16477"/>
    <cellStyle name="Обычный 3 4 2 2 2 2 3 3 2 2 2" xfId="33374"/>
    <cellStyle name="Обычный 3 4 2 2 2 2 3 3 2 3" xfId="24926"/>
    <cellStyle name="Обычный 3 4 2 2 2 2 3 3 3" xfId="12253"/>
    <cellStyle name="Обычный 3 4 2 2 2 2 3 3 3 2" xfId="29150"/>
    <cellStyle name="Обычный 3 4 2 2 2 2 3 3 4" xfId="20702"/>
    <cellStyle name="Обычный 3 4 2 2 2 2 3 4" xfId="5213"/>
    <cellStyle name="Обычный 3 4 2 2 2 2 3 4 2" xfId="13661"/>
    <cellStyle name="Обычный 3 4 2 2 2 2 3 4 2 2" xfId="30558"/>
    <cellStyle name="Обычный 3 4 2 2 2 2 3 4 3" xfId="22110"/>
    <cellStyle name="Обычный 3 4 2 2 2 2 3 5" xfId="9437"/>
    <cellStyle name="Обычный 3 4 2 2 2 2 3 5 2" xfId="26334"/>
    <cellStyle name="Обычный 3 4 2 2 2 2 3 6" xfId="17886"/>
    <cellStyle name="Обычный 3 4 2 2 2 2 4" xfId="1693"/>
    <cellStyle name="Обычный 3 4 2 2 2 2 4 2" xfId="5917"/>
    <cellStyle name="Обычный 3 4 2 2 2 2 4 2 2" xfId="14365"/>
    <cellStyle name="Обычный 3 4 2 2 2 2 4 2 2 2" xfId="31262"/>
    <cellStyle name="Обычный 3 4 2 2 2 2 4 2 3" xfId="22814"/>
    <cellStyle name="Обычный 3 4 2 2 2 2 4 3" xfId="10141"/>
    <cellStyle name="Обычный 3 4 2 2 2 2 4 3 2" xfId="27038"/>
    <cellStyle name="Обычный 3 4 2 2 2 2 4 4" xfId="18590"/>
    <cellStyle name="Обычный 3 4 2 2 2 2 5" xfId="3101"/>
    <cellStyle name="Обычный 3 4 2 2 2 2 5 2" xfId="7325"/>
    <cellStyle name="Обычный 3 4 2 2 2 2 5 2 2" xfId="15773"/>
    <cellStyle name="Обычный 3 4 2 2 2 2 5 2 2 2" xfId="32670"/>
    <cellStyle name="Обычный 3 4 2 2 2 2 5 2 3" xfId="24222"/>
    <cellStyle name="Обычный 3 4 2 2 2 2 5 3" xfId="11549"/>
    <cellStyle name="Обычный 3 4 2 2 2 2 5 3 2" xfId="28446"/>
    <cellStyle name="Обычный 3 4 2 2 2 2 5 4" xfId="19998"/>
    <cellStyle name="Обычный 3 4 2 2 2 2 6" xfId="4509"/>
    <cellStyle name="Обычный 3 4 2 2 2 2 6 2" xfId="12957"/>
    <cellStyle name="Обычный 3 4 2 2 2 2 6 2 2" xfId="29854"/>
    <cellStyle name="Обычный 3 4 2 2 2 2 6 3" xfId="21406"/>
    <cellStyle name="Обычный 3 4 2 2 2 2 7" xfId="8733"/>
    <cellStyle name="Обычный 3 4 2 2 2 2 7 2" xfId="25630"/>
    <cellStyle name="Обычный 3 4 2 2 2 2 8" xfId="17182"/>
    <cellStyle name="Обычный 3 4 2 2 2 2 9" xfId="34079"/>
    <cellStyle name="Обычный 3 4 2 2 2 3" xfId="608"/>
    <cellStyle name="Обычный 3 4 2 2 2 3 2" xfId="1339"/>
    <cellStyle name="Обычный 3 4 2 2 2 3 2 2" xfId="2748"/>
    <cellStyle name="Обычный 3 4 2 2 2 3 2 2 2" xfId="6972"/>
    <cellStyle name="Обычный 3 4 2 2 2 3 2 2 2 2" xfId="15420"/>
    <cellStyle name="Обычный 3 4 2 2 2 3 2 2 2 2 2" xfId="32317"/>
    <cellStyle name="Обычный 3 4 2 2 2 3 2 2 2 3" xfId="23869"/>
    <cellStyle name="Обычный 3 4 2 2 2 3 2 2 3" xfId="11196"/>
    <cellStyle name="Обычный 3 4 2 2 2 3 2 2 3 2" xfId="28093"/>
    <cellStyle name="Обычный 3 4 2 2 2 3 2 2 4" xfId="19645"/>
    <cellStyle name="Обычный 3 4 2 2 2 3 2 3" xfId="4156"/>
    <cellStyle name="Обычный 3 4 2 2 2 3 2 3 2" xfId="8380"/>
    <cellStyle name="Обычный 3 4 2 2 2 3 2 3 2 2" xfId="16828"/>
    <cellStyle name="Обычный 3 4 2 2 2 3 2 3 2 2 2" xfId="33725"/>
    <cellStyle name="Обычный 3 4 2 2 2 3 2 3 2 3" xfId="25277"/>
    <cellStyle name="Обычный 3 4 2 2 2 3 2 3 3" xfId="12604"/>
    <cellStyle name="Обычный 3 4 2 2 2 3 2 3 3 2" xfId="29501"/>
    <cellStyle name="Обычный 3 4 2 2 2 3 2 3 4" xfId="21053"/>
    <cellStyle name="Обычный 3 4 2 2 2 3 2 4" xfId="5564"/>
    <cellStyle name="Обычный 3 4 2 2 2 3 2 4 2" xfId="14012"/>
    <cellStyle name="Обычный 3 4 2 2 2 3 2 4 2 2" xfId="30909"/>
    <cellStyle name="Обычный 3 4 2 2 2 3 2 4 3" xfId="22461"/>
    <cellStyle name="Обычный 3 4 2 2 2 3 2 5" xfId="9788"/>
    <cellStyle name="Обычный 3 4 2 2 2 3 2 5 2" xfId="26685"/>
    <cellStyle name="Обычный 3 4 2 2 2 3 2 6" xfId="18237"/>
    <cellStyle name="Обычный 3 4 2 2 2 3 3" xfId="2044"/>
    <cellStyle name="Обычный 3 4 2 2 2 3 3 2" xfId="6268"/>
    <cellStyle name="Обычный 3 4 2 2 2 3 3 2 2" xfId="14716"/>
    <cellStyle name="Обычный 3 4 2 2 2 3 3 2 2 2" xfId="31613"/>
    <cellStyle name="Обычный 3 4 2 2 2 3 3 2 3" xfId="23165"/>
    <cellStyle name="Обычный 3 4 2 2 2 3 3 3" xfId="10492"/>
    <cellStyle name="Обычный 3 4 2 2 2 3 3 3 2" xfId="27389"/>
    <cellStyle name="Обычный 3 4 2 2 2 3 3 4" xfId="18941"/>
    <cellStyle name="Обычный 3 4 2 2 2 3 4" xfId="3452"/>
    <cellStyle name="Обычный 3 4 2 2 2 3 4 2" xfId="7676"/>
    <cellStyle name="Обычный 3 4 2 2 2 3 4 2 2" xfId="16124"/>
    <cellStyle name="Обычный 3 4 2 2 2 3 4 2 2 2" xfId="33021"/>
    <cellStyle name="Обычный 3 4 2 2 2 3 4 2 3" xfId="24573"/>
    <cellStyle name="Обычный 3 4 2 2 2 3 4 3" xfId="11900"/>
    <cellStyle name="Обычный 3 4 2 2 2 3 4 3 2" xfId="28797"/>
    <cellStyle name="Обычный 3 4 2 2 2 3 4 4" xfId="20349"/>
    <cellStyle name="Обычный 3 4 2 2 2 3 5" xfId="4860"/>
    <cellStyle name="Обычный 3 4 2 2 2 3 5 2" xfId="13308"/>
    <cellStyle name="Обычный 3 4 2 2 2 3 5 2 2" xfId="30205"/>
    <cellStyle name="Обычный 3 4 2 2 2 3 5 3" xfId="21757"/>
    <cellStyle name="Обычный 3 4 2 2 2 3 6" xfId="9084"/>
    <cellStyle name="Обычный 3 4 2 2 2 3 6 2" xfId="25981"/>
    <cellStyle name="Обычный 3 4 2 2 2 3 7" xfId="17533"/>
    <cellStyle name="Обычный 3 4 2 2 2 3 8" xfId="34430"/>
    <cellStyle name="Обычный 3 4 2 2 2 4" xfId="987"/>
    <cellStyle name="Обычный 3 4 2 2 2 4 2" xfId="2396"/>
    <cellStyle name="Обычный 3 4 2 2 2 4 2 2" xfId="6620"/>
    <cellStyle name="Обычный 3 4 2 2 2 4 2 2 2" xfId="15068"/>
    <cellStyle name="Обычный 3 4 2 2 2 4 2 2 2 2" xfId="31965"/>
    <cellStyle name="Обычный 3 4 2 2 2 4 2 2 3" xfId="23517"/>
    <cellStyle name="Обычный 3 4 2 2 2 4 2 3" xfId="10844"/>
    <cellStyle name="Обычный 3 4 2 2 2 4 2 3 2" xfId="27741"/>
    <cellStyle name="Обычный 3 4 2 2 2 4 2 4" xfId="19293"/>
    <cellStyle name="Обычный 3 4 2 2 2 4 3" xfId="3804"/>
    <cellStyle name="Обычный 3 4 2 2 2 4 3 2" xfId="8028"/>
    <cellStyle name="Обычный 3 4 2 2 2 4 3 2 2" xfId="16476"/>
    <cellStyle name="Обычный 3 4 2 2 2 4 3 2 2 2" xfId="33373"/>
    <cellStyle name="Обычный 3 4 2 2 2 4 3 2 3" xfId="24925"/>
    <cellStyle name="Обычный 3 4 2 2 2 4 3 3" xfId="12252"/>
    <cellStyle name="Обычный 3 4 2 2 2 4 3 3 2" xfId="29149"/>
    <cellStyle name="Обычный 3 4 2 2 2 4 3 4" xfId="20701"/>
    <cellStyle name="Обычный 3 4 2 2 2 4 4" xfId="5212"/>
    <cellStyle name="Обычный 3 4 2 2 2 4 4 2" xfId="13660"/>
    <cellStyle name="Обычный 3 4 2 2 2 4 4 2 2" xfId="30557"/>
    <cellStyle name="Обычный 3 4 2 2 2 4 4 3" xfId="22109"/>
    <cellStyle name="Обычный 3 4 2 2 2 4 5" xfId="9436"/>
    <cellStyle name="Обычный 3 4 2 2 2 4 5 2" xfId="26333"/>
    <cellStyle name="Обычный 3 4 2 2 2 4 6" xfId="17885"/>
    <cellStyle name="Обычный 3 4 2 2 2 5" xfId="1692"/>
    <cellStyle name="Обычный 3 4 2 2 2 5 2" xfId="5916"/>
    <cellStyle name="Обычный 3 4 2 2 2 5 2 2" xfId="14364"/>
    <cellStyle name="Обычный 3 4 2 2 2 5 2 2 2" xfId="31261"/>
    <cellStyle name="Обычный 3 4 2 2 2 5 2 3" xfId="22813"/>
    <cellStyle name="Обычный 3 4 2 2 2 5 3" xfId="10140"/>
    <cellStyle name="Обычный 3 4 2 2 2 5 3 2" xfId="27037"/>
    <cellStyle name="Обычный 3 4 2 2 2 5 4" xfId="18589"/>
    <cellStyle name="Обычный 3 4 2 2 2 6" xfId="3100"/>
    <cellStyle name="Обычный 3 4 2 2 2 6 2" xfId="7324"/>
    <cellStyle name="Обычный 3 4 2 2 2 6 2 2" xfId="15772"/>
    <cellStyle name="Обычный 3 4 2 2 2 6 2 2 2" xfId="32669"/>
    <cellStyle name="Обычный 3 4 2 2 2 6 2 3" xfId="24221"/>
    <cellStyle name="Обычный 3 4 2 2 2 6 3" xfId="11548"/>
    <cellStyle name="Обычный 3 4 2 2 2 6 3 2" xfId="28445"/>
    <cellStyle name="Обычный 3 4 2 2 2 6 4" xfId="19997"/>
    <cellStyle name="Обычный 3 4 2 2 2 7" xfId="4508"/>
    <cellStyle name="Обычный 3 4 2 2 2 7 2" xfId="12956"/>
    <cellStyle name="Обычный 3 4 2 2 2 7 2 2" xfId="29853"/>
    <cellStyle name="Обычный 3 4 2 2 2 7 3" xfId="21405"/>
    <cellStyle name="Обычный 3 4 2 2 2 8" xfId="8732"/>
    <cellStyle name="Обычный 3 4 2 2 2 8 2" xfId="25629"/>
    <cellStyle name="Обычный 3 4 2 2 2 9" xfId="17181"/>
    <cellStyle name="Обычный 3 4 2 2 3" xfId="204"/>
    <cellStyle name="Обычный 3 4 2 2 3 2" xfId="610"/>
    <cellStyle name="Обычный 3 4 2 2 3 2 2" xfId="1341"/>
    <cellStyle name="Обычный 3 4 2 2 3 2 2 2" xfId="2750"/>
    <cellStyle name="Обычный 3 4 2 2 3 2 2 2 2" xfId="6974"/>
    <cellStyle name="Обычный 3 4 2 2 3 2 2 2 2 2" xfId="15422"/>
    <cellStyle name="Обычный 3 4 2 2 3 2 2 2 2 2 2" xfId="32319"/>
    <cellStyle name="Обычный 3 4 2 2 3 2 2 2 2 3" xfId="23871"/>
    <cellStyle name="Обычный 3 4 2 2 3 2 2 2 3" xfId="11198"/>
    <cellStyle name="Обычный 3 4 2 2 3 2 2 2 3 2" xfId="28095"/>
    <cellStyle name="Обычный 3 4 2 2 3 2 2 2 4" xfId="19647"/>
    <cellStyle name="Обычный 3 4 2 2 3 2 2 3" xfId="4158"/>
    <cellStyle name="Обычный 3 4 2 2 3 2 2 3 2" xfId="8382"/>
    <cellStyle name="Обычный 3 4 2 2 3 2 2 3 2 2" xfId="16830"/>
    <cellStyle name="Обычный 3 4 2 2 3 2 2 3 2 2 2" xfId="33727"/>
    <cellStyle name="Обычный 3 4 2 2 3 2 2 3 2 3" xfId="25279"/>
    <cellStyle name="Обычный 3 4 2 2 3 2 2 3 3" xfId="12606"/>
    <cellStyle name="Обычный 3 4 2 2 3 2 2 3 3 2" xfId="29503"/>
    <cellStyle name="Обычный 3 4 2 2 3 2 2 3 4" xfId="21055"/>
    <cellStyle name="Обычный 3 4 2 2 3 2 2 4" xfId="5566"/>
    <cellStyle name="Обычный 3 4 2 2 3 2 2 4 2" xfId="14014"/>
    <cellStyle name="Обычный 3 4 2 2 3 2 2 4 2 2" xfId="30911"/>
    <cellStyle name="Обычный 3 4 2 2 3 2 2 4 3" xfId="22463"/>
    <cellStyle name="Обычный 3 4 2 2 3 2 2 5" xfId="9790"/>
    <cellStyle name="Обычный 3 4 2 2 3 2 2 5 2" xfId="26687"/>
    <cellStyle name="Обычный 3 4 2 2 3 2 2 6" xfId="18239"/>
    <cellStyle name="Обычный 3 4 2 2 3 2 3" xfId="2046"/>
    <cellStyle name="Обычный 3 4 2 2 3 2 3 2" xfId="6270"/>
    <cellStyle name="Обычный 3 4 2 2 3 2 3 2 2" xfId="14718"/>
    <cellStyle name="Обычный 3 4 2 2 3 2 3 2 2 2" xfId="31615"/>
    <cellStyle name="Обычный 3 4 2 2 3 2 3 2 3" xfId="23167"/>
    <cellStyle name="Обычный 3 4 2 2 3 2 3 3" xfId="10494"/>
    <cellStyle name="Обычный 3 4 2 2 3 2 3 3 2" xfId="27391"/>
    <cellStyle name="Обычный 3 4 2 2 3 2 3 4" xfId="18943"/>
    <cellStyle name="Обычный 3 4 2 2 3 2 4" xfId="3454"/>
    <cellStyle name="Обычный 3 4 2 2 3 2 4 2" xfId="7678"/>
    <cellStyle name="Обычный 3 4 2 2 3 2 4 2 2" xfId="16126"/>
    <cellStyle name="Обычный 3 4 2 2 3 2 4 2 2 2" xfId="33023"/>
    <cellStyle name="Обычный 3 4 2 2 3 2 4 2 3" xfId="24575"/>
    <cellStyle name="Обычный 3 4 2 2 3 2 4 3" xfId="11902"/>
    <cellStyle name="Обычный 3 4 2 2 3 2 4 3 2" xfId="28799"/>
    <cellStyle name="Обычный 3 4 2 2 3 2 4 4" xfId="20351"/>
    <cellStyle name="Обычный 3 4 2 2 3 2 5" xfId="4862"/>
    <cellStyle name="Обычный 3 4 2 2 3 2 5 2" xfId="13310"/>
    <cellStyle name="Обычный 3 4 2 2 3 2 5 2 2" xfId="30207"/>
    <cellStyle name="Обычный 3 4 2 2 3 2 5 3" xfId="21759"/>
    <cellStyle name="Обычный 3 4 2 2 3 2 6" xfId="9086"/>
    <cellStyle name="Обычный 3 4 2 2 3 2 6 2" xfId="25983"/>
    <cellStyle name="Обычный 3 4 2 2 3 2 7" xfId="17535"/>
    <cellStyle name="Обычный 3 4 2 2 3 2 8" xfId="34432"/>
    <cellStyle name="Обычный 3 4 2 2 3 3" xfId="989"/>
    <cellStyle name="Обычный 3 4 2 2 3 3 2" xfId="2398"/>
    <cellStyle name="Обычный 3 4 2 2 3 3 2 2" xfId="6622"/>
    <cellStyle name="Обычный 3 4 2 2 3 3 2 2 2" xfId="15070"/>
    <cellStyle name="Обычный 3 4 2 2 3 3 2 2 2 2" xfId="31967"/>
    <cellStyle name="Обычный 3 4 2 2 3 3 2 2 3" xfId="23519"/>
    <cellStyle name="Обычный 3 4 2 2 3 3 2 3" xfId="10846"/>
    <cellStyle name="Обычный 3 4 2 2 3 3 2 3 2" xfId="27743"/>
    <cellStyle name="Обычный 3 4 2 2 3 3 2 4" xfId="19295"/>
    <cellStyle name="Обычный 3 4 2 2 3 3 3" xfId="3806"/>
    <cellStyle name="Обычный 3 4 2 2 3 3 3 2" xfId="8030"/>
    <cellStyle name="Обычный 3 4 2 2 3 3 3 2 2" xfId="16478"/>
    <cellStyle name="Обычный 3 4 2 2 3 3 3 2 2 2" xfId="33375"/>
    <cellStyle name="Обычный 3 4 2 2 3 3 3 2 3" xfId="24927"/>
    <cellStyle name="Обычный 3 4 2 2 3 3 3 3" xfId="12254"/>
    <cellStyle name="Обычный 3 4 2 2 3 3 3 3 2" xfId="29151"/>
    <cellStyle name="Обычный 3 4 2 2 3 3 3 4" xfId="20703"/>
    <cellStyle name="Обычный 3 4 2 2 3 3 4" xfId="5214"/>
    <cellStyle name="Обычный 3 4 2 2 3 3 4 2" xfId="13662"/>
    <cellStyle name="Обычный 3 4 2 2 3 3 4 2 2" xfId="30559"/>
    <cellStyle name="Обычный 3 4 2 2 3 3 4 3" xfId="22111"/>
    <cellStyle name="Обычный 3 4 2 2 3 3 5" xfId="9438"/>
    <cellStyle name="Обычный 3 4 2 2 3 3 5 2" xfId="26335"/>
    <cellStyle name="Обычный 3 4 2 2 3 3 6" xfId="17887"/>
    <cellStyle name="Обычный 3 4 2 2 3 4" xfId="1694"/>
    <cellStyle name="Обычный 3 4 2 2 3 4 2" xfId="5918"/>
    <cellStyle name="Обычный 3 4 2 2 3 4 2 2" xfId="14366"/>
    <cellStyle name="Обычный 3 4 2 2 3 4 2 2 2" xfId="31263"/>
    <cellStyle name="Обычный 3 4 2 2 3 4 2 3" xfId="22815"/>
    <cellStyle name="Обычный 3 4 2 2 3 4 3" xfId="10142"/>
    <cellStyle name="Обычный 3 4 2 2 3 4 3 2" xfId="27039"/>
    <cellStyle name="Обычный 3 4 2 2 3 4 4" xfId="18591"/>
    <cellStyle name="Обычный 3 4 2 2 3 5" xfId="3102"/>
    <cellStyle name="Обычный 3 4 2 2 3 5 2" xfId="7326"/>
    <cellStyle name="Обычный 3 4 2 2 3 5 2 2" xfId="15774"/>
    <cellStyle name="Обычный 3 4 2 2 3 5 2 2 2" xfId="32671"/>
    <cellStyle name="Обычный 3 4 2 2 3 5 2 3" xfId="24223"/>
    <cellStyle name="Обычный 3 4 2 2 3 5 3" xfId="11550"/>
    <cellStyle name="Обычный 3 4 2 2 3 5 3 2" xfId="28447"/>
    <cellStyle name="Обычный 3 4 2 2 3 5 4" xfId="19999"/>
    <cellStyle name="Обычный 3 4 2 2 3 6" xfId="4510"/>
    <cellStyle name="Обычный 3 4 2 2 3 6 2" xfId="12958"/>
    <cellStyle name="Обычный 3 4 2 2 3 6 2 2" xfId="29855"/>
    <cellStyle name="Обычный 3 4 2 2 3 6 3" xfId="21407"/>
    <cellStyle name="Обычный 3 4 2 2 3 7" xfId="8734"/>
    <cellStyle name="Обычный 3 4 2 2 3 7 2" xfId="25631"/>
    <cellStyle name="Обычный 3 4 2 2 3 8" xfId="17183"/>
    <cellStyle name="Обычный 3 4 2 2 3 9" xfId="34080"/>
    <cellStyle name="Обычный 3 4 2 2 4" xfId="607"/>
    <cellStyle name="Обычный 3 4 2 2 4 2" xfId="1338"/>
    <cellStyle name="Обычный 3 4 2 2 4 2 2" xfId="2747"/>
    <cellStyle name="Обычный 3 4 2 2 4 2 2 2" xfId="6971"/>
    <cellStyle name="Обычный 3 4 2 2 4 2 2 2 2" xfId="15419"/>
    <cellStyle name="Обычный 3 4 2 2 4 2 2 2 2 2" xfId="32316"/>
    <cellStyle name="Обычный 3 4 2 2 4 2 2 2 3" xfId="23868"/>
    <cellStyle name="Обычный 3 4 2 2 4 2 2 3" xfId="11195"/>
    <cellStyle name="Обычный 3 4 2 2 4 2 2 3 2" xfId="28092"/>
    <cellStyle name="Обычный 3 4 2 2 4 2 2 4" xfId="19644"/>
    <cellStyle name="Обычный 3 4 2 2 4 2 3" xfId="4155"/>
    <cellStyle name="Обычный 3 4 2 2 4 2 3 2" xfId="8379"/>
    <cellStyle name="Обычный 3 4 2 2 4 2 3 2 2" xfId="16827"/>
    <cellStyle name="Обычный 3 4 2 2 4 2 3 2 2 2" xfId="33724"/>
    <cellStyle name="Обычный 3 4 2 2 4 2 3 2 3" xfId="25276"/>
    <cellStyle name="Обычный 3 4 2 2 4 2 3 3" xfId="12603"/>
    <cellStyle name="Обычный 3 4 2 2 4 2 3 3 2" xfId="29500"/>
    <cellStyle name="Обычный 3 4 2 2 4 2 3 4" xfId="21052"/>
    <cellStyle name="Обычный 3 4 2 2 4 2 4" xfId="5563"/>
    <cellStyle name="Обычный 3 4 2 2 4 2 4 2" xfId="14011"/>
    <cellStyle name="Обычный 3 4 2 2 4 2 4 2 2" xfId="30908"/>
    <cellStyle name="Обычный 3 4 2 2 4 2 4 3" xfId="22460"/>
    <cellStyle name="Обычный 3 4 2 2 4 2 5" xfId="9787"/>
    <cellStyle name="Обычный 3 4 2 2 4 2 5 2" xfId="26684"/>
    <cellStyle name="Обычный 3 4 2 2 4 2 6" xfId="18236"/>
    <cellStyle name="Обычный 3 4 2 2 4 3" xfId="2043"/>
    <cellStyle name="Обычный 3 4 2 2 4 3 2" xfId="6267"/>
    <cellStyle name="Обычный 3 4 2 2 4 3 2 2" xfId="14715"/>
    <cellStyle name="Обычный 3 4 2 2 4 3 2 2 2" xfId="31612"/>
    <cellStyle name="Обычный 3 4 2 2 4 3 2 3" xfId="23164"/>
    <cellStyle name="Обычный 3 4 2 2 4 3 3" xfId="10491"/>
    <cellStyle name="Обычный 3 4 2 2 4 3 3 2" xfId="27388"/>
    <cellStyle name="Обычный 3 4 2 2 4 3 4" xfId="18940"/>
    <cellStyle name="Обычный 3 4 2 2 4 4" xfId="3451"/>
    <cellStyle name="Обычный 3 4 2 2 4 4 2" xfId="7675"/>
    <cellStyle name="Обычный 3 4 2 2 4 4 2 2" xfId="16123"/>
    <cellStyle name="Обычный 3 4 2 2 4 4 2 2 2" xfId="33020"/>
    <cellStyle name="Обычный 3 4 2 2 4 4 2 3" xfId="24572"/>
    <cellStyle name="Обычный 3 4 2 2 4 4 3" xfId="11899"/>
    <cellStyle name="Обычный 3 4 2 2 4 4 3 2" xfId="28796"/>
    <cellStyle name="Обычный 3 4 2 2 4 4 4" xfId="20348"/>
    <cellStyle name="Обычный 3 4 2 2 4 5" xfId="4859"/>
    <cellStyle name="Обычный 3 4 2 2 4 5 2" xfId="13307"/>
    <cellStyle name="Обычный 3 4 2 2 4 5 2 2" xfId="30204"/>
    <cellStyle name="Обычный 3 4 2 2 4 5 3" xfId="21756"/>
    <cellStyle name="Обычный 3 4 2 2 4 6" xfId="9083"/>
    <cellStyle name="Обычный 3 4 2 2 4 6 2" xfId="25980"/>
    <cellStyle name="Обычный 3 4 2 2 4 7" xfId="17532"/>
    <cellStyle name="Обычный 3 4 2 2 4 8" xfId="34429"/>
    <cellStyle name="Обычный 3 4 2 2 5" xfId="986"/>
    <cellStyle name="Обычный 3 4 2 2 5 2" xfId="2395"/>
    <cellStyle name="Обычный 3 4 2 2 5 2 2" xfId="6619"/>
    <cellStyle name="Обычный 3 4 2 2 5 2 2 2" xfId="15067"/>
    <cellStyle name="Обычный 3 4 2 2 5 2 2 2 2" xfId="31964"/>
    <cellStyle name="Обычный 3 4 2 2 5 2 2 3" xfId="23516"/>
    <cellStyle name="Обычный 3 4 2 2 5 2 3" xfId="10843"/>
    <cellStyle name="Обычный 3 4 2 2 5 2 3 2" xfId="27740"/>
    <cellStyle name="Обычный 3 4 2 2 5 2 4" xfId="19292"/>
    <cellStyle name="Обычный 3 4 2 2 5 3" xfId="3803"/>
    <cellStyle name="Обычный 3 4 2 2 5 3 2" xfId="8027"/>
    <cellStyle name="Обычный 3 4 2 2 5 3 2 2" xfId="16475"/>
    <cellStyle name="Обычный 3 4 2 2 5 3 2 2 2" xfId="33372"/>
    <cellStyle name="Обычный 3 4 2 2 5 3 2 3" xfId="24924"/>
    <cellStyle name="Обычный 3 4 2 2 5 3 3" xfId="12251"/>
    <cellStyle name="Обычный 3 4 2 2 5 3 3 2" xfId="29148"/>
    <cellStyle name="Обычный 3 4 2 2 5 3 4" xfId="20700"/>
    <cellStyle name="Обычный 3 4 2 2 5 4" xfId="5211"/>
    <cellStyle name="Обычный 3 4 2 2 5 4 2" xfId="13659"/>
    <cellStyle name="Обычный 3 4 2 2 5 4 2 2" xfId="30556"/>
    <cellStyle name="Обычный 3 4 2 2 5 4 3" xfId="22108"/>
    <cellStyle name="Обычный 3 4 2 2 5 5" xfId="9435"/>
    <cellStyle name="Обычный 3 4 2 2 5 5 2" xfId="26332"/>
    <cellStyle name="Обычный 3 4 2 2 5 6" xfId="17884"/>
    <cellStyle name="Обычный 3 4 2 2 6" xfId="1691"/>
    <cellStyle name="Обычный 3 4 2 2 6 2" xfId="5915"/>
    <cellStyle name="Обычный 3 4 2 2 6 2 2" xfId="14363"/>
    <cellStyle name="Обычный 3 4 2 2 6 2 2 2" xfId="31260"/>
    <cellStyle name="Обычный 3 4 2 2 6 2 3" xfId="22812"/>
    <cellStyle name="Обычный 3 4 2 2 6 3" xfId="10139"/>
    <cellStyle name="Обычный 3 4 2 2 6 3 2" xfId="27036"/>
    <cellStyle name="Обычный 3 4 2 2 6 4" xfId="18588"/>
    <cellStyle name="Обычный 3 4 2 2 7" xfId="3099"/>
    <cellStyle name="Обычный 3 4 2 2 7 2" xfId="7323"/>
    <cellStyle name="Обычный 3 4 2 2 7 2 2" xfId="15771"/>
    <cellStyle name="Обычный 3 4 2 2 7 2 2 2" xfId="32668"/>
    <cellStyle name="Обычный 3 4 2 2 7 2 3" xfId="24220"/>
    <cellStyle name="Обычный 3 4 2 2 7 3" xfId="11547"/>
    <cellStyle name="Обычный 3 4 2 2 7 3 2" xfId="28444"/>
    <cellStyle name="Обычный 3 4 2 2 7 4" xfId="19996"/>
    <cellStyle name="Обычный 3 4 2 2 8" xfId="4507"/>
    <cellStyle name="Обычный 3 4 2 2 8 2" xfId="12955"/>
    <cellStyle name="Обычный 3 4 2 2 8 2 2" xfId="29852"/>
    <cellStyle name="Обычный 3 4 2 2 8 3" xfId="21404"/>
    <cellStyle name="Обычный 3 4 2 2 9" xfId="8731"/>
    <cellStyle name="Обычный 3 4 2 2 9 2" xfId="25628"/>
    <cellStyle name="Обычный 3 4 2 3" xfId="205"/>
    <cellStyle name="Обычный 3 4 2 3 10" xfId="34081"/>
    <cellStyle name="Обычный 3 4 2 3 2" xfId="206"/>
    <cellStyle name="Обычный 3 4 2 3 2 2" xfId="612"/>
    <cellStyle name="Обычный 3 4 2 3 2 2 2" xfId="1343"/>
    <cellStyle name="Обычный 3 4 2 3 2 2 2 2" xfId="2752"/>
    <cellStyle name="Обычный 3 4 2 3 2 2 2 2 2" xfId="6976"/>
    <cellStyle name="Обычный 3 4 2 3 2 2 2 2 2 2" xfId="15424"/>
    <cellStyle name="Обычный 3 4 2 3 2 2 2 2 2 2 2" xfId="32321"/>
    <cellStyle name="Обычный 3 4 2 3 2 2 2 2 2 3" xfId="23873"/>
    <cellStyle name="Обычный 3 4 2 3 2 2 2 2 3" xfId="11200"/>
    <cellStyle name="Обычный 3 4 2 3 2 2 2 2 3 2" xfId="28097"/>
    <cellStyle name="Обычный 3 4 2 3 2 2 2 2 4" xfId="19649"/>
    <cellStyle name="Обычный 3 4 2 3 2 2 2 3" xfId="4160"/>
    <cellStyle name="Обычный 3 4 2 3 2 2 2 3 2" xfId="8384"/>
    <cellStyle name="Обычный 3 4 2 3 2 2 2 3 2 2" xfId="16832"/>
    <cellStyle name="Обычный 3 4 2 3 2 2 2 3 2 2 2" xfId="33729"/>
    <cellStyle name="Обычный 3 4 2 3 2 2 2 3 2 3" xfId="25281"/>
    <cellStyle name="Обычный 3 4 2 3 2 2 2 3 3" xfId="12608"/>
    <cellStyle name="Обычный 3 4 2 3 2 2 2 3 3 2" xfId="29505"/>
    <cellStyle name="Обычный 3 4 2 3 2 2 2 3 4" xfId="21057"/>
    <cellStyle name="Обычный 3 4 2 3 2 2 2 4" xfId="5568"/>
    <cellStyle name="Обычный 3 4 2 3 2 2 2 4 2" xfId="14016"/>
    <cellStyle name="Обычный 3 4 2 3 2 2 2 4 2 2" xfId="30913"/>
    <cellStyle name="Обычный 3 4 2 3 2 2 2 4 3" xfId="22465"/>
    <cellStyle name="Обычный 3 4 2 3 2 2 2 5" xfId="9792"/>
    <cellStyle name="Обычный 3 4 2 3 2 2 2 5 2" xfId="26689"/>
    <cellStyle name="Обычный 3 4 2 3 2 2 2 6" xfId="18241"/>
    <cellStyle name="Обычный 3 4 2 3 2 2 3" xfId="2048"/>
    <cellStyle name="Обычный 3 4 2 3 2 2 3 2" xfId="6272"/>
    <cellStyle name="Обычный 3 4 2 3 2 2 3 2 2" xfId="14720"/>
    <cellStyle name="Обычный 3 4 2 3 2 2 3 2 2 2" xfId="31617"/>
    <cellStyle name="Обычный 3 4 2 3 2 2 3 2 3" xfId="23169"/>
    <cellStyle name="Обычный 3 4 2 3 2 2 3 3" xfId="10496"/>
    <cellStyle name="Обычный 3 4 2 3 2 2 3 3 2" xfId="27393"/>
    <cellStyle name="Обычный 3 4 2 3 2 2 3 4" xfId="18945"/>
    <cellStyle name="Обычный 3 4 2 3 2 2 4" xfId="3456"/>
    <cellStyle name="Обычный 3 4 2 3 2 2 4 2" xfId="7680"/>
    <cellStyle name="Обычный 3 4 2 3 2 2 4 2 2" xfId="16128"/>
    <cellStyle name="Обычный 3 4 2 3 2 2 4 2 2 2" xfId="33025"/>
    <cellStyle name="Обычный 3 4 2 3 2 2 4 2 3" xfId="24577"/>
    <cellStyle name="Обычный 3 4 2 3 2 2 4 3" xfId="11904"/>
    <cellStyle name="Обычный 3 4 2 3 2 2 4 3 2" xfId="28801"/>
    <cellStyle name="Обычный 3 4 2 3 2 2 4 4" xfId="20353"/>
    <cellStyle name="Обычный 3 4 2 3 2 2 5" xfId="4864"/>
    <cellStyle name="Обычный 3 4 2 3 2 2 5 2" xfId="13312"/>
    <cellStyle name="Обычный 3 4 2 3 2 2 5 2 2" xfId="30209"/>
    <cellStyle name="Обычный 3 4 2 3 2 2 5 3" xfId="21761"/>
    <cellStyle name="Обычный 3 4 2 3 2 2 6" xfId="9088"/>
    <cellStyle name="Обычный 3 4 2 3 2 2 6 2" xfId="25985"/>
    <cellStyle name="Обычный 3 4 2 3 2 2 7" xfId="17537"/>
    <cellStyle name="Обычный 3 4 2 3 2 2 8" xfId="34434"/>
    <cellStyle name="Обычный 3 4 2 3 2 3" xfId="991"/>
    <cellStyle name="Обычный 3 4 2 3 2 3 2" xfId="2400"/>
    <cellStyle name="Обычный 3 4 2 3 2 3 2 2" xfId="6624"/>
    <cellStyle name="Обычный 3 4 2 3 2 3 2 2 2" xfId="15072"/>
    <cellStyle name="Обычный 3 4 2 3 2 3 2 2 2 2" xfId="31969"/>
    <cellStyle name="Обычный 3 4 2 3 2 3 2 2 3" xfId="23521"/>
    <cellStyle name="Обычный 3 4 2 3 2 3 2 3" xfId="10848"/>
    <cellStyle name="Обычный 3 4 2 3 2 3 2 3 2" xfId="27745"/>
    <cellStyle name="Обычный 3 4 2 3 2 3 2 4" xfId="19297"/>
    <cellStyle name="Обычный 3 4 2 3 2 3 3" xfId="3808"/>
    <cellStyle name="Обычный 3 4 2 3 2 3 3 2" xfId="8032"/>
    <cellStyle name="Обычный 3 4 2 3 2 3 3 2 2" xfId="16480"/>
    <cellStyle name="Обычный 3 4 2 3 2 3 3 2 2 2" xfId="33377"/>
    <cellStyle name="Обычный 3 4 2 3 2 3 3 2 3" xfId="24929"/>
    <cellStyle name="Обычный 3 4 2 3 2 3 3 3" xfId="12256"/>
    <cellStyle name="Обычный 3 4 2 3 2 3 3 3 2" xfId="29153"/>
    <cellStyle name="Обычный 3 4 2 3 2 3 3 4" xfId="20705"/>
    <cellStyle name="Обычный 3 4 2 3 2 3 4" xfId="5216"/>
    <cellStyle name="Обычный 3 4 2 3 2 3 4 2" xfId="13664"/>
    <cellStyle name="Обычный 3 4 2 3 2 3 4 2 2" xfId="30561"/>
    <cellStyle name="Обычный 3 4 2 3 2 3 4 3" xfId="22113"/>
    <cellStyle name="Обычный 3 4 2 3 2 3 5" xfId="9440"/>
    <cellStyle name="Обычный 3 4 2 3 2 3 5 2" xfId="26337"/>
    <cellStyle name="Обычный 3 4 2 3 2 3 6" xfId="17889"/>
    <cellStyle name="Обычный 3 4 2 3 2 4" xfId="1696"/>
    <cellStyle name="Обычный 3 4 2 3 2 4 2" xfId="5920"/>
    <cellStyle name="Обычный 3 4 2 3 2 4 2 2" xfId="14368"/>
    <cellStyle name="Обычный 3 4 2 3 2 4 2 2 2" xfId="31265"/>
    <cellStyle name="Обычный 3 4 2 3 2 4 2 3" xfId="22817"/>
    <cellStyle name="Обычный 3 4 2 3 2 4 3" xfId="10144"/>
    <cellStyle name="Обычный 3 4 2 3 2 4 3 2" xfId="27041"/>
    <cellStyle name="Обычный 3 4 2 3 2 4 4" xfId="18593"/>
    <cellStyle name="Обычный 3 4 2 3 2 5" xfId="3104"/>
    <cellStyle name="Обычный 3 4 2 3 2 5 2" xfId="7328"/>
    <cellStyle name="Обычный 3 4 2 3 2 5 2 2" xfId="15776"/>
    <cellStyle name="Обычный 3 4 2 3 2 5 2 2 2" xfId="32673"/>
    <cellStyle name="Обычный 3 4 2 3 2 5 2 3" xfId="24225"/>
    <cellStyle name="Обычный 3 4 2 3 2 5 3" xfId="11552"/>
    <cellStyle name="Обычный 3 4 2 3 2 5 3 2" xfId="28449"/>
    <cellStyle name="Обычный 3 4 2 3 2 5 4" xfId="20001"/>
    <cellStyle name="Обычный 3 4 2 3 2 6" xfId="4512"/>
    <cellStyle name="Обычный 3 4 2 3 2 6 2" xfId="12960"/>
    <cellStyle name="Обычный 3 4 2 3 2 6 2 2" xfId="29857"/>
    <cellStyle name="Обычный 3 4 2 3 2 6 3" xfId="21409"/>
    <cellStyle name="Обычный 3 4 2 3 2 7" xfId="8736"/>
    <cellStyle name="Обычный 3 4 2 3 2 7 2" xfId="25633"/>
    <cellStyle name="Обычный 3 4 2 3 2 8" xfId="17185"/>
    <cellStyle name="Обычный 3 4 2 3 2 9" xfId="34082"/>
    <cellStyle name="Обычный 3 4 2 3 3" xfId="611"/>
    <cellStyle name="Обычный 3 4 2 3 3 2" xfId="1342"/>
    <cellStyle name="Обычный 3 4 2 3 3 2 2" xfId="2751"/>
    <cellStyle name="Обычный 3 4 2 3 3 2 2 2" xfId="6975"/>
    <cellStyle name="Обычный 3 4 2 3 3 2 2 2 2" xfId="15423"/>
    <cellStyle name="Обычный 3 4 2 3 3 2 2 2 2 2" xfId="32320"/>
    <cellStyle name="Обычный 3 4 2 3 3 2 2 2 3" xfId="23872"/>
    <cellStyle name="Обычный 3 4 2 3 3 2 2 3" xfId="11199"/>
    <cellStyle name="Обычный 3 4 2 3 3 2 2 3 2" xfId="28096"/>
    <cellStyle name="Обычный 3 4 2 3 3 2 2 4" xfId="19648"/>
    <cellStyle name="Обычный 3 4 2 3 3 2 3" xfId="4159"/>
    <cellStyle name="Обычный 3 4 2 3 3 2 3 2" xfId="8383"/>
    <cellStyle name="Обычный 3 4 2 3 3 2 3 2 2" xfId="16831"/>
    <cellStyle name="Обычный 3 4 2 3 3 2 3 2 2 2" xfId="33728"/>
    <cellStyle name="Обычный 3 4 2 3 3 2 3 2 3" xfId="25280"/>
    <cellStyle name="Обычный 3 4 2 3 3 2 3 3" xfId="12607"/>
    <cellStyle name="Обычный 3 4 2 3 3 2 3 3 2" xfId="29504"/>
    <cellStyle name="Обычный 3 4 2 3 3 2 3 4" xfId="21056"/>
    <cellStyle name="Обычный 3 4 2 3 3 2 4" xfId="5567"/>
    <cellStyle name="Обычный 3 4 2 3 3 2 4 2" xfId="14015"/>
    <cellStyle name="Обычный 3 4 2 3 3 2 4 2 2" xfId="30912"/>
    <cellStyle name="Обычный 3 4 2 3 3 2 4 3" xfId="22464"/>
    <cellStyle name="Обычный 3 4 2 3 3 2 5" xfId="9791"/>
    <cellStyle name="Обычный 3 4 2 3 3 2 5 2" xfId="26688"/>
    <cellStyle name="Обычный 3 4 2 3 3 2 6" xfId="18240"/>
    <cellStyle name="Обычный 3 4 2 3 3 3" xfId="2047"/>
    <cellStyle name="Обычный 3 4 2 3 3 3 2" xfId="6271"/>
    <cellStyle name="Обычный 3 4 2 3 3 3 2 2" xfId="14719"/>
    <cellStyle name="Обычный 3 4 2 3 3 3 2 2 2" xfId="31616"/>
    <cellStyle name="Обычный 3 4 2 3 3 3 2 3" xfId="23168"/>
    <cellStyle name="Обычный 3 4 2 3 3 3 3" xfId="10495"/>
    <cellStyle name="Обычный 3 4 2 3 3 3 3 2" xfId="27392"/>
    <cellStyle name="Обычный 3 4 2 3 3 3 4" xfId="18944"/>
    <cellStyle name="Обычный 3 4 2 3 3 4" xfId="3455"/>
    <cellStyle name="Обычный 3 4 2 3 3 4 2" xfId="7679"/>
    <cellStyle name="Обычный 3 4 2 3 3 4 2 2" xfId="16127"/>
    <cellStyle name="Обычный 3 4 2 3 3 4 2 2 2" xfId="33024"/>
    <cellStyle name="Обычный 3 4 2 3 3 4 2 3" xfId="24576"/>
    <cellStyle name="Обычный 3 4 2 3 3 4 3" xfId="11903"/>
    <cellStyle name="Обычный 3 4 2 3 3 4 3 2" xfId="28800"/>
    <cellStyle name="Обычный 3 4 2 3 3 4 4" xfId="20352"/>
    <cellStyle name="Обычный 3 4 2 3 3 5" xfId="4863"/>
    <cellStyle name="Обычный 3 4 2 3 3 5 2" xfId="13311"/>
    <cellStyle name="Обычный 3 4 2 3 3 5 2 2" xfId="30208"/>
    <cellStyle name="Обычный 3 4 2 3 3 5 3" xfId="21760"/>
    <cellStyle name="Обычный 3 4 2 3 3 6" xfId="9087"/>
    <cellStyle name="Обычный 3 4 2 3 3 6 2" xfId="25984"/>
    <cellStyle name="Обычный 3 4 2 3 3 7" xfId="17536"/>
    <cellStyle name="Обычный 3 4 2 3 3 8" xfId="34433"/>
    <cellStyle name="Обычный 3 4 2 3 4" xfId="990"/>
    <cellStyle name="Обычный 3 4 2 3 4 2" xfId="2399"/>
    <cellStyle name="Обычный 3 4 2 3 4 2 2" xfId="6623"/>
    <cellStyle name="Обычный 3 4 2 3 4 2 2 2" xfId="15071"/>
    <cellStyle name="Обычный 3 4 2 3 4 2 2 2 2" xfId="31968"/>
    <cellStyle name="Обычный 3 4 2 3 4 2 2 3" xfId="23520"/>
    <cellStyle name="Обычный 3 4 2 3 4 2 3" xfId="10847"/>
    <cellStyle name="Обычный 3 4 2 3 4 2 3 2" xfId="27744"/>
    <cellStyle name="Обычный 3 4 2 3 4 2 4" xfId="19296"/>
    <cellStyle name="Обычный 3 4 2 3 4 3" xfId="3807"/>
    <cellStyle name="Обычный 3 4 2 3 4 3 2" xfId="8031"/>
    <cellStyle name="Обычный 3 4 2 3 4 3 2 2" xfId="16479"/>
    <cellStyle name="Обычный 3 4 2 3 4 3 2 2 2" xfId="33376"/>
    <cellStyle name="Обычный 3 4 2 3 4 3 2 3" xfId="24928"/>
    <cellStyle name="Обычный 3 4 2 3 4 3 3" xfId="12255"/>
    <cellStyle name="Обычный 3 4 2 3 4 3 3 2" xfId="29152"/>
    <cellStyle name="Обычный 3 4 2 3 4 3 4" xfId="20704"/>
    <cellStyle name="Обычный 3 4 2 3 4 4" xfId="5215"/>
    <cellStyle name="Обычный 3 4 2 3 4 4 2" xfId="13663"/>
    <cellStyle name="Обычный 3 4 2 3 4 4 2 2" xfId="30560"/>
    <cellStyle name="Обычный 3 4 2 3 4 4 3" xfId="22112"/>
    <cellStyle name="Обычный 3 4 2 3 4 5" xfId="9439"/>
    <cellStyle name="Обычный 3 4 2 3 4 5 2" xfId="26336"/>
    <cellStyle name="Обычный 3 4 2 3 4 6" xfId="17888"/>
    <cellStyle name="Обычный 3 4 2 3 5" xfId="1695"/>
    <cellStyle name="Обычный 3 4 2 3 5 2" xfId="5919"/>
    <cellStyle name="Обычный 3 4 2 3 5 2 2" xfId="14367"/>
    <cellStyle name="Обычный 3 4 2 3 5 2 2 2" xfId="31264"/>
    <cellStyle name="Обычный 3 4 2 3 5 2 3" xfId="22816"/>
    <cellStyle name="Обычный 3 4 2 3 5 3" xfId="10143"/>
    <cellStyle name="Обычный 3 4 2 3 5 3 2" xfId="27040"/>
    <cellStyle name="Обычный 3 4 2 3 5 4" xfId="18592"/>
    <cellStyle name="Обычный 3 4 2 3 6" xfId="3103"/>
    <cellStyle name="Обычный 3 4 2 3 6 2" xfId="7327"/>
    <cellStyle name="Обычный 3 4 2 3 6 2 2" xfId="15775"/>
    <cellStyle name="Обычный 3 4 2 3 6 2 2 2" xfId="32672"/>
    <cellStyle name="Обычный 3 4 2 3 6 2 3" xfId="24224"/>
    <cellStyle name="Обычный 3 4 2 3 6 3" xfId="11551"/>
    <cellStyle name="Обычный 3 4 2 3 6 3 2" xfId="28448"/>
    <cellStyle name="Обычный 3 4 2 3 6 4" xfId="20000"/>
    <cellStyle name="Обычный 3 4 2 3 7" xfId="4511"/>
    <cellStyle name="Обычный 3 4 2 3 7 2" xfId="12959"/>
    <cellStyle name="Обычный 3 4 2 3 7 2 2" xfId="29856"/>
    <cellStyle name="Обычный 3 4 2 3 7 3" xfId="21408"/>
    <cellStyle name="Обычный 3 4 2 3 8" xfId="8735"/>
    <cellStyle name="Обычный 3 4 2 3 8 2" xfId="25632"/>
    <cellStyle name="Обычный 3 4 2 3 9" xfId="17184"/>
    <cellStyle name="Обычный 3 4 2 4" xfId="207"/>
    <cellStyle name="Обычный 3 4 2 4 2" xfId="613"/>
    <cellStyle name="Обычный 3 4 2 4 2 2" xfId="1344"/>
    <cellStyle name="Обычный 3 4 2 4 2 2 2" xfId="2753"/>
    <cellStyle name="Обычный 3 4 2 4 2 2 2 2" xfId="6977"/>
    <cellStyle name="Обычный 3 4 2 4 2 2 2 2 2" xfId="15425"/>
    <cellStyle name="Обычный 3 4 2 4 2 2 2 2 2 2" xfId="32322"/>
    <cellStyle name="Обычный 3 4 2 4 2 2 2 2 3" xfId="23874"/>
    <cellStyle name="Обычный 3 4 2 4 2 2 2 3" xfId="11201"/>
    <cellStyle name="Обычный 3 4 2 4 2 2 2 3 2" xfId="28098"/>
    <cellStyle name="Обычный 3 4 2 4 2 2 2 4" xfId="19650"/>
    <cellStyle name="Обычный 3 4 2 4 2 2 3" xfId="4161"/>
    <cellStyle name="Обычный 3 4 2 4 2 2 3 2" xfId="8385"/>
    <cellStyle name="Обычный 3 4 2 4 2 2 3 2 2" xfId="16833"/>
    <cellStyle name="Обычный 3 4 2 4 2 2 3 2 2 2" xfId="33730"/>
    <cellStyle name="Обычный 3 4 2 4 2 2 3 2 3" xfId="25282"/>
    <cellStyle name="Обычный 3 4 2 4 2 2 3 3" xfId="12609"/>
    <cellStyle name="Обычный 3 4 2 4 2 2 3 3 2" xfId="29506"/>
    <cellStyle name="Обычный 3 4 2 4 2 2 3 4" xfId="21058"/>
    <cellStyle name="Обычный 3 4 2 4 2 2 4" xfId="5569"/>
    <cellStyle name="Обычный 3 4 2 4 2 2 4 2" xfId="14017"/>
    <cellStyle name="Обычный 3 4 2 4 2 2 4 2 2" xfId="30914"/>
    <cellStyle name="Обычный 3 4 2 4 2 2 4 3" xfId="22466"/>
    <cellStyle name="Обычный 3 4 2 4 2 2 5" xfId="9793"/>
    <cellStyle name="Обычный 3 4 2 4 2 2 5 2" xfId="26690"/>
    <cellStyle name="Обычный 3 4 2 4 2 2 6" xfId="18242"/>
    <cellStyle name="Обычный 3 4 2 4 2 3" xfId="2049"/>
    <cellStyle name="Обычный 3 4 2 4 2 3 2" xfId="6273"/>
    <cellStyle name="Обычный 3 4 2 4 2 3 2 2" xfId="14721"/>
    <cellStyle name="Обычный 3 4 2 4 2 3 2 2 2" xfId="31618"/>
    <cellStyle name="Обычный 3 4 2 4 2 3 2 3" xfId="23170"/>
    <cellStyle name="Обычный 3 4 2 4 2 3 3" xfId="10497"/>
    <cellStyle name="Обычный 3 4 2 4 2 3 3 2" xfId="27394"/>
    <cellStyle name="Обычный 3 4 2 4 2 3 4" xfId="18946"/>
    <cellStyle name="Обычный 3 4 2 4 2 4" xfId="3457"/>
    <cellStyle name="Обычный 3 4 2 4 2 4 2" xfId="7681"/>
    <cellStyle name="Обычный 3 4 2 4 2 4 2 2" xfId="16129"/>
    <cellStyle name="Обычный 3 4 2 4 2 4 2 2 2" xfId="33026"/>
    <cellStyle name="Обычный 3 4 2 4 2 4 2 3" xfId="24578"/>
    <cellStyle name="Обычный 3 4 2 4 2 4 3" xfId="11905"/>
    <cellStyle name="Обычный 3 4 2 4 2 4 3 2" xfId="28802"/>
    <cellStyle name="Обычный 3 4 2 4 2 4 4" xfId="20354"/>
    <cellStyle name="Обычный 3 4 2 4 2 5" xfId="4865"/>
    <cellStyle name="Обычный 3 4 2 4 2 5 2" xfId="13313"/>
    <cellStyle name="Обычный 3 4 2 4 2 5 2 2" xfId="30210"/>
    <cellStyle name="Обычный 3 4 2 4 2 5 3" xfId="21762"/>
    <cellStyle name="Обычный 3 4 2 4 2 6" xfId="9089"/>
    <cellStyle name="Обычный 3 4 2 4 2 6 2" xfId="25986"/>
    <cellStyle name="Обычный 3 4 2 4 2 7" xfId="17538"/>
    <cellStyle name="Обычный 3 4 2 4 2 8" xfId="34435"/>
    <cellStyle name="Обычный 3 4 2 4 3" xfId="992"/>
    <cellStyle name="Обычный 3 4 2 4 3 2" xfId="2401"/>
    <cellStyle name="Обычный 3 4 2 4 3 2 2" xfId="6625"/>
    <cellStyle name="Обычный 3 4 2 4 3 2 2 2" xfId="15073"/>
    <cellStyle name="Обычный 3 4 2 4 3 2 2 2 2" xfId="31970"/>
    <cellStyle name="Обычный 3 4 2 4 3 2 2 3" xfId="23522"/>
    <cellStyle name="Обычный 3 4 2 4 3 2 3" xfId="10849"/>
    <cellStyle name="Обычный 3 4 2 4 3 2 3 2" xfId="27746"/>
    <cellStyle name="Обычный 3 4 2 4 3 2 4" xfId="19298"/>
    <cellStyle name="Обычный 3 4 2 4 3 3" xfId="3809"/>
    <cellStyle name="Обычный 3 4 2 4 3 3 2" xfId="8033"/>
    <cellStyle name="Обычный 3 4 2 4 3 3 2 2" xfId="16481"/>
    <cellStyle name="Обычный 3 4 2 4 3 3 2 2 2" xfId="33378"/>
    <cellStyle name="Обычный 3 4 2 4 3 3 2 3" xfId="24930"/>
    <cellStyle name="Обычный 3 4 2 4 3 3 3" xfId="12257"/>
    <cellStyle name="Обычный 3 4 2 4 3 3 3 2" xfId="29154"/>
    <cellStyle name="Обычный 3 4 2 4 3 3 4" xfId="20706"/>
    <cellStyle name="Обычный 3 4 2 4 3 4" xfId="5217"/>
    <cellStyle name="Обычный 3 4 2 4 3 4 2" xfId="13665"/>
    <cellStyle name="Обычный 3 4 2 4 3 4 2 2" xfId="30562"/>
    <cellStyle name="Обычный 3 4 2 4 3 4 3" xfId="22114"/>
    <cellStyle name="Обычный 3 4 2 4 3 5" xfId="9441"/>
    <cellStyle name="Обычный 3 4 2 4 3 5 2" xfId="26338"/>
    <cellStyle name="Обычный 3 4 2 4 3 6" xfId="17890"/>
    <cellStyle name="Обычный 3 4 2 4 4" xfId="1697"/>
    <cellStyle name="Обычный 3 4 2 4 4 2" xfId="5921"/>
    <cellStyle name="Обычный 3 4 2 4 4 2 2" xfId="14369"/>
    <cellStyle name="Обычный 3 4 2 4 4 2 2 2" xfId="31266"/>
    <cellStyle name="Обычный 3 4 2 4 4 2 3" xfId="22818"/>
    <cellStyle name="Обычный 3 4 2 4 4 3" xfId="10145"/>
    <cellStyle name="Обычный 3 4 2 4 4 3 2" xfId="27042"/>
    <cellStyle name="Обычный 3 4 2 4 4 4" xfId="18594"/>
    <cellStyle name="Обычный 3 4 2 4 5" xfId="3105"/>
    <cellStyle name="Обычный 3 4 2 4 5 2" xfId="7329"/>
    <cellStyle name="Обычный 3 4 2 4 5 2 2" xfId="15777"/>
    <cellStyle name="Обычный 3 4 2 4 5 2 2 2" xfId="32674"/>
    <cellStyle name="Обычный 3 4 2 4 5 2 3" xfId="24226"/>
    <cellStyle name="Обычный 3 4 2 4 5 3" xfId="11553"/>
    <cellStyle name="Обычный 3 4 2 4 5 3 2" xfId="28450"/>
    <cellStyle name="Обычный 3 4 2 4 5 4" xfId="20002"/>
    <cellStyle name="Обычный 3 4 2 4 6" xfId="4513"/>
    <cellStyle name="Обычный 3 4 2 4 6 2" xfId="12961"/>
    <cellStyle name="Обычный 3 4 2 4 6 2 2" xfId="29858"/>
    <cellStyle name="Обычный 3 4 2 4 6 3" xfId="21410"/>
    <cellStyle name="Обычный 3 4 2 4 7" xfId="8737"/>
    <cellStyle name="Обычный 3 4 2 4 7 2" xfId="25634"/>
    <cellStyle name="Обычный 3 4 2 4 8" xfId="17186"/>
    <cellStyle name="Обычный 3 4 2 4 9" xfId="34083"/>
    <cellStyle name="Обычный 3 4 2 5" xfId="606"/>
    <cellStyle name="Обычный 3 4 2 5 2" xfId="1337"/>
    <cellStyle name="Обычный 3 4 2 5 2 2" xfId="2746"/>
    <cellStyle name="Обычный 3 4 2 5 2 2 2" xfId="6970"/>
    <cellStyle name="Обычный 3 4 2 5 2 2 2 2" xfId="15418"/>
    <cellStyle name="Обычный 3 4 2 5 2 2 2 2 2" xfId="32315"/>
    <cellStyle name="Обычный 3 4 2 5 2 2 2 3" xfId="23867"/>
    <cellStyle name="Обычный 3 4 2 5 2 2 3" xfId="11194"/>
    <cellStyle name="Обычный 3 4 2 5 2 2 3 2" xfId="28091"/>
    <cellStyle name="Обычный 3 4 2 5 2 2 4" xfId="19643"/>
    <cellStyle name="Обычный 3 4 2 5 2 3" xfId="4154"/>
    <cellStyle name="Обычный 3 4 2 5 2 3 2" xfId="8378"/>
    <cellStyle name="Обычный 3 4 2 5 2 3 2 2" xfId="16826"/>
    <cellStyle name="Обычный 3 4 2 5 2 3 2 2 2" xfId="33723"/>
    <cellStyle name="Обычный 3 4 2 5 2 3 2 3" xfId="25275"/>
    <cellStyle name="Обычный 3 4 2 5 2 3 3" xfId="12602"/>
    <cellStyle name="Обычный 3 4 2 5 2 3 3 2" xfId="29499"/>
    <cellStyle name="Обычный 3 4 2 5 2 3 4" xfId="21051"/>
    <cellStyle name="Обычный 3 4 2 5 2 4" xfId="5562"/>
    <cellStyle name="Обычный 3 4 2 5 2 4 2" xfId="14010"/>
    <cellStyle name="Обычный 3 4 2 5 2 4 2 2" xfId="30907"/>
    <cellStyle name="Обычный 3 4 2 5 2 4 3" xfId="22459"/>
    <cellStyle name="Обычный 3 4 2 5 2 5" xfId="9786"/>
    <cellStyle name="Обычный 3 4 2 5 2 5 2" xfId="26683"/>
    <cellStyle name="Обычный 3 4 2 5 2 6" xfId="18235"/>
    <cellStyle name="Обычный 3 4 2 5 3" xfId="2042"/>
    <cellStyle name="Обычный 3 4 2 5 3 2" xfId="6266"/>
    <cellStyle name="Обычный 3 4 2 5 3 2 2" xfId="14714"/>
    <cellStyle name="Обычный 3 4 2 5 3 2 2 2" xfId="31611"/>
    <cellStyle name="Обычный 3 4 2 5 3 2 3" xfId="23163"/>
    <cellStyle name="Обычный 3 4 2 5 3 3" xfId="10490"/>
    <cellStyle name="Обычный 3 4 2 5 3 3 2" xfId="27387"/>
    <cellStyle name="Обычный 3 4 2 5 3 4" xfId="18939"/>
    <cellStyle name="Обычный 3 4 2 5 4" xfId="3450"/>
    <cellStyle name="Обычный 3 4 2 5 4 2" xfId="7674"/>
    <cellStyle name="Обычный 3 4 2 5 4 2 2" xfId="16122"/>
    <cellStyle name="Обычный 3 4 2 5 4 2 2 2" xfId="33019"/>
    <cellStyle name="Обычный 3 4 2 5 4 2 3" xfId="24571"/>
    <cellStyle name="Обычный 3 4 2 5 4 3" xfId="11898"/>
    <cellStyle name="Обычный 3 4 2 5 4 3 2" xfId="28795"/>
    <cellStyle name="Обычный 3 4 2 5 4 4" xfId="20347"/>
    <cellStyle name="Обычный 3 4 2 5 5" xfId="4858"/>
    <cellStyle name="Обычный 3 4 2 5 5 2" xfId="13306"/>
    <cellStyle name="Обычный 3 4 2 5 5 2 2" xfId="30203"/>
    <cellStyle name="Обычный 3 4 2 5 5 3" xfId="21755"/>
    <cellStyle name="Обычный 3 4 2 5 6" xfId="9082"/>
    <cellStyle name="Обычный 3 4 2 5 6 2" xfId="25979"/>
    <cellStyle name="Обычный 3 4 2 5 7" xfId="17531"/>
    <cellStyle name="Обычный 3 4 2 5 8" xfId="34428"/>
    <cellStyle name="Обычный 3 4 2 6" xfId="985"/>
    <cellStyle name="Обычный 3 4 2 6 2" xfId="2394"/>
    <cellStyle name="Обычный 3 4 2 6 2 2" xfId="6618"/>
    <cellStyle name="Обычный 3 4 2 6 2 2 2" xfId="15066"/>
    <cellStyle name="Обычный 3 4 2 6 2 2 2 2" xfId="31963"/>
    <cellStyle name="Обычный 3 4 2 6 2 2 3" xfId="23515"/>
    <cellStyle name="Обычный 3 4 2 6 2 3" xfId="10842"/>
    <cellStyle name="Обычный 3 4 2 6 2 3 2" xfId="27739"/>
    <cellStyle name="Обычный 3 4 2 6 2 4" xfId="19291"/>
    <cellStyle name="Обычный 3 4 2 6 3" xfId="3802"/>
    <cellStyle name="Обычный 3 4 2 6 3 2" xfId="8026"/>
    <cellStyle name="Обычный 3 4 2 6 3 2 2" xfId="16474"/>
    <cellStyle name="Обычный 3 4 2 6 3 2 2 2" xfId="33371"/>
    <cellStyle name="Обычный 3 4 2 6 3 2 3" xfId="24923"/>
    <cellStyle name="Обычный 3 4 2 6 3 3" xfId="12250"/>
    <cellStyle name="Обычный 3 4 2 6 3 3 2" xfId="29147"/>
    <cellStyle name="Обычный 3 4 2 6 3 4" xfId="20699"/>
    <cellStyle name="Обычный 3 4 2 6 4" xfId="5210"/>
    <cellStyle name="Обычный 3 4 2 6 4 2" xfId="13658"/>
    <cellStyle name="Обычный 3 4 2 6 4 2 2" xfId="30555"/>
    <cellStyle name="Обычный 3 4 2 6 4 3" xfId="22107"/>
    <cellStyle name="Обычный 3 4 2 6 5" xfId="9434"/>
    <cellStyle name="Обычный 3 4 2 6 5 2" xfId="26331"/>
    <cellStyle name="Обычный 3 4 2 6 6" xfId="17883"/>
    <cellStyle name="Обычный 3 4 2 7" xfId="1690"/>
    <cellStyle name="Обычный 3 4 2 7 2" xfId="5914"/>
    <cellStyle name="Обычный 3 4 2 7 2 2" xfId="14362"/>
    <cellStyle name="Обычный 3 4 2 7 2 2 2" xfId="31259"/>
    <cellStyle name="Обычный 3 4 2 7 2 3" xfId="22811"/>
    <cellStyle name="Обычный 3 4 2 7 3" xfId="10138"/>
    <cellStyle name="Обычный 3 4 2 7 3 2" xfId="27035"/>
    <cellStyle name="Обычный 3 4 2 7 4" xfId="18587"/>
    <cellStyle name="Обычный 3 4 2 8" xfId="3098"/>
    <cellStyle name="Обычный 3 4 2 8 2" xfId="7322"/>
    <cellStyle name="Обычный 3 4 2 8 2 2" xfId="15770"/>
    <cellStyle name="Обычный 3 4 2 8 2 2 2" xfId="32667"/>
    <cellStyle name="Обычный 3 4 2 8 2 3" xfId="24219"/>
    <cellStyle name="Обычный 3 4 2 8 3" xfId="11546"/>
    <cellStyle name="Обычный 3 4 2 8 3 2" xfId="28443"/>
    <cellStyle name="Обычный 3 4 2 8 4" xfId="19995"/>
    <cellStyle name="Обычный 3 4 2 9" xfId="4506"/>
    <cellStyle name="Обычный 3 4 2 9 2" xfId="12954"/>
    <cellStyle name="Обычный 3 4 2 9 2 2" xfId="29851"/>
    <cellStyle name="Обычный 3 4 2 9 3" xfId="21403"/>
    <cellStyle name="Обычный 3 4 3" xfId="208"/>
    <cellStyle name="Обычный 3 4 3 10" xfId="17187"/>
    <cellStyle name="Обычный 3 4 3 11" xfId="34084"/>
    <cellStyle name="Обычный 3 4 3 2" xfId="209"/>
    <cellStyle name="Обычный 3 4 3 2 10" xfId="34085"/>
    <cellStyle name="Обычный 3 4 3 2 2" xfId="210"/>
    <cellStyle name="Обычный 3 4 3 2 2 2" xfId="616"/>
    <cellStyle name="Обычный 3 4 3 2 2 2 2" xfId="1347"/>
    <cellStyle name="Обычный 3 4 3 2 2 2 2 2" xfId="2756"/>
    <cellStyle name="Обычный 3 4 3 2 2 2 2 2 2" xfId="6980"/>
    <cellStyle name="Обычный 3 4 3 2 2 2 2 2 2 2" xfId="15428"/>
    <cellStyle name="Обычный 3 4 3 2 2 2 2 2 2 2 2" xfId="32325"/>
    <cellStyle name="Обычный 3 4 3 2 2 2 2 2 2 3" xfId="23877"/>
    <cellStyle name="Обычный 3 4 3 2 2 2 2 2 3" xfId="11204"/>
    <cellStyle name="Обычный 3 4 3 2 2 2 2 2 3 2" xfId="28101"/>
    <cellStyle name="Обычный 3 4 3 2 2 2 2 2 4" xfId="19653"/>
    <cellStyle name="Обычный 3 4 3 2 2 2 2 3" xfId="4164"/>
    <cellStyle name="Обычный 3 4 3 2 2 2 2 3 2" xfId="8388"/>
    <cellStyle name="Обычный 3 4 3 2 2 2 2 3 2 2" xfId="16836"/>
    <cellStyle name="Обычный 3 4 3 2 2 2 2 3 2 2 2" xfId="33733"/>
    <cellStyle name="Обычный 3 4 3 2 2 2 2 3 2 3" xfId="25285"/>
    <cellStyle name="Обычный 3 4 3 2 2 2 2 3 3" xfId="12612"/>
    <cellStyle name="Обычный 3 4 3 2 2 2 2 3 3 2" xfId="29509"/>
    <cellStyle name="Обычный 3 4 3 2 2 2 2 3 4" xfId="21061"/>
    <cellStyle name="Обычный 3 4 3 2 2 2 2 4" xfId="5572"/>
    <cellStyle name="Обычный 3 4 3 2 2 2 2 4 2" xfId="14020"/>
    <cellStyle name="Обычный 3 4 3 2 2 2 2 4 2 2" xfId="30917"/>
    <cellStyle name="Обычный 3 4 3 2 2 2 2 4 3" xfId="22469"/>
    <cellStyle name="Обычный 3 4 3 2 2 2 2 5" xfId="9796"/>
    <cellStyle name="Обычный 3 4 3 2 2 2 2 5 2" xfId="26693"/>
    <cellStyle name="Обычный 3 4 3 2 2 2 2 6" xfId="18245"/>
    <cellStyle name="Обычный 3 4 3 2 2 2 3" xfId="2052"/>
    <cellStyle name="Обычный 3 4 3 2 2 2 3 2" xfId="6276"/>
    <cellStyle name="Обычный 3 4 3 2 2 2 3 2 2" xfId="14724"/>
    <cellStyle name="Обычный 3 4 3 2 2 2 3 2 2 2" xfId="31621"/>
    <cellStyle name="Обычный 3 4 3 2 2 2 3 2 3" xfId="23173"/>
    <cellStyle name="Обычный 3 4 3 2 2 2 3 3" xfId="10500"/>
    <cellStyle name="Обычный 3 4 3 2 2 2 3 3 2" xfId="27397"/>
    <cellStyle name="Обычный 3 4 3 2 2 2 3 4" xfId="18949"/>
    <cellStyle name="Обычный 3 4 3 2 2 2 4" xfId="3460"/>
    <cellStyle name="Обычный 3 4 3 2 2 2 4 2" xfId="7684"/>
    <cellStyle name="Обычный 3 4 3 2 2 2 4 2 2" xfId="16132"/>
    <cellStyle name="Обычный 3 4 3 2 2 2 4 2 2 2" xfId="33029"/>
    <cellStyle name="Обычный 3 4 3 2 2 2 4 2 3" xfId="24581"/>
    <cellStyle name="Обычный 3 4 3 2 2 2 4 3" xfId="11908"/>
    <cellStyle name="Обычный 3 4 3 2 2 2 4 3 2" xfId="28805"/>
    <cellStyle name="Обычный 3 4 3 2 2 2 4 4" xfId="20357"/>
    <cellStyle name="Обычный 3 4 3 2 2 2 5" xfId="4868"/>
    <cellStyle name="Обычный 3 4 3 2 2 2 5 2" xfId="13316"/>
    <cellStyle name="Обычный 3 4 3 2 2 2 5 2 2" xfId="30213"/>
    <cellStyle name="Обычный 3 4 3 2 2 2 5 3" xfId="21765"/>
    <cellStyle name="Обычный 3 4 3 2 2 2 6" xfId="9092"/>
    <cellStyle name="Обычный 3 4 3 2 2 2 6 2" xfId="25989"/>
    <cellStyle name="Обычный 3 4 3 2 2 2 7" xfId="17541"/>
    <cellStyle name="Обычный 3 4 3 2 2 2 8" xfId="34438"/>
    <cellStyle name="Обычный 3 4 3 2 2 3" xfId="995"/>
    <cellStyle name="Обычный 3 4 3 2 2 3 2" xfId="2404"/>
    <cellStyle name="Обычный 3 4 3 2 2 3 2 2" xfId="6628"/>
    <cellStyle name="Обычный 3 4 3 2 2 3 2 2 2" xfId="15076"/>
    <cellStyle name="Обычный 3 4 3 2 2 3 2 2 2 2" xfId="31973"/>
    <cellStyle name="Обычный 3 4 3 2 2 3 2 2 3" xfId="23525"/>
    <cellStyle name="Обычный 3 4 3 2 2 3 2 3" xfId="10852"/>
    <cellStyle name="Обычный 3 4 3 2 2 3 2 3 2" xfId="27749"/>
    <cellStyle name="Обычный 3 4 3 2 2 3 2 4" xfId="19301"/>
    <cellStyle name="Обычный 3 4 3 2 2 3 3" xfId="3812"/>
    <cellStyle name="Обычный 3 4 3 2 2 3 3 2" xfId="8036"/>
    <cellStyle name="Обычный 3 4 3 2 2 3 3 2 2" xfId="16484"/>
    <cellStyle name="Обычный 3 4 3 2 2 3 3 2 2 2" xfId="33381"/>
    <cellStyle name="Обычный 3 4 3 2 2 3 3 2 3" xfId="24933"/>
    <cellStyle name="Обычный 3 4 3 2 2 3 3 3" xfId="12260"/>
    <cellStyle name="Обычный 3 4 3 2 2 3 3 3 2" xfId="29157"/>
    <cellStyle name="Обычный 3 4 3 2 2 3 3 4" xfId="20709"/>
    <cellStyle name="Обычный 3 4 3 2 2 3 4" xfId="5220"/>
    <cellStyle name="Обычный 3 4 3 2 2 3 4 2" xfId="13668"/>
    <cellStyle name="Обычный 3 4 3 2 2 3 4 2 2" xfId="30565"/>
    <cellStyle name="Обычный 3 4 3 2 2 3 4 3" xfId="22117"/>
    <cellStyle name="Обычный 3 4 3 2 2 3 5" xfId="9444"/>
    <cellStyle name="Обычный 3 4 3 2 2 3 5 2" xfId="26341"/>
    <cellStyle name="Обычный 3 4 3 2 2 3 6" xfId="17893"/>
    <cellStyle name="Обычный 3 4 3 2 2 4" xfId="1700"/>
    <cellStyle name="Обычный 3 4 3 2 2 4 2" xfId="5924"/>
    <cellStyle name="Обычный 3 4 3 2 2 4 2 2" xfId="14372"/>
    <cellStyle name="Обычный 3 4 3 2 2 4 2 2 2" xfId="31269"/>
    <cellStyle name="Обычный 3 4 3 2 2 4 2 3" xfId="22821"/>
    <cellStyle name="Обычный 3 4 3 2 2 4 3" xfId="10148"/>
    <cellStyle name="Обычный 3 4 3 2 2 4 3 2" xfId="27045"/>
    <cellStyle name="Обычный 3 4 3 2 2 4 4" xfId="18597"/>
    <cellStyle name="Обычный 3 4 3 2 2 5" xfId="3108"/>
    <cellStyle name="Обычный 3 4 3 2 2 5 2" xfId="7332"/>
    <cellStyle name="Обычный 3 4 3 2 2 5 2 2" xfId="15780"/>
    <cellStyle name="Обычный 3 4 3 2 2 5 2 2 2" xfId="32677"/>
    <cellStyle name="Обычный 3 4 3 2 2 5 2 3" xfId="24229"/>
    <cellStyle name="Обычный 3 4 3 2 2 5 3" xfId="11556"/>
    <cellStyle name="Обычный 3 4 3 2 2 5 3 2" xfId="28453"/>
    <cellStyle name="Обычный 3 4 3 2 2 5 4" xfId="20005"/>
    <cellStyle name="Обычный 3 4 3 2 2 6" xfId="4516"/>
    <cellStyle name="Обычный 3 4 3 2 2 6 2" xfId="12964"/>
    <cellStyle name="Обычный 3 4 3 2 2 6 2 2" xfId="29861"/>
    <cellStyle name="Обычный 3 4 3 2 2 6 3" xfId="21413"/>
    <cellStyle name="Обычный 3 4 3 2 2 7" xfId="8740"/>
    <cellStyle name="Обычный 3 4 3 2 2 7 2" xfId="25637"/>
    <cellStyle name="Обычный 3 4 3 2 2 8" xfId="17189"/>
    <cellStyle name="Обычный 3 4 3 2 2 9" xfId="34086"/>
    <cellStyle name="Обычный 3 4 3 2 3" xfId="615"/>
    <cellStyle name="Обычный 3 4 3 2 3 2" xfId="1346"/>
    <cellStyle name="Обычный 3 4 3 2 3 2 2" xfId="2755"/>
    <cellStyle name="Обычный 3 4 3 2 3 2 2 2" xfId="6979"/>
    <cellStyle name="Обычный 3 4 3 2 3 2 2 2 2" xfId="15427"/>
    <cellStyle name="Обычный 3 4 3 2 3 2 2 2 2 2" xfId="32324"/>
    <cellStyle name="Обычный 3 4 3 2 3 2 2 2 3" xfId="23876"/>
    <cellStyle name="Обычный 3 4 3 2 3 2 2 3" xfId="11203"/>
    <cellStyle name="Обычный 3 4 3 2 3 2 2 3 2" xfId="28100"/>
    <cellStyle name="Обычный 3 4 3 2 3 2 2 4" xfId="19652"/>
    <cellStyle name="Обычный 3 4 3 2 3 2 3" xfId="4163"/>
    <cellStyle name="Обычный 3 4 3 2 3 2 3 2" xfId="8387"/>
    <cellStyle name="Обычный 3 4 3 2 3 2 3 2 2" xfId="16835"/>
    <cellStyle name="Обычный 3 4 3 2 3 2 3 2 2 2" xfId="33732"/>
    <cellStyle name="Обычный 3 4 3 2 3 2 3 2 3" xfId="25284"/>
    <cellStyle name="Обычный 3 4 3 2 3 2 3 3" xfId="12611"/>
    <cellStyle name="Обычный 3 4 3 2 3 2 3 3 2" xfId="29508"/>
    <cellStyle name="Обычный 3 4 3 2 3 2 3 4" xfId="21060"/>
    <cellStyle name="Обычный 3 4 3 2 3 2 4" xfId="5571"/>
    <cellStyle name="Обычный 3 4 3 2 3 2 4 2" xfId="14019"/>
    <cellStyle name="Обычный 3 4 3 2 3 2 4 2 2" xfId="30916"/>
    <cellStyle name="Обычный 3 4 3 2 3 2 4 3" xfId="22468"/>
    <cellStyle name="Обычный 3 4 3 2 3 2 5" xfId="9795"/>
    <cellStyle name="Обычный 3 4 3 2 3 2 5 2" xfId="26692"/>
    <cellStyle name="Обычный 3 4 3 2 3 2 6" xfId="18244"/>
    <cellStyle name="Обычный 3 4 3 2 3 3" xfId="2051"/>
    <cellStyle name="Обычный 3 4 3 2 3 3 2" xfId="6275"/>
    <cellStyle name="Обычный 3 4 3 2 3 3 2 2" xfId="14723"/>
    <cellStyle name="Обычный 3 4 3 2 3 3 2 2 2" xfId="31620"/>
    <cellStyle name="Обычный 3 4 3 2 3 3 2 3" xfId="23172"/>
    <cellStyle name="Обычный 3 4 3 2 3 3 3" xfId="10499"/>
    <cellStyle name="Обычный 3 4 3 2 3 3 3 2" xfId="27396"/>
    <cellStyle name="Обычный 3 4 3 2 3 3 4" xfId="18948"/>
    <cellStyle name="Обычный 3 4 3 2 3 4" xfId="3459"/>
    <cellStyle name="Обычный 3 4 3 2 3 4 2" xfId="7683"/>
    <cellStyle name="Обычный 3 4 3 2 3 4 2 2" xfId="16131"/>
    <cellStyle name="Обычный 3 4 3 2 3 4 2 2 2" xfId="33028"/>
    <cellStyle name="Обычный 3 4 3 2 3 4 2 3" xfId="24580"/>
    <cellStyle name="Обычный 3 4 3 2 3 4 3" xfId="11907"/>
    <cellStyle name="Обычный 3 4 3 2 3 4 3 2" xfId="28804"/>
    <cellStyle name="Обычный 3 4 3 2 3 4 4" xfId="20356"/>
    <cellStyle name="Обычный 3 4 3 2 3 5" xfId="4867"/>
    <cellStyle name="Обычный 3 4 3 2 3 5 2" xfId="13315"/>
    <cellStyle name="Обычный 3 4 3 2 3 5 2 2" xfId="30212"/>
    <cellStyle name="Обычный 3 4 3 2 3 5 3" xfId="21764"/>
    <cellStyle name="Обычный 3 4 3 2 3 6" xfId="9091"/>
    <cellStyle name="Обычный 3 4 3 2 3 6 2" xfId="25988"/>
    <cellStyle name="Обычный 3 4 3 2 3 7" xfId="17540"/>
    <cellStyle name="Обычный 3 4 3 2 3 8" xfId="34437"/>
    <cellStyle name="Обычный 3 4 3 2 4" xfId="994"/>
    <cellStyle name="Обычный 3 4 3 2 4 2" xfId="2403"/>
    <cellStyle name="Обычный 3 4 3 2 4 2 2" xfId="6627"/>
    <cellStyle name="Обычный 3 4 3 2 4 2 2 2" xfId="15075"/>
    <cellStyle name="Обычный 3 4 3 2 4 2 2 2 2" xfId="31972"/>
    <cellStyle name="Обычный 3 4 3 2 4 2 2 3" xfId="23524"/>
    <cellStyle name="Обычный 3 4 3 2 4 2 3" xfId="10851"/>
    <cellStyle name="Обычный 3 4 3 2 4 2 3 2" xfId="27748"/>
    <cellStyle name="Обычный 3 4 3 2 4 2 4" xfId="19300"/>
    <cellStyle name="Обычный 3 4 3 2 4 3" xfId="3811"/>
    <cellStyle name="Обычный 3 4 3 2 4 3 2" xfId="8035"/>
    <cellStyle name="Обычный 3 4 3 2 4 3 2 2" xfId="16483"/>
    <cellStyle name="Обычный 3 4 3 2 4 3 2 2 2" xfId="33380"/>
    <cellStyle name="Обычный 3 4 3 2 4 3 2 3" xfId="24932"/>
    <cellStyle name="Обычный 3 4 3 2 4 3 3" xfId="12259"/>
    <cellStyle name="Обычный 3 4 3 2 4 3 3 2" xfId="29156"/>
    <cellStyle name="Обычный 3 4 3 2 4 3 4" xfId="20708"/>
    <cellStyle name="Обычный 3 4 3 2 4 4" xfId="5219"/>
    <cellStyle name="Обычный 3 4 3 2 4 4 2" xfId="13667"/>
    <cellStyle name="Обычный 3 4 3 2 4 4 2 2" xfId="30564"/>
    <cellStyle name="Обычный 3 4 3 2 4 4 3" xfId="22116"/>
    <cellStyle name="Обычный 3 4 3 2 4 5" xfId="9443"/>
    <cellStyle name="Обычный 3 4 3 2 4 5 2" xfId="26340"/>
    <cellStyle name="Обычный 3 4 3 2 4 6" xfId="17892"/>
    <cellStyle name="Обычный 3 4 3 2 5" xfId="1699"/>
    <cellStyle name="Обычный 3 4 3 2 5 2" xfId="5923"/>
    <cellStyle name="Обычный 3 4 3 2 5 2 2" xfId="14371"/>
    <cellStyle name="Обычный 3 4 3 2 5 2 2 2" xfId="31268"/>
    <cellStyle name="Обычный 3 4 3 2 5 2 3" xfId="22820"/>
    <cellStyle name="Обычный 3 4 3 2 5 3" xfId="10147"/>
    <cellStyle name="Обычный 3 4 3 2 5 3 2" xfId="27044"/>
    <cellStyle name="Обычный 3 4 3 2 5 4" xfId="18596"/>
    <cellStyle name="Обычный 3 4 3 2 6" xfId="3107"/>
    <cellStyle name="Обычный 3 4 3 2 6 2" xfId="7331"/>
    <cellStyle name="Обычный 3 4 3 2 6 2 2" xfId="15779"/>
    <cellStyle name="Обычный 3 4 3 2 6 2 2 2" xfId="32676"/>
    <cellStyle name="Обычный 3 4 3 2 6 2 3" xfId="24228"/>
    <cellStyle name="Обычный 3 4 3 2 6 3" xfId="11555"/>
    <cellStyle name="Обычный 3 4 3 2 6 3 2" xfId="28452"/>
    <cellStyle name="Обычный 3 4 3 2 6 4" xfId="20004"/>
    <cellStyle name="Обычный 3 4 3 2 7" xfId="4515"/>
    <cellStyle name="Обычный 3 4 3 2 7 2" xfId="12963"/>
    <cellStyle name="Обычный 3 4 3 2 7 2 2" xfId="29860"/>
    <cellStyle name="Обычный 3 4 3 2 7 3" xfId="21412"/>
    <cellStyle name="Обычный 3 4 3 2 8" xfId="8739"/>
    <cellStyle name="Обычный 3 4 3 2 8 2" xfId="25636"/>
    <cellStyle name="Обычный 3 4 3 2 9" xfId="17188"/>
    <cellStyle name="Обычный 3 4 3 3" xfId="211"/>
    <cellStyle name="Обычный 3 4 3 3 2" xfId="617"/>
    <cellStyle name="Обычный 3 4 3 3 2 2" xfId="1348"/>
    <cellStyle name="Обычный 3 4 3 3 2 2 2" xfId="2757"/>
    <cellStyle name="Обычный 3 4 3 3 2 2 2 2" xfId="6981"/>
    <cellStyle name="Обычный 3 4 3 3 2 2 2 2 2" xfId="15429"/>
    <cellStyle name="Обычный 3 4 3 3 2 2 2 2 2 2" xfId="32326"/>
    <cellStyle name="Обычный 3 4 3 3 2 2 2 2 3" xfId="23878"/>
    <cellStyle name="Обычный 3 4 3 3 2 2 2 3" xfId="11205"/>
    <cellStyle name="Обычный 3 4 3 3 2 2 2 3 2" xfId="28102"/>
    <cellStyle name="Обычный 3 4 3 3 2 2 2 4" xfId="19654"/>
    <cellStyle name="Обычный 3 4 3 3 2 2 3" xfId="4165"/>
    <cellStyle name="Обычный 3 4 3 3 2 2 3 2" xfId="8389"/>
    <cellStyle name="Обычный 3 4 3 3 2 2 3 2 2" xfId="16837"/>
    <cellStyle name="Обычный 3 4 3 3 2 2 3 2 2 2" xfId="33734"/>
    <cellStyle name="Обычный 3 4 3 3 2 2 3 2 3" xfId="25286"/>
    <cellStyle name="Обычный 3 4 3 3 2 2 3 3" xfId="12613"/>
    <cellStyle name="Обычный 3 4 3 3 2 2 3 3 2" xfId="29510"/>
    <cellStyle name="Обычный 3 4 3 3 2 2 3 4" xfId="21062"/>
    <cellStyle name="Обычный 3 4 3 3 2 2 4" xfId="5573"/>
    <cellStyle name="Обычный 3 4 3 3 2 2 4 2" xfId="14021"/>
    <cellStyle name="Обычный 3 4 3 3 2 2 4 2 2" xfId="30918"/>
    <cellStyle name="Обычный 3 4 3 3 2 2 4 3" xfId="22470"/>
    <cellStyle name="Обычный 3 4 3 3 2 2 5" xfId="9797"/>
    <cellStyle name="Обычный 3 4 3 3 2 2 5 2" xfId="26694"/>
    <cellStyle name="Обычный 3 4 3 3 2 2 6" xfId="18246"/>
    <cellStyle name="Обычный 3 4 3 3 2 3" xfId="2053"/>
    <cellStyle name="Обычный 3 4 3 3 2 3 2" xfId="6277"/>
    <cellStyle name="Обычный 3 4 3 3 2 3 2 2" xfId="14725"/>
    <cellStyle name="Обычный 3 4 3 3 2 3 2 2 2" xfId="31622"/>
    <cellStyle name="Обычный 3 4 3 3 2 3 2 3" xfId="23174"/>
    <cellStyle name="Обычный 3 4 3 3 2 3 3" xfId="10501"/>
    <cellStyle name="Обычный 3 4 3 3 2 3 3 2" xfId="27398"/>
    <cellStyle name="Обычный 3 4 3 3 2 3 4" xfId="18950"/>
    <cellStyle name="Обычный 3 4 3 3 2 4" xfId="3461"/>
    <cellStyle name="Обычный 3 4 3 3 2 4 2" xfId="7685"/>
    <cellStyle name="Обычный 3 4 3 3 2 4 2 2" xfId="16133"/>
    <cellStyle name="Обычный 3 4 3 3 2 4 2 2 2" xfId="33030"/>
    <cellStyle name="Обычный 3 4 3 3 2 4 2 3" xfId="24582"/>
    <cellStyle name="Обычный 3 4 3 3 2 4 3" xfId="11909"/>
    <cellStyle name="Обычный 3 4 3 3 2 4 3 2" xfId="28806"/>
    <cellStyle name="Обычный 3 4 3 3 2 4 4" xfId="20358"/>
    <cellStyle name="Обычный 3 4 3 3 2 5" xfId="4869"/>
    <cellStyle name="Обычный 3 4 3 3 2 5 2" xfId="13317"/>
    <cellStyle name="Обычный 3 4 3 3 2 5 2 2" xfId="30214"/>
    <cellStyle name="Обычный 3 4 3 3 2 5 3" xfId="21766"/>
    <cellStyle name="Обычный 3 4 3 3 2 6" xfId="9093"/>
    <cellStyle name="Обычный 3 4 3 3 2 6 2" xfId="25990"/>
    <cellStyle name="Обычный 3 4 3 3 2 7" xfId="17542"/>
    <cellStyle name="Обычный 3 4 3 3 2 8" xfId="34439"/>
    <cellStyle name="Обычный 3 4 3 3 3" xfId="996"/>
    <cellStyle name="Обычный 3 4 3 3 3 2" xfId="2405"/>
    <cellStyle name="Обычный 3 4 3 3 3 2 2" xfId="6629"/>
    <cellStyle name="Обычный 3 4 3 3 3 2 2 2" xfId="15077"/>
    <cellStyle name="Обычный 3 4 3 3 3 2 2 2 2" xfId="31974"/>
    <cellStyle name="Обычный 3 4 3 3 3 2 2 3" xfId="23526"/>
    <cellStyle name="Обычный 3 4 3 3 3 2 3" xfId="10853"/>
    <cellStyle name="Обычный 3 4 3 3 3 2 3 2" xfId="27750"/>
    <cellStyle name="Обычный 3 4 3 3 3 2 4" xfId="19302"/>
    <cellStyle name="Обычный 3 4 3 3 3 3" xfId="3813"/>
    <cellStyle name="Обычный 3 4 3 3 3 3 2" xfId="8037"/>
    <cellStyle name="Обычный 3 4 3 3 3 3 2 2" xfId="16485"/>
    <cellStyle name="Обычный 3 4 3 3 3 3 2 2 2" xfId="33382"/>
    <cellStyle name="Обычный 3 4 3 3 3 3 2 3" xfId="24934"/>
    <cellStyle name="Обычный 3 4 3 3 3 3 3" xfId="12261"/>
    <cellStyle name="Обычный 3 4 3 3 3 3 3 2" xfId="29158"/>
    <cellStyle name="Обычный 3 4 3 3 3 3 4" xfId="20710"/>
    <cellStyle name="Обычный 3 4 3 3 3 4" xfId="5221"/>
    <cellStyle name="Обычный 3 4 3 3 3 4 2" xfId="13669"/>
    <cellStyle name="Обычный 3 4 3 3 3 4 2 2" xfId="30566"/>
    <cellStyle name="Обычный 3 4 3 3 3 4 3" xfId="22118"/>
    <cellStyle name="Обычный 3 4 3 3 3 5" xfId="9445"/>
    <cellStyle name="Обычный 3 4 3 3 3 5 2" xfId="26342"/>
    <cellStyle name="Обычный 3 4 3 3 3 6" xfId="17894"/>
    <cellStyle name="Обычный 3 4 3 3 4" xfId="1701"/>
    <cellStyle name="Обычный 3 4 3 3 4 2" xfId="5925"/>
    <cellStyle name="Обычный 3 4 3 3 4 2 2" xfId="14373"/>
    <cellStyle name="Обычный 3 4 3 3 4 2 2 2" xfId="31270"/>
    <cellStyle name="Обычный 3 4 3 3 4 2 3" xfId="22822"/>
    <cellStyle name="Обычный 3 4 3 3 4 3" xfId="10149"/>
    <cellStyle name="Обычный 3 4 3 3 4 3 2" xfId="27046"/>
    <cellStyle name="Обычный 3 4 3 3 4 4" xfId="18598"/>
    <cellStyle name="Обычный 3 4 3 3 5" xfId="3109"/>
    <cellStyle name="Обычный 3 4 3 3 5 2" xfId="7333"/>
    <cellStyle name="Обычный 3 4 3 3 5 2 2" xfId="15781"/>
    <cellStyle name="Обычный 3 4 3 3 5 2 2 2" xfId="32678"/>
    <cellStyle name="Обычный 3 4 3 3 5 2 3" xfId="24230"/>
    <cellStyle name="Обычный 3 4 3 3 5 3" xfId="11557"/>
    <cellStyle name="Обычный 3 4 3 3 5 3 2" xfId="28454"/>
    <cellStyle name="Обычный 3 4 3 3 5 4" xfId="20006"/>
    <cellStyle name="Обычный 3 4 3 3 6" xfId="4517"/>
    <cellStyle name="Обычный 3 4 3 3 6 2" xfId="12965"/>
    <cellStyle name="Обычный 3 4 3 3 6 2 2" xfId="29862"/>
    <cellStyle name="Обычный 3 4 3 3 6 3" xfId="21414"/>
    <cellStyle name="Обычный 3 4 3 3 7" xfId="8741"/>
    <cellStyle name="Обычный 3 4 3 3 7 2" xfId="25638"/>
    <cellStyle name="Обычный 3 4 3 3 8" xfId="17190"/>
    <cellStyle name="Обычный 3 4 3 3 9" xfId="34087"/>
    <cellStyle name="Обычный 3 4 3 4" xfId="614"/>
    <cellStyle name="Обычный 3 4 3 4 2" xfId="1345"/>
    <cellStyle name="Обычный 3 4 3 4 2 2" xfId="2754"/>
    <cellStyle name="Обычный 3 4 3 4 2 2 2" xfId="6978"/>
    <cellStyle name="Обычный 3 4 3 4 2 2 2 2" xfId="15426"/>
    <cellStyle name="Обычный 3 4 3 4 2 2 2 2 2" xfId="32323"/>
    <cellStyle name="Обычный 3 4 3 4 2 2 2 3" xfId="23875"/>
    <cellStyle name="Обычный 3 4 3 4 2 2 3" xfId="11202"/>
    <cellStyle name="Обычный 3 4 3 4 2 2 3 2" xfId="28099"/>
    <cellStyle name="Обычный 3 4 3 4 2 2 4" xfId="19651"/>
    <cellStyle name="Обычный 3 4 3 4 2 3" xfId="4162"/>
    <cellStyle name="Обычный 3 4 3 4 2 3 2" xfId="8386"/>
    <cellStyle name="Обычный 3 4 3 4 2 3 2 2" xfId="16834"/>
    <cellStyle name="Обычный 3 4 3 4 2 3 2 2 2" xfId="33731"/>
    <cellStyle name="Обычный 3 4 3 4 2 3 2 3" xfId="25283"/>
    <cellStyle name="Обычный 3 4 3 4 2 3 3" xfId="12610"/>
    <cellStyle name="Обычный 3 4 3 4 2 3 3 2" xfId="29507"/>
    <cellStyle name="Обычный 3 4 3 4 2 3 4" xfId="21059"/>
    <cellStyle name="Обычный 3 4 3 4 2 4" xfId="5570"/>
    <cellStyle name="Обычный 3 4 3 4 2 4 2" xfId="14018"/>
    <cellStyle name="Обычный 3 4 3 4 2 4 2 2" xfId="30915"/>
    <cellStyle name="Обычный 3 4 3 4 2 4 3" xfId="22467"/>
    <cellStyle name="Обычный 3 4 3 4 2 5" xfId="9794"/>
    <cellStyle name="Обычный 3 4 3 4 2 5 2" xfId="26691"/>
    <cellStyle name="Обычный 3 4 3 4 2 6" xfId="18243"/>
    <cellStyle name="Обычный 3 4 3 4 3" xfId="2050"/>
    <cellStyle name="Обычный 3 4 3 4 3 2" xfId="6274"/>
    <cellStyle name="Обычный 3 4 3 4 3 2 2" xfId="14722"/>
    <cellStyle name="Обычный 3 4 3 4 3 2 2 2" xfId="31619"/>
    <cellStyle name="Обычный 3 4 3 4 3 2 3" xfId="23171"/>
    <cellStyle name="Обычный 3 4 3 4 3 3" xfId="10498"/>
    <cellStyle name="Обычный 3 4 3 4 3 3 2" xfId="27395"/>
    <cellStyle name="Обычный 3 4 3 4 3 4" xfId="18947"/>
    <cellStyle name="Обычный 3 4 3 4 4" xfId="3458"/>
    <cellStyle name="Обычный 3 4 3 4 4 2" xfId="7682"/>
    <cellStyle name="Обычный 3 4 3 4 4 2 2" xfId="16130"/>
    <cellStyle name="Обычный 3 4 3 4 4 2 2 2" xfId="33027"/>
    <cellStyle name="Обычный 3 4 3 4 4 2 3" xfId="24579"/>
    <cellStyle name="Обычный 3 4 3 4 4 3" xfId="11906"/>
    <cellStyle name="Обычный 3 4 3 4 4 3 2" xfId="28803"/>
    <cellStyle name="Обычный 3 4 3 4 4 4" xfId="20355"/>
    <cellStyle name="Обычный 3 4 3 4 5" xfId="4866"/>
    <cellStyle name="Обычный 3 4 3 4 5 2" xfId="13314"/>
    <cellStyle name="Обычный 3 4 3 4 5 2 2" xfId="30211"/>
    <cellStyle name="Обычный 3 4 3 4 5 3" xfId="21763"/>
    <cellStyle name="Обычный 3 4 3 4 6" xfId="9090"/>
    <cellStyle name="Обычный 3 4 3 4 6 2" xfId="25987"/>
    <cellStyle name="Обычный 3 4 3 4 7" xfId="17539"/>
    <cellStyle name="Обычный 3 4 3 4 8" xfId="34436"/>
    <cellStyle name="Обычный 3 4 3 5" xfId="993"/>
    <cellStyle name="Обычный 3 4 3 5 2" xfId="2402"/>
    <cellStyle name="Обычный 3 4 3 5 2 2" xfId="6626"/>
    <cellStyle name="Обычный 3 4 3 5 2 2 2" xfId="15074"/>
    <cellStyle name="Обычный 3 4 3 5 2 2 2 2" xfId="31971"/>
    <cellStyle name="Обычный 3 4 3 5 2 2 3" xfId="23523"/>
    <cellStyle name="Обычный 3 4 3 5 2 3" xfId="10850"/>
    <cellStyle name="Обычный 3 4 3 5 2 3 2" xfId="27747"/>
    <cellStyle name="Обычный 3 4 3 5 2 4" xfId="19299"/>
    <cellStyle name="Обычный 3 4 3 5 3" xfId="3810"/>
    <cellStyle name="Обычный 3 4 3 5 3 2" xfId="8034"/>
    <cellStyle name="Обычный 3 4 3 5 3 2 2" xfId="16482"/>
    <cellStyle name="Обычный 3 4 3 5 3 2 2 2" xfId="33379"/>
    <cellStyle name="Обычный 3 4 3 5 3 2 3" xfId="24931"/>
    <cellStyle name="Обычный 3 4 3 5 3 3" xfId="12258"/>
    <cellStyle name="Обычный 3 4 3 5 3 3 2" xfId="29155"/>
    <cellStyle name="Обычный 3 4 3 5 3 4" xfId="20707"/>
    <cellStyle name="Обычный 3 4 3 5 4" xfId="5218"/>
    <cellStyle name="Обычный 3 4 3 5 4 2" xfId="13666"/>
    <cellStyle name="Обычный 3 4 3 5 4 2 2" xfId="30563"/>
    <cellStyle name="Обычный 3 4 3 5 4 3" xfId="22115"/>
    <cellStyle name="Обычный 3 4 3 5 5" xfId="9442"/>
    <cellStyle name="Обычный 3 4 3 5 5 2" xfId="26339"/>
    <cellStyle name="Обычный 3 4 3 5 6" xfId="17891"/>
    <cellStyle name="Обычный 3 4 3 6" xfId="1698"/>
    <cellStyle name="Обычный 3 4 3 6 2" xfId="5922"/>
    <cellStyle name="Обычный 3 4 3 6 2 2" xfId="14370"/>
    <cellStyle name="Обычный 3 4 3 6 2 2 2" xfId="31267"/>
    <cellStyle name="Обычный 3 4 3 6 2 3" xfId="22819"/>
    <cellStyle name="Обычный 3 4 3 6 3" xfId="10146"/>
    <cellStyle name="Обычный 3 4 3 6 3 2" xfId="27043"/>
    <cellStyle name="Обычный 3 4 3 6 4" xfId="18595"/>
    <cellStyle name="Обычный 3 4 3 7" xfId="3106"/>
    <cellStyle name="Обычный 3 4 3 7 2" xfId="7330"/>
    <cellStyle name="Обычный 3 4 3 7 2 2" xfId="15778"/>
    <cellStyle name="Обычный 3 4 3 7 2 2 2" xfId="32675"/>
    <cellStyle name="Обычный 3 4 3 7 2 3" xfId="24227"/>
    <cellStyle name="Обычный 3 4 3 7 3" xfId="11554"/>
    <cellStyle name="Обычный 3 4 3 7 3 2" xfId="28451"/>
    <cellStyle name="Обычный 3 4 3 7 4" xfId="20003"/>
    <cellStyle name="Обычный 3 4 3 8" xfId="4514"/>
    <cellStyle name="Обычный 3 4 3 8 2" xfId="12962"/>
    <cellStyle name="Обычный 3 4 3 8 2 2" xfId="29859"/>
    <cellStyle name="Обычный 3 4 3 8 3" xfId="21411"/>
    <cellStyle name="Обычный 3 4 3 9" xfId="8738"/>
    <cellStyle name="Обычный 3 4 3 9 2" xfId="25635"/>
    <cellStyle name="Обычный 3 4 4" xfId="212"/>
    <cellStyle name="Обычный 3 4 4 10" xfId="34088"/>
    <cellStyle name="Обычный 3 4 4 2" xfId="213"/>
    <cellStyle name="Обычный 3 4 4 2 2" xfId="619"/>
    <cellStyle name="Обычный 3 4 4 2 2 2" xfId="1350"/>
    <cellStyle name="Обычный 3 4 4 2 2 2 2" xfId="2759"/>
    <cellStyle name="Обычный 3 4 4 2 2 2 2 2" xfId="6983"/>
    <cellStyle name="Обычный 3 4 4 2 2 2 2 2 2" xfId="15431"/>
    <cellStyle name="Обычный 3 4 4 2 2 2 2 2 2 2" xfId="32328"/>
    <cellStyle name="Обычный 3 4 4 2 2 2 2 2 3" xfId="23880"/>
    <cellStyle name="Обычный 3 4 4 2 2 2 2 3" xfId="11207"/>
    <cellStyle name="Обычный 3 4 4 2 2 2 2 3 2" xfId="28104"/>
    <cellStyle name="Обычный 3 4 4 2 2 2 2 4" xfId="19656"/>
    <cellStyle name="Обычный 3 4 4 2 2 2 3" xfId="4167"/>
    <cellStyle name="Обычный 3 4 4 2 2 2 3 2" xfId="8391"/>
    <cellStyle name="Обычный 3 4 4 2 2 2 3 2 2" xfId="16839"/>
    <cellStyle name="Обычный 3 4 4 2 2 2 3 2 2 2" xfId="33736"/>
    <cellStyle name="Обычный 3 4 4 2 2 2 3 2 3" xfId="25288"/>
    <cellStyle name="Обычный 3 4 4 2 2 2 3 3" xfId="12615"/>
    <cellStyle name="Обычный 3 4 4 2 2 2 3 3 2" xfId="29512"/>
    <cellStyle name="Обычный 3 4 4 2 2 2 3 4" xfId="21064"/>
    <cellStyle name="Обычный 3 4 4 2 2 2 4" xfId="5575"/>
    <cellStyle name="Обычный 3 4 4 2 2 2 4 2" xfId="14023"/>
    <cellStyle name="Обычный 3 4 4 2 2 2 4 2 2" xfId="30920"/>
    <cellStyle name="Обычный 3 4 4 2 2 2 4 3" xfId="22472"/>
    <cellStyle name="Обычный 3 4 4 2 2 2 5" xfId="9799"/>
    <cellStyle name="Обычный 3 4 4 2 2 2 5 2" xfId="26696"/>
    <cellStyle name="Обычный 3 4 4 2 2 2 6" xfId="18248"/>
    <cellStyle name="Обычный 3 4 4 2 2 3" xfId="2055"/>
    <cellStyle name="Обычный 3 4 4 2 2 3 2" xfId="6279"/>
    <cellStyle name="Обычный 3 4 4 2 2 3 2 2" xfId="14727"/>
    <cellStyle name="Обычный 3 4 4 2 2 3 2 2 2" xfId="31624"/>
    <cellStyle name="Обычный 3 4 4 2 2 3 2 3" xfId="23176"/>
    <cellStyle name="Обычный 3 4 4 2 2 3 3" xfId="10503"/>
    <cellStyle name="Обычный 3 4 4 2 2 3 3 2" xfId="27400"/>
    <cellStyle name="Обычный 3 4 4 2 2 3 4" xfId="18952"/>
    <cellStyle name="Обычный 3 4 4 2 2 4" xfId="3463"/>
    <cellStyle name="Обычный 3 4 4 2 2 4 2" xfId="7687"/>
    <cellStyle name="Обычный 3 4 4 2 2 4 2 2" xfId="16135"/>
    <cellStyle name="Обычный 3 4 4 2 2 4 2 2 2" xfId="33032"/>
    <cellStyle name="Обычный 3 4 4 2 2 4 2 3" xfId="24584"/>
    <cellStyle name="Обычный 3 4 4 2 2 4 3" xfId="11911"/>
    <cellStyle name="Обычный 3 4 4 2 2 4 3 2" xfId="28808"/>
    <cellStyle name="Обычный 3 4 4 2 2 4 4" xfId="20360"/>
    <cellStyle name="Обычный 3 4 4 2 2 5" xfId="4871"/>
    <cellStyle name="Обычный 3 4 4 2 2 5 2" xfId="13319"/>
    <cellStyle name="Обычный 3 4 4 2 2 5 2 2" xfId="30216"/>
    <cellStyle name="Обычный 3 4 4 2 2 5 3" xfId="21768"/>
    <cellStyle name="Обычный 3 4 4 2 2 6" xfId="9095"/>
    <cellStyle name="Обычный 3 4 4 2 2 6 2" xfId="25992"/>
    <cellStyle name="Обычный 3 4 4 2 2 7" xfId="17544"/>
    <cellStyle name="Обычный 3 4 4 2 2 8" xfId="34441"/>
    <cellStyle name="Обычный 3 4 4 2 3" xfId="998"/>
    <cellStyle name="Обычный 3 4 4 2 3 2" xfId="2407"/>
    <cellStyle name="Обычный 3 4 4 2 3 2 2" xfId="6631"/>
    <cellStyle name="Обычный 3 4 4 2 3 2 2 2" xfId="15079"/>
    <cellStyle name="Обычный 3 4 4 2 3 2 2 2 2" xfId="31976"/>
    <cellStyle name="Обычный 3 4 4 2 3 2 2 3" xfId="23528"/>
    <cellStyle name="Обычный 3 4 4 2 3 2 3" xfId="10855"/>
    <cellStyle name="Обычный 3 4 4 2 3 2 3 2" xfId="27752"/>
    <cellStyle name="Обычный 3 4 4 2 3 2 4" xfId="19304"/>
    <cellStyle name="Обычный 3 4 4 2 3 3" xfId="3815"/>
    <cellStyle name="Обычный 3 4 4 2 3 3 2" xfId="8039"/>
    <cellStyle name="Обычный 3 4 4 2 3 3 2 2" xfId="16487"/>
    <cellStyle name="Обычный 3 4 4 2 3 3 2 2 2" xfId="33384"/>
    <cellStyle name="Обычный 3 4 4 2 3 3 2 3" xfId="24936"/>
    <cellStyle name="Обычный 3 4 4 2 3 3 3" xfId="12263"/>
    <cellStyle name="Обычный 3 4 4 2 3 3 3 2" xfId="29160"/>
    <cellStyle name="Обычный 3 4 4 2 3 3 4" xfId="20712"/>
    <cellStyle name="Обычный 3 4 4 2 3 4" xfId="5223"/>
    <cellStyle name="Обычный 3 4 4 2 3 4 2" xfId="13671"/>
    <cellStyle name="Обычный 3 4 4 2 3 4 2 2" xfId="30568"/>
    <cellStyle name="Обычный 3 4 4 2 3 4 3" xfId="22120"/>
    <cellStyle name="Обычный 3 4 4 2 3 5" xfId="9447"/>
    <cellStyle name="Обычный 3 4 4 2 3 5 2" xfId="26344"/>
    <cellStyle name="Обычный 3 4 4 2 3 6" xfId="17896"/>
    <cellStyle name="Обычный 3 4 4 2 4" xfId="1703"/>
    <cellStyle name="Обычный 3 4 4 2 4 2" xfId="5927"/>
    <cellStyle name="Обычный 3 4 4 2 4 2 2" xfId="14375"/>
    <cellStyle name="Обычный 3 4 4 2 4 2 2 2" xfId="31272"/>
    <cellStyle name="Обычный 3 4 4 2 4 2 3" xfId="22824"/>
    <cellStyle name="Обычный 3 4 4 2 4 3" xfId="10151"/>
    <cellStyle name="Обычный 3 4 4 2 4 3 2" xfId="27048"/>
    <cellStyle name="Обычный 3 4 4 2 4 4" xfId="18600"/>
    <cellStyle name="Обычный 3 4 4 2 5" xfId="3111"/>
    <cellStyle name="Обычный 3 4 4 2 5 2" xfId="7335"/>
    <cellStyle name="Обычный 3 4 4 2 5 2 2" xfId="15783"/>
    <cellStyle name="Обычный 3 4 4 2 5 2 2 2" xfId="32680"/>
    <cellStyle name="Обычный 3 4 4 2 5 2 3" xfId="24232"/>
    <cellStyle name="Обычный 3 4 4 2 5 3" xfId="11559"/>
    <cellStyle name="Обычный 3 4 4 2 5 3 2" xfId="28456"/>
    <cellStyle name="Обычный 3 4 4 2 5 4" xfId="20008"/>
    <cellStyle name="Обычный 3 4 4 2 6" xfId="4519"/>
    <cellStyle name="Обычный 3 4 4 2 6 2" xfId="12967"/>
    <cellStyle name="Обычный 3 4 4 2 6 2 2" xfId="29864"/>
    <cellStyle name="Обычный 3 4 4 2 6 3" xfId="21416"/>
    <cellStyle name="Обычный 3 4 4 2 7" xfId="8743"/>
    <cellStyle name="Обычный 3 4 4 2 7 2" xfId="25640"/>
    <cellStyle name="Обычный 3 4 4 2 8" xfId="17192"/>
    <cellStyle name="Обычный 3 4 4 2 9" xfId="34089"/>
    <cellStyle name="Обычный 3 4 4 3" xfId="618"/>
    <cellStyle name="Обычный 3 4 4 3 2" xfId="1349"/>
    <cellStyle name="Обычный 3 4 4 3 2 2" xfId="2758"/>
    <cellStyle name="Обычный 3 4 4 3 2 2 2" xfId="6982"/>
    <cellStyle name="Обычный 3 4 4 3 2 2 2 2" xfId="15430"/>
    <cellStyle name="Обычный 3 4 4 3 2 2 2 2 2" xfId="32327"/>
    <cellStyle name="Обычный 3 4 4 3 2 2 2 3" xfId="23879"/>
    <cellStyle name="Обычный 3 4 4 3 2 2 3" xfId="11206"/>
    <cellStyle name="Обычный 3 4 4 3 2 2 3 2" xfId="28103"/>
    <cellStyle name="Обычный 3 4 4 3 2 2 4" xfId="19655"/>
    <cellStyle name="Обычный 3 4 4 3 2 3" xfId="4166"/>
    <cellStyle name="Обычный 3 4 4 3 2 3 2" xfId="8390"/>
    <cellStyle name="Обычный 3 4 4 3 2 3 2 2" xfId="16838"/>
    <cellStyle name="Обычный 3 4 4 3 2 3 2 2 2" xfId="33735"/>
    <cellStyle name="Обычный 3 4 4 3 2 3 2 3" xfId="25287"/>
    <cellStyle name="Обычный 3 4 4 3 2 3 3" xfId="12614"/>
    <cellStyle name="Обычный 3 4 4 3 2 3 3 2" xfId="29511"/>
    <cellStyle name="Обычный 3 4 4 3 2 3 4" xfId="21063"/>
    <cellStyle name="Обычный 3 4 4 3 2 4" xfId="5574"/>
    <cellStyle name="Обычный 3 4 4 3 2 4 2" xfId="14022"/>
    <cellStyle name="Обычный 3 4 4 3 2 4 2 2" xfId="30919"/>
    <cellStyle name="Обычный 3 4 4 3 2 4 3" xfId="22471"/>
    <cellStyle name="Обычный 3 4 4 3 2 5" xfId="9798"/>
    <cellStyle name="Обычный 3 4 4 3 2 5 2" xfId="26695"/>
    <cellStyle name="Обычный 3 4 4 3 2 6" xfId="18247"/>
    <cellStyle name="Обычный 3 4 4 3 3" xfId="2054"/>
    <cellStyle name="Обычный 3 4 4 3 3 2" xfId="6278"/>
    <cellStyle name="Обычный 3 4 4 3 3 2 2" xfId="14726"/>
    <cellStyle name="Обычный 3 4 4 3 3 2 2 2" xfId="31623"/>
    <cellStyle name="Обычный 3 4 4 3 3 2 3" xfId="23175"/>
    <cellStyle name="Обычный 3 4 4 3 3 3" xfId="10502"/>
    <cellStyle name="Обычный 3 4 4 3 3 3 2" xfId="27399"/>
    <cellStyle name="Обычный 3 4 4 3 3 4" xfId="18951"/>
    <cellStyle name="Обычный 3 4 4 3 4" xfId="3462"/>
    <cellStyle name="Обычный 3 4 4 3 4 2" xfId="7686"/>
    <cellStyle name="Обычный 3 4 4 3 4 2 2" xfId="16134"/>
    <cellStyle name="Обычный 3 4 4 3 4 2 2 2" xfId="33031"/>
    <cellStyle name="Обычный 3 4 4 3 4 2 3" xfId="24583"/>
    <cellStyle name="Обычный 3 4 4 3 4 3" xfId="11910"/>
    <cellStyle name="Обычный 3 4 4 3 4 3 2" xfId="28807"/>
    <cellStyle name="Обычный 3 4 4 3 4 4" xfId="20359"/>
    <cellStyle name="Обычный 3 4 4 3 5" xfId="4870"/>
    <cellStyle name="Обычный 3 4 4 3 5 2" xfId="13318"/>
    <cellStyle name="Обычный 3 4 4 3 5 2 2" xfId="30215"/>
    <cellStyle name="Обычный 3 4 4 3 5 3" xfId="21767"/>
    <cellStyle name="Обычный 3 4 4 3 6" xfId="9094"/>
    <cellStyle name="Обычный 3 4 4 3 6 2" xfId="25991"/>
    <cellStyle name="Обычный 3 4 4 3 7" xfId="17543"/>
    <cellStyle name="Обычный 3 4 4 3 8" xfId="34440"/>
    <cellStyle name="Обычный 3 4 4 4" xfId="997"/>
    <cellStyle name="Обычный 3 4 4 4 2" xfId="2406"/>
    <cellStyle name="Обычный 3 4 4 4 2 2" xfId="6630"/>
    <cellStyle name="Обычный 3 4 4 4 2 2 2" xfId="15078"/>
    <cellStyle name="Обычный 3 4 4 4 2 2 2 2" xfId="31975"/>
    <cellStyle name="Обычный 3 4 4 4 2 2 3" xfId="23527"/>
    <cellStyle name="Обычный 3 4 4 4 2 3" xfId="10854"/>
    <cellStyle name="Обычный 3 4 4 4 2 3 2" xfId="27751"/>
    <cellStyle name="Обычный 3 4 4 4 2 4" xfId="19303"/>
    <cellStyle name="Обычный 3 4 4 4 3" xfId="3814"/>
    <cellStyle name="Обычный 3 4 4 4 3 2" xfId="8038"/>
    <cellStyle name="Обычный 3 4 4 4 3 2 2" xfId="16486"/>
    <cellStyle name="Обычный 3 4 4 4 3 2 2 2" xfId="33383"/>
    <cellStyle name="Обычный 3 4 4 4 3 2 3" xfId="24935"/>
    <cellStyle name="Обычный 3 4 4 4 3 3" xfId="12262"/>
    <cellStyle name="Обычный 3 4 4 4 3 3 2" xfId="29159"/>
    <cellStyle name="Обычный 3 4 4 4 3 4" xfId="20711"/>
    <cellStyle name="Обычный 3 4 4 4 4" xfId="5222"/>
    <cellStyle name="Обычный 3 4 4 4 4 2" xfId="13670"/>
    <cellStyle name="Обычный 3 4 4 4 4 2 2" xfId="30567"/>
    <cellStyle name="Обычный 3 4 4 4 4 3" xfId="22119"/>
    <cellStyle name="Обычный 3 4 4 4 5" xfId="9446"/>
    <cellStyle name="Обычный 3 4 4 4 5 2" xfId="26343"/>
    <cellStyle name="Обычный 3 4 4 4 6" xfId="17895"/>
    <cellStyle name="Обычный 3 4 4 5" xfId="1702"/>
    <cellStyle name="Обычный 3 4 4 5 2" xfId="5926"/>
    <cellStyle name="Обычный 3 4 4 5 2 2" xfId="14374"/>
    <cellStyle name="Обычный 3 4 4 5 2 2 2" xfId="31271"/>
    <cellStyle name="Обычный 3 4 4 5 2 3" xfId="22823"/>
    <cellStyle name="Обычный 3 4 4 5 3" xfId="10150"/>
    <cellStyle name="Обычный 3 4 4 5 3 2" xfId="27047"/>
    <cellStyle name="Обычный 3 4 4 5 4" xfId="18599"/>
    <cellStyle name="Обычный 3 4 4 6" xfId="3110"/>
    <cellStyle name="Обычный 3 4 4 6 2" xfId="7334"/>
    <cellStyle name="Обычный 3 4 4 6 2 2" xfId="15782"/>
    <cellStyle name="Обычный 3 4 4 6 2 2 2" xfId="32679"/>
    <cellStyle name="Обычный 3 4 4 6 2 3" xfId="24231"/>
    <cellStyle name="Обычный 3 4 4 6 3" xfId="11558"/>
    <cellStyle name="Обычный 3 4 4 6 3 2" xfId="28455"/>
    <cellStyle name="Обычный 3 4 4 6 4" xfId="20007"/>
    <cellStyle name="Обычный 3 4 4 7" xfId="4518"/>
    <cellStyle name="Обычный 3 4 4 7 2" xfId="12966"/>
    <cellStyle name="Обычный 3 4 4 7 2 2" xfId="29863"/>
    <cellStyle name="Обычный 3 4 4 7 3" xfId="21415"/>
    <cellStyle name="Обычный 3 4 4 8" xfId="8742"/>
    <cellStyle name="Обычный 3 4 4 8 2" xfId="25639"/>
    <cellStyle name="Обычный 3 4 4 9" xfId="17191"/>
    <cellStyle name="Обычный 3 4 5" xfId="214"/>
    <cellStyle name="Обычный 3 4 5 2" xfId="620"/>
    <cellStyle name="Обычный 3 4 5 2 2" xfId="1351"/>
    <cellStyle name="Обычный 3 4 5 2 2 2" xfId="2760"/>
    <cellStyle name="Обычный 3 4 5 2 2 2 2" xfId="6984"/>
    <cellStyle name="Обычный 3 4 5 2 2 2 2 2" xfId="15432"/>
    <cellStyle name="Обычный 3 4 5 2 2 2 2 2 2" xfId="32329"/>
    <cellStyle name="Обычный 3 4 5 2 2 2 2 3" xfId="23881"/>
    <cellStyle name="Обычный 3 4 5 2 2 2 3" xfId="11208"/>
    <cellStyle name="Обычный 3 4 5 2 2 2 3 2" xfId="28105"/>
    <cellStyle name="Обычный 3 4 5 2 2 2 4" xfId="19657"/>
    <cellStyle name="Обычный 3 4 5 2 2 3" xfId="4168"/>
    <cellStyle name="Обычный 3 4 5 2 2 3 2" xfId="8392"/>
    <cellStyle name="Обычный 3 4 5 2 2 3 2 2" xfId="16840"/>
    <cellStyle name="Обычный 3 4 5 2 2 3 2 2 2" xfId="33737"/>
    <cellStyle name="Обычный 3 4 5 2 2 3 2 3" xfId="25289"/>
    <cellStyle name="Обычный 3 4 5 2 2 3 3" xfId="12616"/>
    <cellStyle name="Обычный 3 4 5 2 2 3 3 2" xfId="29513"/>
    <cellStyle name="Обычный 3 4 5 2 2 3 4" xfId="21065"/>
    <cellStyle name="Обычный 3 4 5 2 2 4" xfId="5576"/>
    <cellStyle name="Обычный 3 4 5 2 2 4 2" xfId="14024"/>
    <cellStyle name="Обычный 3 4 5 2 2 4 2 2" xfId="30921"/>
    <cellStyle name="Обычный 3 4 5 2 2 4 3" xfId="22473"/>
    <cellStyle name="Обычный 3 4 5 2 2 5" xfId="9800"/>
    <cellStyle name="Обычный 3 4 5 2 2 5 2" xfId="26697"/>
    <cellStyle name="Обычный 3 4 5 2 2 6" xfId="18249"/>
    <cellStyle name="Обычный 3 4 5 2 3" xfId="2056"/>
    <cellStyle name="Обычный 3 4 5 2 3 2" xfId="6280"/>
    <cellStyle name="Обычный 3 4 5 2 3 2 2" xfId="14728"/>
    <cellStyle name="Обычный 3 4 5 2 3 2 2 2" xfId="31625"/>
    <cellStyle name="Обычный 3 4 5 2 3 2 3" xfId="23177"/>
    <cellStyle name="Обычный 3 4 5 2 3 3" xfId="10504"/>
    <cellStyle name="Обычный 3 4 5 2 3 3 2" xfId="27401"/>
    <cellStyle name="Обычный 3 4 5 2 3 4" xfId="18953"/>
    <cellStyle name="Обычный 3 4 5 2 4" xfId="3464"/>
    <cellStyle name="Обычный 3 4 5 2 4 2" xfId="7688"/>
    <cellStyle name="Обычный 3 4 5 2 4 2 2" xfId="16136"/>
    <cellStyle name="Обычный 3 4 5 2 4 2 2 2" xfId="33033"/>
    <cellStyle name="Обычный 3 4 5 2 4 2 3" xfId="24585"/>
    <cellStyle name="Обычный 3 4 5 2 4 3" xfId="11912"/>
    <cellStyle name="Обычный 3 4 5 2 4 3 2" xfId="28809"/>
    <cellStyle name="Обычный 3 4 5 2 4 4" xfId="20361"/>
    <cellStyle name="Обычный 3 4 5 2 5" xfId="4872"/>
    <cellStyle name="Обычный 3 4 5 2 5 2" xfId="13320"/>
    <cellStyle name="Обычный 3 4 5 2 5 2 2" xfId="30217"/>
    <cellStyle name="Обычный 3 4 5 2 5 3" xfId="21769"/>
    <cellStyle name="Обычный 3 4 5 2 6" xfId="9096"/>
    <cellStyle name="Обычный 3 4 5 2 6 2" xfId="25993"/>
    <cellStyle name="Обычный 3 4 5 2 7" xfId="17545"/>
    <cellStyle name="Обычный 3 4 5 2 8" xfId="34442"/>
    <cellStyle name="Обычный 3 4 5 3" xfId="999"/>
    <cellStyle name="Обычный 3 4 5 3 2" xfId="2408"/>
    <cellStyle name="Обычный 3 4 5 3 2 2" xfId="6632"/>
    <cellStyle name="Обычный 3 4 5 3 2 2 2" xfId="15080"/>
    <cellStyle name="Обычный 3 4 5 3 2 2 2 2" xfId="31977"/>
    <cellStyle name="Обычный 3 4 5 3 2 2 3" xfId="23529"/>
    <cellStyle name="Обычный 3 4 5 3 2 3" xfId="10856"/>
    <cellStyle name="Обычный 3 4 5 3 2 3 2" xfId="27753"/>
    <cellStyle name="Обычный 3 4 5 3 2 4" xfId="19305"/>
    <cellStyle name="Обычный 3 4 5 3 3" xfId="3816"/>
    <cellStyle name="Обычный 3 4 5 3 3 2" xfId="8040"/>
    <cellStyle name="Обычный 3 4 5 3 3 2 2" xfId="16488"/>
    <cellStyle name="Обычный 3 4 5 3 3 2 2 2" xfId="33385"/>
    <cellStyle name="Обычный 3 4 5 3 3 2 3" xfId="24937"/>
    <cellStyle name="Обычный 3 4 5 3 3 3" xfId="12264"/>
    <cellStyle name="Обычный 3 4 5 3 3 3 2" xfId="29161"/>
    <cellStyle name="Обычный 3 4 5 3 3 4" xfId="20713"/>
    <cellStyle name="Обычный 3 4 5 3 4" xfId="5224"/>
    <cellStyle name="Обычный 3 4 5 3 4 2" xfId="13672"/>
    <cellStyle name="Обычный 3 4 5 3 4 2 2" xfId="30569"/>
    <cellStyle name="Обычный 3 4 5 3 4 3" xfId="22121"/>
    <cellStyle name="Обычный 3 4 5 3 5" xfId="9448"/>
    <cellStyle name="Обычный 3 4 5 3 5 2" xfId="26345"/>
    <cellStyle name="Обычный 3 4 5 3 6" xfId="17897"/>
    <cellStyle name="Обычный 3 4 5 4" xfId="1704"/>
    <cellStyle name="Обычный 3 4 5 4 2" xfId="5928"/>
    <cellStyle name="Обычный 3 4 5 4 2 2" xfId="14376"/>
    <cellStyle name="Обычный 3 4 5 4 2 2 2" xfId="31273"/>
    <cellStyle name="Обычный 3 4 5 4 2 3" xfId="22825"/>
    <cellStyle name="Обычный 3 4 5 4 3" xfId="10152"/>
    <cellStyle name="Обычный 3 4 5 4 3 2" xfId="27049"/>
    <cellStyle name="Обычный 3 4 5 4 4" xfId="18601"/>
    <cellStyle name="Обычный 3 4 5 5" xfId="3112"/>
    <cellStyle name="Обычный 3 4 5 5 2" xfId="7336"/>
    <cellStyle name="Обычный 3 4 5 5 2 2" xfId="15784"/>
    <cellStyle name="Обычный 3 4 5 5 2 2 2" xfId="32681"/>
    <cellStyle name="Обычный 3 4 5 5 2 3" xfId="24233"/>
    <cellStyle name="Обычный 3 4 5 5 3" xfId="11560"/>
    <cellStyle name="Обычный 3 4 5 5 3 2" xfId="28457"/>
    <cellStyle name="Обычный 3 4 5 5 4" xfId="20009"/>
    <cellStyle name="Обычный 3 4 5 6" xfId="4520"/>
    <cellStyle name="Обычный 3 4 5 6 2" xfId="12968"/>
    <cellStyle name="Обычный 3 4 5 6 2 2" xfId="29865"/>
    <cellStyle name="Обычный 3 4 5 6 3" xfId="21417"/>
    <cellStyle name="Обычный 3 4 5 7" xfId="8744"/>
    <cellStyle name="Обычный 3 4 5 7 2" xfId="25641"/>
    <cellStyle name="Обычный 3 4 5 8" xfId="17193"/>
    <cellStyle name="Обычный 3 4 5 9" xfId="34090"/>
    <cellStyle name="Обычный 3 4 6" xfId="605"/>
    <cellStyle name="Обычный 3 4 6 2" xfId="1336"/>
    <cellStyle name="Обычный 3 4 6 2 2" xfId="2745"/>
    <cellStyle name="Обычный 3 4 6 2 2 2" xfId="6969"/>
    <cellStyle name="Обычный 3 4 6 2 2 2 2" xfId="15417"/>
    <cellStyle name="Обычный 3 4 6 2 2 2 2 2" xfId="32314"/>
    <cellStyle name="Обычный 3 4 6 2 2 2 3" xfId="23866"/>
    <cellStyle name="Обычный 3 4 6 2 2 3" xfId="11193"/>
    <cellStyle name="Обычный 3 4 6 2 2 3 2" xfId="28090"/>
    <cellStyle name="Обычный 3 4 6 2 2 4" xfId="19642"/>
    <cellStyle name="Обычный 3 4 6 2 3" xfId="4153"/>
    <cellStyle name="Обычный 3 4 6 2 3 2" xfId="8377"/>
    <cellStyle name="Обычный 3 4 6 2 3 2 2" xfId="16825"/>
    <cellStyle name="Обычный 3 4 6 2 3 2 2 2" xfId="33722"/>
    <cellStyle name="Обычный 3 4 6 2 3 2 3" xfId="25274"/>
    <cellStyle name="Обычный 3 4 6 2 3 3" xfId="12601"/>
    <cellStyle name="Обычный 3 4 6 2 3 3 2" xfId="29498"/>
    <cellStyle name="Обычный 3 4 6 2 3 4" xfId="21050"/>
    <cellStyle name="Обычный 3 4 6 2 4" xfId="5561"/>
    <cellStyle name="Обычный 3 4 6 2 4 2" xfId="14009"/>
    <cellStyle name="Обычный 3 4 6 2 4 2 2" xfId="30906"/>
    <cellStyle name="Обычный 3 4 6 2 4 3" xfId="22458"/>
    <cellStyle name="Обычный 3 4 6 2 5" xfId="9785"/>
    <cellStyle name="Обычный 3 4 6 2 5 2" xfId="26682"/>
    <cellStyle name="Обычный 3 4 6 2 6" xfId="18234"/>
    <cellStyle name="Обычный 3 4 6 3" xfId="2041"/>
    <cellStyle name="Обычный 3 4 6 3 2" xfId="6265"/>
    <cellStyle name="Обычный 3 4 6 3 2 2" xfId="14713"/>
    <cellStyle name="Обычный 3 4 6 3 2 2 2" xfId="31610"/>
    <cellStyle name="Обычный 3 4 6 3 2 3" xfId="23162"/>
    <cellStyle name="Обычный 3 4 6 3 3" xfId="10489"/>
    <cellStyle name="Обычный 3 4 6 3 3 2" xfId="27386"/>
    <cellStyle name="Обычный 3 4 6 3 4" xfId="18938"/>
    <cellStyle name="Обычный 3 4 6 4" xfId="3449"/>
    <cellStyle name="Обычный 3 4 6 4 2" xfId="7673"/>
    <cellStyle name="Обычный 3 4 6 4 2 2" xfId="16121"/>
    <cellStyle name="Обычный 3 4 6 4 2 2 2" xfId="33018"/>
    <cellStyle name="Обычный 3 4 6 4 2 3" xfId="24570"/>
    <cellStyle name="Обычный 3 4 6 4 3" xfId="11897"/>
    <cellStyle name="Обычный 3 4 6 4 3 2" xfId="28794"/>
    <cellStyle name="Обычный 3 4 6 4 4" xfId="20346"/>
    <cellStyle name="Обычный 3 4 6 5" xfId="4857"/>
    <cellStyle name="Обычный 3 4 6 5 2" xfId="13305"/>
    <cellStyle name="Обычный 3 4 6 5 2 2" xfId="30202"/>
    <cellStyle name="Обычный 3 4 6 5 3" xfId="21754"/>
    <cellStyle name="Обычный 3 4 6 6" xfId="9081"/>
    <cellStyle name="Обычный 3 4 6 6 2" xfId="25978"/>
    <cellStyle name="Обычный 3 4 6 7" xfId="17530"/>
    <cellStyle name="Обычный 3 4 6 8" xfId="34427"/>
    <cellStyle name="Обычный 3 4 7" xfId="984"/>
    <cellStyle name="Обычный 3 4 7 2" xfId="2393"/>
    <cellStyle name="Обычный 3 4 7 2 2" xfId="6617"/>
    <cellStyle name="Обычный 3 4 7 2 2 2" xfId="15065"/>
    <cellStyle name="Обычный 3 4 7 2 2 2 2" xfId="31962"/>
    <cellStyle name="Обычный 3 4 7 2 2 3" xfId="23514"/>
    <cellStyle name="Обычный 3 4 7 2 3" xfId="10841"/>
    <cellStyle name="Обычный 3 4 7 2 3 2" xfId="27738"/>
    <cellStyle name="Обычный 3 4 7 2 4" xfId="19290"/>
    <cellStyle name="Обычный 3 4 7 3" xfId="3801"/>
    <cellStyle name="Обычный 3 4 7 3 2" xfId="8025"/>
    <cellStyle name="Обычный 3 4 7 3 2 2" xfId="16473"/>
    <cellStyle name="Обычный 3 4 7 3 2 2 2" xfId="33370"/>
    <cellStyle name="Обычный 3 4 7 3 2 3" xfId="24922"/>
    <cellStyle name="Обычный 3 4 7 3 3" xfId="12249"/>
    <cellStyle name="Обычный 3 4 7 3 3 2" xfId="29146"/>
    <cellStyle name="Обычный 3 4 7 3 4" xfId="20698"/>
    <cellStyle name="Обычный 3 4 7 4" xfId="5209"/>
    <cellStyle name="Обычный 3 4 7 4 2" xfId="13657"/>
    <cellStyle name="Обычный 3 4 7 4 2 2" xfId="30554"/>
    <cellStyle name="Обычный 3 4 7 4 3" xfId="22106"/>
    <cellStyle name="Обычный 3 4 7 5" xfId="9433"/>
    <cellStyle name="Обычный 3 4 7 5 2" xfId="26330"/>
    <cellStyle name="Обычный 3 4 7 6" xfId="17882"/>
    <cellStyle name="Обычный 3 4 8" xfId="1689"/>
    <cellStyle name="Обычный 3 4 8 2" xfId="5913"/>
    <cellStyle name="Обычный 3 4 8 2 2" xfId="14361"/>
    <cellStyle name="Обычный 3 4 8 2 2 2" xfId="31258"/>
    <cellStyle name="Обычный 3 4 8 2 3" xfId="22810"/>
    <cellStyle name="Обычный 3 4 8 3" xfId="10137"/>
    <cellStyle name="Обычный 3 4 8 3 2" xfId="27034"/>
    <cellStyle name="Обычный 3 4 8 4" xfId="18586"/>
    <cellStyle name="Обычный 3 4 9" xfId="3097"/>
    <cellStyle name="Обычный 3 4 9 2" xfId="7321"/>
    <cellStyle name="Обычный 3 4 9 2 2" xfId="15769"/>
    <cellStyle name="Обычный 3 4 9 2 2 2" xfId="32666"/>
    <cellStyle name="Обычный 3 4 9 2 3" xfId="24218"/>
    <cellStyle name="Обычный 3 4 9 3" xfId="11545"/>
    <cellStyle name="Обычный 3 4 9 3 2" xfId="28442"/>
    <cellStyle name="Обычный 3 4 9 4" xfId="19994"/>
    <cellStyle name="Обычный 3 4_Отчет за 2015 год" xfId="215"/>
    <cellStyle name="Обычный 3 5" xfId="216"/>
    <cellStyle name="Обычный 3 5 10" xfId="8745"/>
    <cellStyle name="Обычный 3 5 10 2" xfId="25642"/>
    <cellStyle name="Обычный 3 5 11" xfId="17194"/>
    <cellStyle name="Обычный 3 5 12" xfId="34091"/>
    <cellStyle name="Обычный 3 5 2" xfId="217"/>
    <cellStyle name="Обычный 3 5 2 10" xfId="17195"/>
    <cellStyle name="Обычный 3 5 2 11" xfId="34092"/>
    <cellStyle name="Обычный 3 5 2 2" xfId="218"/>
    <cellStyle name="Обычный 3 5 2 2 10" xfId="34093"/>
    <cellStyle name="Обычный 3 5 2 2 2" xfId="219"/>
    <cellStyle name="Обычный 3 5 2 2 2 2" xfId="624"/>
    <cellStyle name="Обычный 3 5 2 2 2 2 2" xfId="1355"/>
    <cellStyle name="Обычный 3 5 2 2 2 2 2 2" xfId="2764"/>
    <cellStyle name="Обычный 3 5 2 2 2 2 2 2 2" xfId="6988"/>
    <cellStyle name="Обычный 3 5 2 2 2 2 2 2 2 2" xfId="15436"/>
    <cellStyle name="Обычный 3 5 2 2 2 2 2 2 2 2 2" xfId="32333"/>
    <cellStyle name="Обычный 3 5 2 2 2 2 2 2 2 3" xfId="23885"/>
    <cellStyle name="Обычный 3 5 2 2 2 2 2 2 3" xfId="11212"/>
    <cellStyle name="Обычный 3 5 2 2 2 2 2 2 3 2" xfId="28109"/>
    <cellStyle name="Обычный 3 5 2 2 2 2 2 2 4" xfId="19661"/>
    <cellStyle name="Обычный 3 5 2 2 2 2 2 3" xfId="4172"/>
    <cellStyle name="Обычный 3 5 2 2 2 2 2 3 2" xfId="8396"/>
    <cellStyle name="Обычный 3 5 2 2 2 2 2 3 2 2" xfId="16844"/>
    <cellStyle name="Обычный 3 5 2 2 2 2 2 3 2 2 2" xfId="33741"/>
    <cellStyle name="Обычный 3 5 2 2 2 2 2 3 2 3" xfId="25293"/>
    <cellStyle name="Обычный 3 5 2 2 2 2 2 3 3" xfId="12620"/>
    <cellStyle name="Обычный 3 5 2 2 2 2 2 3 3 2" xfId="29517"/>
    <cellStyle name="Обычный 3 5 2 2 2 2 2 3 4" xfId="21069"/>
    <cellStyle name="Обычный 3 5 2 2 2 2 2 4" xfId="5580"/>
    <cellStyle name="Обычный 3 5 2 2 2 2 2 4 2" xfId="14028"/>
    <cellStyle name="Обычный 3 5 2 2 2 2 2 4 2 2" xfId="30925"/>
    <cellStyle name="Обычный 3 5 2 2 2 2 2 4 3" xfId="22477"/>
    <cellStyle name="Обычный 3 5 2 2 2 2 2 5" xfId="9804"/>
    <cellStyle name="Обычный 3 5 2 2 2 2 2 5 2" xfId="26701"/>
    <cellStyle name="Обычный 3 5 2 2 2 2 2 6" xfId="18253"/>
    <cellStyle name="Обычный 3 5 2 2 2 2 3" xfId="2060"/>
    <cellStyle name="Обычный 3 5 2 2 2 2 3 2" xfId="6284"/>
    <cellStyle name="Обычный 3 5 2 2 2 2 3 2 2" xfId="14732"/>
    <cellStyle name="Обычный 3 5 2 2 2 2 3 2 2 2" xfId="31629"/>
    <cellStyle name="Обычный 3 5 2 2 2 2 3 2 3" xfId="23181"/>
    <cellStyle name="Обычный 3 5 2 2 2 2 3 3" xfId="10508"/>
    <cellStyle name="Обычный 3 5 2 2 2 2 3 3 2" xfId="27405"/>
    <cellStyle name="Обычный 3 5 2 2 2 2 3 4" xfId="18957"/>
    <cellStyle name="Обычный 3 5 2 2 2 2 4" xfId="3468"/>
    <cellStyle name="Обычный 3 5 2 2 2 2 4 2" xfId="7692"/>
    <cellStyle name="Обычный 3 5 2 2 2 2 4 2 2" xfId="16140"/>
    <cellStyle name="Обычный 3 5 2 2 2 2 4 2 2 2" xfId="33037"/>
    <cellStyle name="Обычный 3 5 2 2 2 2 4 2 3" xfId="24589"/>
    <cellStyle name="Обычный 3 5 2 2 2 2 4 3" xfId="11916"/>
    <cellStyle name="Обычный 3 5 2 2 2 2 4 3 2" xfId="28813"/>
    <cellStyle name="Обычный 3 5 2 2 2 2 4 4" xfId="20365"/>
    <cellStyle name="Обычный 3 5 2 2 2 2 5" xfId="4876"/>
    <cellStyle name="Обычный 3 5 2 2 2 2 5 2" xfId="13324"/>
    <cellStyle name="Обычный 3 5 2 2 2 2 5 2 2" xfId="30221"/>
    <cellStyle name="Обычный 3 5 2 2 2 2 5 3" xfId="21773"/>
    <cellStyle name="Обычный 3 5 2 2 2 2 6" xfId="9100"/>
    <cellStyle name="Обычный 3 5 2 2 2 2 6 2" xfId="25997"/>
    <cellStyle name="Обычный 3 5 2 2 2 2 7" xfId="17549"/>
    <cellStyle name="Обычный 3 5 2 2 2 2 8" xfId="34446"/>
    <cellStyle name="Обычный 3 5 2 2 2 3" xfId="1003"/>
    <cellStyle name="Обычный 3 5 2 2 2 3 2" xfId="2412"/>
    <cellStyle name="Обычный 3 5 2 2 2 3 2 2" xfId="6636"/>
    <cellStyle name="Обычный 3 5 2 2 2 3 2 2 2" xfId="15084"/>
    <cellStyle name="Обычный 3 5 2 2 2 3 2 2 2 2" xfId="31981"/>
    <cellStyle name="Обычный 3 5 2 2 2 3 2 2 3" xfId="23533"/>
    <cellStyle name="Обычный 3 5 2 2 2 3 2 3" xfId="10860"/>
    <cellStyle name="Обычный 3 5 2 2 2 3 2 3 2" xfId="27757"/>
    <cellStyle name="Обычный 3 5 2 2 2 3 2 4" xfId="19309"/>
    <cellStyle name="Обычный 3 5 2 2 2 3 3" xfId="3820"/>
    <cellStyle name="Обычный 3 5 2 2 2 3 3 2" xfId="8044"/>
    <cellStyle name="Обычный 3 5 2 2 2 3 3 2 2" xfId="16492"/>
    <cellStyle name="Обычный 3 5 2 2 2 3 3 2 2 2" xfId="33389"/>
    <cellStyle name="Обычный 3 5 2 2 2 3 3 2 3" xfId="24941"/>
    <cellStyle name="Обычный 3 5 2 2 2 3 3 3" xfId="12268"/>
    <cellStyle name="Обычный 3 5 2 2 2 3 3 3 2" xfId="29165"/>
    <cellStyle name="Обычный 3 5 2 2 2 3 3 4" xfId="20717"/>
    <cellStyle name="Обычный 3 5 2 2 2 3 4" xfId="5228"/>
    <cellStyle name="Обычный 3 5 2 2 2 3 4 2" xfId="13676"/>
    <cellStyle name="Обычный 3 5 2 2 2 3 4 2 2" xfId="30573"/>
    <cellStyle name="Обычный 3 5 2 2 2 3 4 3" xfId="22125"/>
    <cellStyle name="Обычный 3 5 2 2 2 3 5" xfId="9452"/>
    <cellStyle name="Обычный 3 5 2 2 2 3 5 2" xfId="26349"/>
    <cellStyle name="Обычный 3 5 2 2 2 3 6" xfId="17901"/>
    <cellStyle name="Обычный 3 5 2 2 2 4" xfId="1708"/>
    <cellStyle name="Обычный 3 5 2 2 2 4 2" xfId="5932"/>
    <cellStyle name="Обычный 3 5 2 2 2 4 2 2" xfId="14380"/>
    <cellStyle name="Обычный 3 5 2 2 2 4 2 2 2" xfId="31277"/>
    <cellStyle name="Обычный 3 5 2 2 2 4 2 3" xfId="22829"/>
    <cellStyle name="Обычный 3 5 2 2 2 4 3" xfId="10156"/>
    <cellStyle name="Обычный 3 5 2 2 2 4 3 2" xfId="27053"/>
    <cellStyle name="Обычный 3 5 2 2 2 4 4" xfId="18605"/>
    <cellStyle name="Обычный 3 5 2 2 2 5" xfId="3116"/>
    <cellStyle name="Обычный 3 5 2 2 2 5 2" xfId="7340"/>
    <cellStyle name="Обычный 3 5 2 2 2 5 2 2" xfId="15788"/>
    <cellStyle name="Обычный 3 5 2 2 2 5 2 2 2" xfId="32685"/>
    <cellStyle name="Обычный 3 5 2 2 2 5 2 3" xfId="24237"/>
    <cellStyle name="Обычный 3 5 2 2 2 5 3" xfId="11564"/>
    <cellStyle name="Обычный 3 5 2 2 2 5 3 2" xfId="28461"/>
    <cellStyle name="Обычный 3 5 2 2 2 5 4" xfId="20013"/>
    <cellStyle name="Обычный 3 5 2 2 2 6" xfId="4524"/>
    <cellStyle name="Обычный 3 5 2 2 2 6 2" xfId="12972"/>
    <cellStyle name="Обычный 3 5 2 2 2 6 2 2" xfId="29869"/>
    <cellStyle name="Обычный 3 5 2 2 2 6 3" xfId="21421"/>
    <cellStyle name="Обычный 3 5 2 2 2 7" xfId="8748"/>
    <cellStyle name="Обычный 3 5 2 2 2 7 2" xfId="25645"/>
    <cellStyle name="Обычный 3 5 2 2 2 8" xfId="17197"/>
    <cellStyle name="Обычный 3 5 2 2 2 9" xfId="34094"/>
    <cellStyle name="Обычный 3 5 2 2 3" xfId="623"/>
    <cellStyle name="Обычный 3 5 2 2 3 2" xfId="1354"/>
    <cellStyle name="Обычный 3 5 2 2 3 2 2" xfId="2763"/>
    <cellStyle name="Обычный 3 5 2 2 3 2 2 2" xfId="6987"/>
    <cellStyle name="Обычный 3 5 2 2 3 2 2 2 2" xfId="15435"/>
    <cellStyle name="Обычный 3 5 2 2 3 2 2 2 2 2" xfId="32332"/>
    <cellStyle name="Обычный 3 5 2 2 3 2 2 2 3" xfId="23884"/>
    <cellStyle name="Обычный 3 5 2 2 3 2 2 3" xfId="11211"/>
    <cellStyle name="Обычный 3 5 2 2 3 2 2 3 2" xfId="28108"/>
    <cellStyle name="Обычный 3 5 2 2 3 2 2 4" xfId="19660"/>
    <cellStyle name="Обычный 3 5 2 2 3 2 3" xfId="4171"/>
    <cellStyle name="Обычный 3 5 2 2 3 2 3 2" xfId="8395"/>
    <cellStyle name="Обычный 3 5 2 2 3 2 3 2 2" xfId="16843"/>
    <cellStyle name="Обычный 3 5 2 2 3 2 3 2 2 2" xfId="33740"/>
    <cellStyle name="Обычный 3 5 2 2 3 2 3 2 3" xfId="25292"/>
    <cellStyle name="Обычный 3 5 2 2 3 2 3 3" xfId="12619"/>
    <cellStyle name="Обычный 3 5 2 2 3 2 3 3 2" xfId="29516"/>
    <cellStyle name="Обычный 3 5 2 2 3 2 3 4" xfId="21068"/>
    <cellStyle name="Обычный 3 5 2 2 3 2 4" xfId="5579"/>
    <cellStyle name="Обычный 3 5 2 2 3 2 4 2" xfId="14027"/>
    <cellStyle name="Обычный 3 5 2 2 3 2 4 2 2" xfId="30924"/>
    <cellStyle name="Обычный 3 5 2 2 3 2 4 3" xfId="22476"/>
    <cellStyle name="Обычный 3 5 2 2 3 2 5" xfId="9803"/>
    <cellStyle name="Обычный 3 5 2 2 3 2 5 2" xfId="26700"/>
    <cellStyle name="Обычный 3 5 2 2 3 2 6" xfId="18252"/>
    <cellStyle name="Обычный 3 5 2 2 3 3" xfId="2059"/>
    <cellStyle name="Обычный 3 5 2 2 3 3 2" xfId="6283"/>
    <cellStyle name="Обычный 3 5 2 2 3 3 2 2" xfId="14731"/>
    <cellStyle name="Обычный 3 5 2 2 3 3 2 2 2" xfId="31628"/>
    <cellStyle name="Обычный 3 5 2 2 3 3 2 3" xfId="23180"/>
    <cellStyle name="Обычный 3 5 2 2 3 3 3" xfId="10507"/>
    <cellStyle name="Обычный 3 5 2 2 3 3 3 2" xfId="27404"/>
    <cellStyle name="Обычный 3 5 2 2 3 3 4" xfId="18956"/>
    <cellStyle name="Обычный 3 5 2 2 3 4" xfId="3467"/>
    <cellStyle name="Обычный 3 5 2 2 3 4 2" xfId="7691"/>
    <cellStyle name="Обычный 3 5 2 2 3 4 2 2" xfId="16139"/>
    <cellStyle name="Обычный 3 5 2 2 3 4 2 2 2" xfId="33036"/>
    <cellStyle name="Обычный 3 5 2 2 3 4 2 3" xfId="24588"/>
    <cellStyle name="Обычный 3 5 2 2 3 4 3" xfId="11915"/>
    <cellStyle name="Обычный 3 5 2 2 3 4 3 2" xfId="28812"/>
    <cellStyle name="Обычный 3 5 2 2 3 4 4" xfId="20364"/>
    <cellStyle name="Обычный 3 5 2 2 3 5" xfId="4875"/>
    <cellStyle name="Обычный 3 5 2 2 3 5 2" xfId="13323"/>
    <cellStyle name="Обычный 3 5 2 2 3 5 2 2" xfId="30220"/>
    <cellStyle name="Обычный 3 5 2 2 3 5 3" xfId="21772"/>
    <cellStyle name="Обычный 3 5 2 2 3 6" xfId="9099"/>
    <cellStyle name="Обычный 3 5 2 2 3 6 2" xfId="25996"/>
    <cellStyle name="Обычный 3 5 2 2 3 7" xfId="17548"/>
    <cellStyle name="Обычный 3 5 2 2 3 8" xfId="34445"/>
    <cellStyle name="Обычный 3 5 2 2 4" xfId="1002"/>
    <cellStyle name="Обычный 3 5 2 2 4 2" xfId="2411"/>
    <cellStyle name="Обычный 3 5 2 2 4 2 2" xfId="6635"/>
    <cellStyle name="Обычный 3 5 2 2 4 2 2 2" xfId="15083"/>
    <cellStyle name="Обычный 3 5 2 2 4 2 2 2 2" xfId="31980"/>
    <cellStyle name="Обычный 3 5 2 2 4 2 2 3" xfId="23532"/>
    <cellStyle name="Обычный 3 5 2 2 4 2 3" xfId="10859"/>
    <cellStyle name="Обычный 3 5 2 2 4 2 3 2" xfId="27756"/>
    <cellStyle name="Обычный 3 5 2 2 4 2 4" xfId="19308"/>
    <cellStyle name="Обычный 3 5 2 2 4 3" xfId="3819"/>
    <cellStyle name="Обычный 3 5 2 2 4 3 2" xfId="8043"/>
    <cellStyle name="Обычный 3 5 2 2 4 3 2 2" xfId="16491"/>
    <cellStyle name="Обычный 3 5 2 2 4 3 2 2 2" xfId="33388"/>
    <cellStyle name="Обычный 3 5 2 2 4 3 2 3" xfId="24940"/>
    <cellStyle name="Обычный 3 5 2 2 4 3 3" xfId="12267"/>
    <cellStyle name="Обычный 3 5 2 2 4 3 3 2" xfId="29164"/>
    <cellStyle name="Обычный 3 5 2 2 4 3 4" xfId="20716"/>
    <cellStyle name="Обычный 3 5 2 2 4 4" xfId="5227"/>
    <cellStyle name="Обычный 3 5 2 2 4 4 2" xfId="13675"/>
    <cellStyle name="Обычный 3 5 2 2 4 4 2 2" xfId="30572"/>
    <cellStyle name="Обычный 3 5 2 2 4 4 3" xfId="22124"/>
    <cellStyle name="Обычный 3 5 2 2 4 5" xfId="9451"/>
    <cellStyle name="Обычный 3 5 2 2 4 5 2" xfId="26348"/>
    <cellStyle name="Обычный 3 5 2 2 4 6" xfId="17900"/>
    <cellStyle name="Обычный 3 5 2 2 5" xfId="1707"/>
    <cellStyle name="Обычный 3 5 2 2 5 2" xfId="5931"/>
    <cellStyle name="Обычный 3 5 2 2 5 2 2" xfId="14379"/>
    <cellStyle name="Обычный 3 5 2 2 5 2 2 2" xfId="31276"/>
    <cellStyle name="Обычный 3 5 2 2 5 2 3" xfId="22828"/>
    <cellStyle name="Обычный 3 5 2 2 5 3" xfId="10155"/>
    <cellStyle name="Обычный 3 5 2 2 5 3 2" xfId="27052"/>
    <cellStyle name="Обычный 3 5 2 2 5 4" xfId="18604"/>
    <cellStyle name="Обычный 3 5 2 2 6" xfId="3115"/>
    <cellStyle name="Обычный 3 5 2 2 6 2" xfId="7339"/>
    <cellStyle name="Обычный 3 5 2 2 6 2 2" xfId="15787"/>
    <cellStyle name="Обычный 3 5 2 2 6 2 2 2" xfId="32684"/>
    <cellStyle name="Обычный 3 5 2 2 6 2 3" xfId="24236"/>
    <cellStyle name="Обычный 3 5 2 2 6 3" xfId="11563"/>
    <cellStyle name="Обычный 3 5 2 2 6 3 2" xfId="28460"/>
    <cellStyle name="Обычный 3 5 2 2 6 4" xfId="20012"/>
    <cellStyle name="Обычный 3 5 2 2 7" xfId="4523"/>
    <cellStyle name="Обычный 3 5 2 2 7 2" xfId="12971"/>
    <cellStyle name="Обычный 3 5 2 2 7 2 2" xfId="29868"/>
    <cellStyle name="Обычный 3 5 2 2 7 3" xfId="21420"/>
    <cellStyle name="Обычный 3 5 2 2 8" xfId="8747"/>
    <cellStyle name="Обычный 3 5 2 2 8 2" xfId="25644"/>
    <cellStyle name="Обычный 3 5 2 2 9" xfId="17196"/>
    <cellStyle name="Обычный 3 5 2 3" xfId="220"/>
    <cellStyle name="Обычный 3 5 2 3 2" xfId="625"/>
    <cellStyle name="Обычный 3 5 2 3 2 2" xfId="1356"/>
    <cellStyle name="Обычный 3 5 2 3 2 2 2" xfId="2765"/>
    <cellStyle name="Обычный 3 5 2 3 2 2 2 2" xfId="6989"/>
    <cellStyle name="Обычный 3 5 2 3 2 2 2 2 2" xfId="15437"/>
    <cellStyle name="Обычный 3 5 2 3 2 2 2 2 2 2" xfId="32334"/>
    <cellStyle name="Обычный 3 5 2 3 2 2 2 2 3" xfId="23886"/>
    <cellStyle name="Обычный 3 5 2 3 2 2 2 3" xfId="11213"/>
    <cellStyle name="Обычный 3 5 2 3 2 2 2 3 2" xfId="28110"/>
    <cellStyle name="Обычный 3 5 2 3 2 2 2 4" xfId="19662"/>
    <cellStyle name="Обычный 3 5 2 3 2 2 3" xfId="4173"/>
    <cellStyle name="Обычный 3 5 2 3 2 2 3 2" xfId="8397"/>
    <cellStyle name="Обычный 3 5 2 3 2 2 3 2 2" xfId="16845"/>
    <cellStyle name="Обычный 3 5 2 3 2 2 3 2 2 2" xfId="33742"/>
    <cellStyle name="Обычный 3 5 2 3 2 2 3 2 3" xfId="25294"/>
    <cellStyle name="Обычный 3 5 2 3 2 2 3 3" xfId="12621"/>
    <cellStyle name="Обычный 3 5 2 3 2 2 3 3 2" xfId="29518"/>
    <cellStyle name="Обычный 3 5 2 3 2 2 3 4" xfId="21070"/>
    <cellStyle name="Обычный 3 5 2 3 2 2 4" xfId="5581"/>
    <cellStyle name="Обычный 3 5 2 3 2 2 4 2" xfId="14029"/>
    <cellStyle name="Обычный 3 5 2 3 2 2 4 2 2" xfId="30926"/>
    <cellStyle name="Обычный 3 5 2 3 2 2 4 3" xfId="22478"/>
    <cellStyle name="Обычный 3 5 2 3 2 2 5" xfId="9805"/>
    <cellStyle name="Обычный 3 5 2 3 2 2 5 2" xfId="26702"/>
    <cellStyle name="Обычный 3 5 2 3 2 2 6" xfId="18254"/>
    <cellStyle name="Обычный 3 5 2 3 2 3" xfId="2061"/>
    <cellStyle name="Обычный 3 5 2 3 2 3 2" xfId="6285"/>
    <cellStyle name="Обычный 3 5 2 3 2 3 2 2" xfId="14733"/>
    <cellStyle name="Обычный 3 5 2 3 2 3 2 2 2" xfId="31630"/>
    <cellStyle name="Обычный 3 5 2 3 2 3 2 3" xfId="23182"/>
    <cellStyle name="Обычный 3 5 2 3 2 3 3" xfId="10509"/>
    <cellStyle name="Обычный 3 5 2 3 2 3 3 2" xfId="27406"/>
    <cellStyle name="Обычный 3 5 2 3 2 3 4" xfId="18958"/>
    <cellStyle name="Обычный 3 5 2 3 2 4" xfId="3469"/>
    <cellStyle name="Обычный 3 5 2 3 2 4 2" xfId="7693"/>
    <cellStyle name="Обычный 3 5 2 3 2 4 2 2" xfId="16141"/>
    <cellStyle name="Обычный 3 5 2 3 2 4 2 2 2" xfId="33038"/>
    <cellStyle name="Обычный 3 5 2 3 2 4 2 3" xfId="24590"/>
    <cellStyle name="Обычный 3 5 2 3 2 4 3" xfId="11917"/>
    <cellStyle name="Обычный 3 5 2 3 2 4 3 2" xfId="28814"/>
    <cellStyle name="Обычный 3 5 2 3 2 4 4" xfId="20366"/>
    <cellStyle name="Обычный 3 5 2 3 2 5" xfId="4877"/>
    <cellStyle name="Обычный 3 5 2 3 2 5 2" xfId="13325"/>
    <cellStyle name="Обычный 3 5 2 3 2 5 2 2" xfId="30222"/>
    <cellStyle name="Обычный 3 5 2 3 2 5 3" xfId="21774"/>
    <cellStyle name="Обычный 3 5 2 3 2 6" xfId="9101"/>
    <cellStyle name="Обычный 3 5 2 3 2 6 2" xfId="25998"/>
    <cellStyle name="Обычный 3 5 2 3 2 7" xfId="17550"/>
    <cellStyle name="Обычный 3 5 2 3 2 8" xfId="34447"/>
    <cellStyle name="Обычный 3 5 2 3 3" xfId="1004"/>
    <cellStyle name="Обычный 3 5 2 3 3 2" xfId="2413"/>
    <cellStyle name="Обычный 3 5 2 3 3 2 2" xfId="6637"/>
    <cellStyle name="Обычный 3 5 2 3 3 2 2 2" xfId="15085"/>
    <cellStyle name="Обычный 3 5 2 3 3 2 2 2 2" xfId="31982"/>
    <cellStyle name="Обычный 3 5 2 3 3 2 2 3" xfId="23534"/>
    <cellStyle name="Обычный 3 5 2 3 3 2 3" xfId="10861"/>
    <cellStyle name="Обычный 3 5 2 3 3 2 3 2" xfId="27758"/>
    <cellStyle name="Обычный 3 5 2 3 3 2 4" xfId="19310"/>
    <cellStyle name="Обычный 3 5 2 3 3 3" xfId="3821"/>
    <cellStyle name="Обычный 3 5 2 3 3 3 2" xfId="8045"/>
    <cellStyle name="Обычный 3 5 2 3 3 3 2 2" xfId="16493"/>
    <cellStyle name="Обычный 3 5 2 3 3 3 2 2 2" xfId="33390"/>
    <cellStyle name="Обычный 3 5 2 3 3 3 2 3" xfId="24942"/>
    <cellStyle name="Обычный 3 5 2 3 3 3 3" xfId="12269"/>
    <cellStyle name="Обычный 3 5 2 3 3 3 3 2" xfId="29166"/>
    <cellStyle name="Обычный 3 5 2 3 3 3 4" xfId="20718"/>
    <cellStyle name="Обычный 3 5 2 3 3 4" xfId="5229"/>
    <cellStyle name="Обычный 3 5 2 3 3 4 2" xfId="13677"/>
    <cellStyle name="Обычный 3 5 2 3 3 4 2 2" xfId="30574"/>
    <cellStyle name="Обычный 3 5 2 3 3 4 3" xfId="22126"/>
    <cellStyle name="Обычный 3 5 2 3 3 5" xfId="9453"/>
    <cellStyle name="Обычный 3 5 2 3 3 5 2" xfId="26350"/>
    <cellStyle name="Обычный 3 5 2 3 3 6" xfId="17902"/>
    <cellStyle name="Обычный 3 5 2 3 4" xfId="1709"/>
    <cellStyle name="Обычный 3 5 2 3 4 2" xfId="5933"/>
    <cellStyle name="Обычный 3 5 2 3 4 2 2" xfId="14381"/>
    <cellStyle name="Обычный 3 5 2 3 4 2 2 2" xfId="31278"/>
    <cellStyle name="Обычный 3 5 2 3 4 2 3" xfId="22830"/>
    <cellStyle name="Обычный 3 5 2 3 4 3" xfId="10157"/>
    <cellStyle name="Обычный 3 5 2 3 4 3 2" xfId="27054"/>
    <cellStyle name="Обычный 3 5 2 3 4 4" xfId="18606"/>
    <cellStyle name="Обычный 3 5 2 3 5" xfId="3117"/>
    <cellStyle name="Обычный 3 5 2 3 5 2" xfId="7341"/>
    <cellStyle name="Обычный 3 5 2 3 5 2 2" xfId="15789"/>
    <cellStyle name="Обычный 3 5 2 3 5 2 2 2" xfId="32686"/>
    <cellStyle name="Обычный 3 5 2 3 5 2 3" xfId="24238"/>
    <cellStyle name="Обычный 3 5 2 3 5 3" xfId="11565"/>
    <cellStyle name="Обычный 3 5 2 3 5 3 2" xfId="28462"/>
    <cellStyle name="Обычный 3 5 2 3 5 4" xfId="20014"/>
    <cellStyle name="Обычный 3 5 2 3 6" xfId="4525"/>
    <cellStyle name="Обычный 3 5 2 3 6 2" xfId="12973"/>
    <cellStyle name="Обычный 3 5 2 3 6 2 2" xfId="29870"/>
    <cellStyle name="Обычный 3 5 2 3 6 3" xfId="21422"/>
    <cellStyle name="Обычный 3 5 2 3 7" xfId="8749"/>
    <cellStyle name="Обычный 3 5 2 3 7 2" xfId="25646"/>
    <cellStyle name="Обычный 3 5 2 3 8" xfId="17198"/>
    <cellStyle name="Обычный 3 5 2 3 9" xfId="34095"/>
    <cellStyle name="Обычный 3 5 2 4" xfId="622"/>
    <cellStyle name="Обычный 3 5 2 4 2" xfId="1353"/>
    <cellStyle name="Обычный 3 5 2 4 2 2" xfId="2762"/>
    <cellStyle name="Обычный 3 5 2 4 2 2 2" xfId="6986"/>
    <cellStyle name="Обычный 3 5 2 4 2 2 2 2" xfId="15434"/>
    <cellStyle name="Обычный 3 5 2 4 2 2 2 2 2" xfId="32331"/>
    <cellStyle name="Обычный 3 5 2 4 2 2 2 3" xfId="23883"/>
    <cellStyle name="Обычный 3 5 2 4 2 2 3" xfId="11210"/>
    <cellStyle name="Обычный 3 5 2 4 2 2 3 2" xfId="28107"/>
    <cellStyle name="Обычный 3 5 2 4 2 2 4" xfId="19659"/>
    <cellStyle name="Обычный 3 5 2 4 2 3" xfId="4170"/>
    <cellStyle name="Обычный 3 5 2 4 2 3 2" xfId="8394"/>
    <cellStyle name="Обычный 3 5 2 4 2 3 2 2" xfId="16842"/>
    <cellStyle name="Обычный 3 5 2 4 2 3 2 2 2" xfId="33739"/>
    <cellStyle name="Обычный 3 5 2 4 2 3 2 3" xfId="25291"/>
    <cellStyle name="Обычный 3 5 2 4 2 3 3" xfId="12618"/>
    <cellStyle name="Обычный 3 5 2 4 2 3 3 2" xfId="29515"/>
    <cellStyle name="Обычный 3 5 2 4 2 3 4" xfId="21067"/>
    <cellStyle name="Обычный 3 5 2 4 2 4" xfId="5578"/>
    <cellStyle name="Обычный 3 5 2 4 2 4 2" xfId="14026"/>
    <cellStyle name="Обычный 3 5 2 4 2 4 2 2" xfId="30923"/>
    <cellStyle name="Обычный 3 5 2 4 2 4 3" xfId="22475"/>
    <cellStyle name="Обычный 3 5 2 4 2 5" xfId="9802"/>
    <cellStyle name="Обычный 3 5 2 4 2 5 2" xfId="26699"/>
    <cellStyle name="Обычный 3 5 2 4 2 6" xfId="18251"/>
    <cellStyle name="Обычный 3 5 2 4 3" xfId="2058"/>
    <cellStyle name="Обычный 3 5 2 4 3 2" xfId="6282"/>
    <cellStyle name="Обычный 3 5 2 4 3 2 2" xfId="14730"/>
    <cellStyle name="Обычный 3 5 2 4 3 2 2 2" xfId="31627"/>
    <cellStyle name="Обычный 3 5 2 4 3 2 3" xfId="23179"/>
    <cellStyle name="Обычный 3 5 2 4 3 3" xfId="10506"/>
    <cellStyle name="Обычный 3 5 2 4 3 3 2" xfId="27403"/>
    <cellStyle name="Обычный 3 5 2 4 3 4" xfId="18955"/>
    <cellStyle name="Обычный 3 5 2 4 4" xfId="3466"/>
    <cellStyle name="Обычный 3 5 2 4 4 2" xfId="7690"/>
    <cellStyle name="Обычный 3 5 2 4 4 2 2" xfId="16138"/>
    <cellStyle name="Обычный 3 5 2 4 4 2 2 2" xfId="33035"/>
    <cellStyle name="Обычный 3 5 2 4 4 2 3" xfId="24587"/>
    <cellStyle name="Обычный 3 5 2 4 4 3" xfId="11914"/>
    <cellStyle name="Обычный 3 5 2 4 4 3 2" xfId="28811"/>
    <cellStyle name="Обычный 3 5 2 4 4 4" xfId="20363"/>
    <cellStyle name="Обычный 3 5 2 4 5" xfId="4874"/>
    <cellStyle name="Обычный 3 5 2 4 5 2" xfId="13322"/>
    <cellStyle name="Обычный 3 5 2 4 5 2 2" xfId="30219"/>
    <cellStyle name="Обычный 3 5 2 4 5 3" xfId="21771"/>
    <cellStyle name="Обычный 3 5 2 4 6" xfId="9098"/>
    <cellStyle name="Обычный 3 5 2 4 6 2" xfId="25995"/>
    <cellStyle name="Обычный 3 5 2 4 7" xfId="17547"/>
    <cellStyle name="Обычный 3 5 2 4 8" xfId="34444"/>
    <cellStyle name="Обычный 3 5 2 5" xfId="1001"/>
    <cellStyle name="Обычный 3 5 2 5 2" xfId="2410"/>
    <cellStyle name="Обычный 3 5 2 5 2 2" xfId="6634"/>
    <cellStyle name="Обычный 3 5 2 5 2 2 2" xfId="15082"/>
    <cellStyle name="Обычный 3 5 2 5 2 2 2 2" xfId="31979"/>
    <cellStyle name="Обычный 3 5 2 5 2 2 3" xfId="23531"/>
    <cellStyle name="Обычный 3 5 2 5 2 3" xfId="10858"/>
    <cellStyle name="Обычный 3 5 2 5 2 3 2" xfId="27755"/>
    <cellStyle name="Обычный 3 5 2 5 2 4" xfId="19307"/>
    <cellStyle name="Обычный 3 5 2 5 3" xfId="3818"/>
    <cellStyle name="Обычный 3 5 2 5 3 2" xfId="8042"/>
    <cellStyle name="Обычный 3 5 2 5 3 2 2" xfId="16490"/>
    <cellStyle name="Обычный 3 5 2 5 3 2 2 2" xfId="33387"/>
    <cellStyle name="Обычный 3 5 2 5 3 2 3" xfId="24939"/>
    <cellStyle name="Обычный 3 5 2 5 3 3" xfId="12266"/>
    <cellStyle name="Обычный 3 5 2 5 3 3 2" xfId="29163"/>
    <cellStyle name="Обычный 3 5 2 5 3 4" xfId="20715"/>
    <cellStyle name="Обычный 3 5 2 5 4" xfId="5226"/>
    <cellStyle name="Обычный 3 5 2 5 4 2" xfId="13674"/>
    <cellStyle name="Обычный 3 5 2 5 4 2 2" xfId="30571"/>
    <cellStyle name="Обычный 3 5 2 5 4 3" xfId="22123"/>
    <cellStyle name="Обычный 3 5 2 5 5" xfId="9450"/>
    <cellStyle name="Обычный 3 5 2 5 5 2" xfId="26347"/>
    <cellStyle name="Обычный 3 5 2 5 6" xfId="17899"/>
    <cellStyle name="Обычный 3 5 2 6" xfId="1706"/>
    <cellStyle name="Обычный 3 5 2 6 2" xfId="5930"/>
    <cellStyle name="Обычный 3 5 2 6 2 2" xfId="14378"/>
    <cellStyle name="Обычный 3 5 2 6 2 2 2" xfId="31275"/>
    <cellStyle name="Обычный 3 5 2 6 2 3" xfId="22827"/>
    <cellStyle name="Обычный 3 5 2 6 3" xfId="10154"/>
    <cellStyle name="Обычный 3 5 2 6 3 2" xfId="27051"/>
    <cellStyle name="Обычный 3 5 2 6 4" xfId="18603"/>
    <cellStyle name="Обычный 3 5 2 7" xfId="3114"/>
    <cellStyle name="Обычный 3 5 2 7 2" xfId="7338"/>
    <cellStyle name="Обычный 3 5 2 7 2 2" xfId="15786"/>
    <cellStyle name="Обычный 3 5 2 7 2 2 2" xfId="32683"/>
    <cellStyle name="Обычный 3 5 2 7 2 3" xfId="24235"/>
    <cellStyle name="Обычный 3 5 2 7 3" xfId="11562"/>
    <cellStyle name="Обычный 3 5 2 7 3 2" xfId="28459"/>
    <cellStyle name="Обычный 3 5 2 7 4" xfId="20011"/>
    <cellStyle name="Обычный 3 5 2 8" xfId="4522"/>
    <cellStyle name="Обычный 3 5 2 8 2" xfId="12970"/>
    <cellStyle name="Обычный 3 5 2 8 2 2" xfId="29867"/>
    <cellStyle name="Обычный 3 5 2 8 3" xfId="21419"/>
    <cellStyle name="Обычный 3 5 2 9" xfId="8746"/>
    <cellStyle name="Обычный 3 5 2 9 2" xfId="25643"/>
    <cellStyle name="Обычный 3 5 3" xfId="221"/>
    <cellStyle name="Обычный 3 5 3 10" xfId="34096"/>
    <cellStyle name="Обычный 3 5 3 2" xfId="222"/>
    <cellStyle name="Обычный 3 5 3 2 2" xfId="627"/>
    <cellStyle name="Обычный 3 5 3 2 2 2" xfId="1358"/>
    <cellStyle name="Обычный 3 5 3 2 2 2 2" xfId="2767"/>
    <cellStyle name="Обычный 3 5 3 2 2 2 2 2" xfId="6991"/>
    <cellStyle name="Обычный 3 5 3 2 2 2 2 2 2" xfId="15439"/>
    <cellStyle name="Обычный 3 5 3 2 2 2 2 2 2 2" xfId="32336"/>
    <cellStyle name="Обычный 3 5 3 2 2 2 2 2 3" xfId="23888"/>
    <cellStyle name="Обычный 3 5 3 2 2 2 2 3" xfId="11215"/>
    <cellStyle name="Обычный 3 5 3 2 2 2 2 3 2" xfId="28112"/>
    <cellStyle name="Обычный 3 5 3 2 2 2 2 4" xfId="19664"/>
    <cellStyle name="Обычный 3 5 3 2 2 2 3" xfId="4175"/>
    <cellStyle name="Обычный 3 5 3 2 2 2 3 2" xfId="8399"/>
    <cellStyle name="Обычный 3 5 3 2 2 2 3 2 2" xfId="16847"/>
    <cellStyle name="Обычный 3 5 3 2 2 2 3 2 2 2" xfId="33744"/>
    <cellStyle name="Обычный 3 5 3 2 2 2 3 2 3" xfId="25296"/>
    <cellStyle name="Обычный 3 5 3 2 2 2 3 3" xfId="12623"/>
    <cellStyle name="Обычный 3 5 3 2 2 2 3 3 2" xfId="29520"/>
    <cellStyle name="Обычный 3 5 3 2 2 2 3 4" xfId="21072"/>
    <cellStyle name="Обычный 3 5 3 2 2 2 4" xfId="5583"/>
    <cellStyle name="Обычный 3 5 3 2 2 2 4 2" xfId="14031"/>
    <cellStyle name="Обычный 3 5 3 2 2 2 4 2 2" xfId="30928"/>
    <cellStyle name="Обычный 3 5 3 2 2 2 4 3" xfId="22480"/>
    <cellStyle name="Обычный 3 5 3 2 2 2 5" xfId="9807"/>
    <cellStyle name="Обычный 3 5 3 2 2 2 5 2" xfId="26704"/>
    <cellStyle name="Обычный 3 5 3 2 2 2 6" xfId="18256"/>
    <cellStyle name="Обычный 3 5 3 2 2 3" xfId="2063"/>
    <cellStyle name="Обычный 3 5 3 2 2 3 2" xfId="6287"/>
    <cellStyle name="Обычный 3 5 3 2 2 3 2 2" xfId="14735"/>
    <cellStyle name="Обычный 3 5 3 2 2 3 2 2 2" xfId="31632"/>
    <cellStyle name="Обычный 3 5 3 2 2 3 2 3" xfId="23184"/>
    <cellStyle name="Обычный 3 5 3 2 2 3 3" xfId="10511"/>
    <cellStyle name="Обычный 3 5 3 2 2 3 3 2" xfId="27408"/>
    <cellStyle name="Обычный 3 5 3 2 2 3 4" xfId="18960"/>
    <cellStyle name="Обычный 3 5 3 2 2 4" xfId="3471"/>
    <cellStyle name="Обычный 3 5 3 2 2 4 2" xfId="7695"/>
    <cellStyle name="Обычный 3 5 3 2 2 4 2 2" xfId="16143"/>
    <cellStyle name="Обычный 3 5 3 2 2 4 2 2 2" xfId="33040"/>
    <cellStyle name="Обычный 3 5 3 2 2 4 2 3" xfId="24592"/>
    <cellStyle name="Обычный 3 5 3 2 2 4 3" xfId="11919"/>
    <cellStyle name="Обычный 3 5 3 2 2 4 3 2" xfId="28816"/>
    <cellStyle name="Обычный 3 5 3 2 2 4 4" xfId="20368"/>
    <cellStyle name="Обычный 3 5 3 2 2 5" xfId="4879"/>
    <cellStyle name="Обычный 3 5 3 2 2 5 2" xfId="13327"/>
    <cellStyle name="Обычный 3 5 3 2 2 5 2 2" xfId="30224"/>
    <cellStyle name="Обычный 3 5 3 2 2 5 3" xfId="21776"/>
    <cellStyle name="Обычный 3 5 3 2 2 6" xfId="9103"/>
    <cellStyle name="Обычный 3 5 3 2 2 6 2" xfId="26000"/>
    <cellStyle name="Обычный 3 5 3 2 2 7" xfId="17552"/>
    <cellStyle name="Обычный 3 5 3 2 2 8" xfId="34449"/>
    <cellStyle name="Обычный 3 5 3 2 3" xfId="1006"/>
    <cellStyle name="Обычный 3 5 3 2 3 2" xfId="2415"/>
    <cellStyle name="Обычный 3 5 3 2 3 2 2" xfId="6639"/>
    <cellStyle name="Обычный 3 5 3 2 3 2 2 2" xfId="15087"/>
    <cellStyle name="Обычный 3 5 3 2 3 2 2 2 2" xfId="31984"/>
    <cellStyle name="Обычный 3 5 3 2 3 2 2 3" xfId="23536"/>
    <cellStyle name="Обычный 3 5 3 2 3 2 3" xfId="10863"/>
    <cellStyle name="Обычный 3 5 3 2 3 2 3 2" xfId="27760"/>
    <cellStyle name="Обычный 3 5 3 2 3 2 4" xfId="19312"/>
    <cellStyle name="Обычный 3 5 3 2 3 3" xfId="3823"/>
    <cellStyle name="Обычный 3 5 3 2 3 3 2" xfId="8047"/>
    <cellStyle name="Обычный 3 5 3 2 3 3 2 2" xfId="16495"/>
    <cellStyle name="Обычный 3 5 3 2 3 3 2 2 2" xfId="33392"/>
    <cellStyle name="Обычный 3 5 3 2 3 3 2 3" xfId="24944"/>
    <cellStyle name="Обычный 3 5 3 2 3 3 3" xfId="12271"/>
    <cellStyle name="Обычный 3 5 3 2 3 3 3 2" xfId="29168"/>
    <cellStyle name="Обычный 3 5 3 2 3 3 4" xfId="20720"/>
    <cellStyle name="Обычный 3 5 3 2 3 4" xfId="5231"/>
    <cellStyle name="Обычный 3 5 3 2 3 4 2" xfId="13679"/>
    <cellStyle name="Обычный 3 5 3 2 3 4 2 2" xfId="30576"/>
    <cellStyle name="Обычный 3 5 3 2 3 4 3" xfId="22128"/>
    <cellStyle name="Обычный 3 5 3 2 3 5" xfId="9455"/>
    <cellStyle name="Обычный 3 5 3 2 3 5 2" xfId="26352"/>
    <cellStyle name="Обычный 3 5 3 2 3 6" xfId="17904"/>
    <cellStyle name="Обычный 3 5 3 2 4" xfId="1711"/>
    <cellStyle name="Обычный 3 5 3 2 4 2" xfId="5935"/>
    <cellStyle name="Обычный 3 5 3 2 4 2 2" xfId="14383"/>
    <cellStyle name="Обычный 3 5 3 2 4 2 2 2" xfId="31280"/>
    <cellStyle name="Обычный 3 5 3 2 4 2 3" xfId="22832"/>
    <cellStyle name="Обычный 3 5 3 2 4 3" xfId="10159"/>
    <cellStyle name="Обычный 3 5 3 2 4 3 2" xfId="27056"/>
    <cellStyle name="Обычный 3 5 3 2 4 4" xfId="18608"/>
    <cellStyle name="Обычный 3 5 3 2 5" xfId="3119"/>
    <cellStyle name="Обычный 3 5 3 2 5 2" xfId="7343"/>
    <cellStyle name="Обычный 3 5 3 2 5 2 2" xfId="15791"/>
    <cellStyle name="Обычный 3 5 3 2 5 2 2 2" xfId="32688"/>
    <cellStyle name="Обычный 3 5 3 2 5 2 3" xfId="24240"/>
    <cellStyle name="Обычный 3 5 3 2 5 3" xfId="11567"/>
    <cellStyle name="Обычный 3 5 3 2 5 3 2" xfId="28464"/>
    <cellStyle name="Обычный 3 5 3 2 5 4" xfId="20016"/>
    <cellStyle name="Обычный 3 5 3 2 6" xfId="4527"/>
    <cellStyle name="Обычный 3 5 3 2 6 2" xfId="12975"/>
    <cellStyle name="Обычный 3 5 3 2 6 2 2" xfId="29872"/>
    <cellStyle name="Обычный 3 5 3 2 6 3" xfId="21424"/>
    <cellStyle name="Обычный 3 5 3 2 7" xfId="8751"/>
    <cellStyle name="Обычный 3 5 3 2 7 2" xfId="25648"/>
    <cellStyle name="Обычный 3 5 3 2 8" xfId="17200"/>
    <cellStyle name="Обычный 3 5 3 2 9" xfId="34097"/>
    <cellStyle name="Обычный 3 5 3 3" xfId="626"/>
    <cellStyle name="Обычный 3 5 3 3 2" xfId="1357"/>
    <cellStyle name="Обычный 3 5 3 3 2 2" xfId="2766"/>
    <cellStyle name="Обычный 3 5 3 3 2 2 2" xfId="6990"/>
    <cellStyle name="Обычный 3 5 3 3 2 2 2 2" xfId="15438"/>
    <cellStyle name="Обычный 3 5 3 3 2 2 2 2 2" xfId="32335"/>
    <cellStyle name="Обычный 3 5 3 3 2 2 2 3" xfId="23887"/>
    <cellStyle name="Обычный 3 5 3 3 2 2 3" xfId="11214"/>
    <cellStyle name="Обычный 3 5 3 3 2 2 3 2" xfId="28111"/>
    <cellStyle name="Обычный 3 5 3 3 2 2 4" xfId="19663"/>
    <cellStyle name="Обычный 3 5 3 3 2 3" xfId="4174"/>
    <cellStyle name="Обычный 3 5 3 3 2 3 2" xfId="8398"/>
    <cellStyle name="Обычный 3 5 3 3 2 3 2 2" xfId="16846"/>
    <cellStyle name="Обычный 3 5 3 3 2 3 2 2 2" xfId="33743"/>
    <cellStyle name="Обычный 3 5 3 3 2 3 2 3" xfId="25295"/>
    <cellStyle name="Обычный 3 5 3 3 2 3 3" xfId="12622"/>
    <cellStyle name="Обычный 3 5 3 3 2 3 3 2" xfId="29519"/>
    <cellStyle name="Обычный 3 5 3 3 2 3 4" xfId="21071"/>
    <cellStyle name="Обычный 3 5 3 3 2 4" xfId="5582"/>
    <cellStyle name="Обычный 3 5 3 3 2 4 2" xfId="14030"/>
    <cellStyle name="Обычный 3 5 3 3 2 4 2 2" xfId="30927"/>
    <cellStyle name="Обычный 3 5 3 3 2 4 3" xfId="22479"/>
    <cellStyle name="Обычный 3 5 3 3 2 5" xfId="9806"/>
    <cellStyle name="Обычный 3 5 3 3 2 5 2" xfId="26703"/>
    <cellStyle name="Обычный 3 5 3 3 2 6" xfId="18255"/>
    <cellStyle name="Обычный 3 5 3 3 3" xfId="2062"/>
    <cellStyle name="Обычный 3 5 3 3 3 2" xfId="6286"/>
    <cellStyle name="Обычный 3 5 3 3 3 2 2" xfId="14734"/>
    <cellStyle name="Обычный 3 5 3 3 3 2 2 2" xfId="31631"/>
    <cellStyle name="Обычный 3 5 3 3 3 2 3" xfId="23183"/>
    <cellStyle name="Обычный 3 5 3 3 3 3" xfId="10510"/>
    <cellStyle name="Обычный 3 5 3 3 3 3 2" xfId="27407"/>
    <cellStyle name="Обычный 3 5 3 3 3 4" xfId="18959"/>
    <cellStyle name="Обычный 3 5 3 3 4" xfId="3470"/>
    <cellStyle name="Обычный 3 5 3 3 4 2" xfId="7694"/>
    <cellStyle name="Обычный 3 5 3 3 4 2 2" xfId="16142"/>
    <cellStyle name="Обычный 3 5 3 3 4 2 2 2" xfId="33039"/>
    <cellStyle name="Обычный 3 5 3 3 4 2 3" xfId="24591"/>
    <cellStyle name="Обычный 3 5 3 3 4 3" xfId="11918"/>
    <cellStyle name="Обычный 3 5 3 3 4 3 2" xfId="28815"/>
    <cellStyle name="Обычный 3 5 3 3 4 4" xfId="20367"/>
    <cellStyle name="Обычный 3 5 3 3 5" xfId="4878"/>
    <cellStyle name="Обычный 3 5 3 3 5 2" xfId="13326"/>
    <cellStyle name="Обычный 3 5 3 3 5 2 2" xfId="30223"/>
    <cellStyle name="Обычный 3 5 3 3 5 3" xfId="21775"/>
    <cellStyle name="Обычный 3 5 3 3 6" xfId="9102"/>
    <cellStyle name="Обычный 3 5 3 3 6 2" xfId="25999"/>
    <cellStyle name="Обычный 3 5 3 3 7" xfId="17551"/>
    <cellStyle name="Обычный 3 5 3 3 8" xfId="34448"/>
    <cellStyle name="Обычный 3 5 3 4" xfId="1005"/>
    <cellStyle name="Обычный 3 5 3 4 2" xfId="2414"/>
    <cellStyle name="Обычный 3 5 3 4 2 2" xfId="6638"/>
    <cellStyle name="Обычный 3 5 3 4 2 2 2" xfId="15086"/>
    <cellStyle name="Обычный 3 5 3 4 2 2 2 2" xfId="31983"/>
    <cellStyle name="Обычный 3 5 3 4 2 2 3" xfId="23535"/>
    <cellStyle name="Обычный 3 5 3 4 2 3" xfId="10862"/>
    <cellStyle name="Обычный 3 5 3 4 2 3 2" xfId="27759"/>
    <cellStyle name="Обычный 3 5 3 4 2 4" xfId="19311"/>
    <cellStyle name="Обычный 3 5 3 4 3" xfId="3822"/>
    <cellStyle name="Обычный 3 5 3 4 3 2" xfId="8046"/>
    <cellStyle name="Обычный 3 5 3 4 3 2 2" xfId="16494"/>
    <cellStyle name="Обычный 3 5 3 4 3 2 2 2" xfId="33391"/>
    <cellStyle name="Обычный 3 5 3 4 3 2 3" xfId="24943"/>
    <cellStyle name="Обычный 3 5 3 4 3 3" xfId="12270"/>
    <cellStyle name="Обычный 3 5 3 4 3 3 2" xfId="29167"/>
    <cellStyle name="Обычный 3 5 3 4 3 4" xfId="20719"/>
    <cellStyle name="Обычный 3 5 3 4 4" xfId="5230"/>
    <cellStyle name="Обычный 3 5 3 4 4 2" xfId="13678"/>
    <cellStyle name="Обычный 3 5 3 4 4 2 2" xfId="30575"/>
    <cellStyle name="Обычный 3 5 3 4 4 3" xfId="22127"/>
    <cellStyle name="Обычный 3 5 3 4 5" xfId="9454"/>
    <cellStyle name="Обычный 3 5 3 4 5 2" xfId="26351"/>
    <cellStyle name="Обычный 3 5 3 4 6" xfId="17903"/>
    <cellStyle name="Обычный 3 5 3 5" xfId="1710"/>
    <cellStyle name="Обычный 3 5 3 5 2" xfId="5934"/>
    <cellStyle name="Обычный 3 5 3 5 2 2" xfId="14382"/>
    <cellStyle name="Обычный 3 5 3 5 2 2 2" xfId="31279"/>
    <cellStyle name="Обычный 3 5 3 5 2 3" xfId="22831"/>
    <cellStyle name="Обычный 3 5 3 5 3" xfId="10158"/>
    <cellStyle name="Обычный 3 5 3 5 3 2" xfId="27055"/>
    <cellStyle name="Обычный 3 5 3 5 4" xfId="18607"/>
    <cellStyle name="Обычный 3 5 3 6" xfId="3118"/>
    <cellStyle name="Обычный 3 5 3 6 2" xfId="7342"/>
    <cellStyle name="Обычный 3 5 3 6 2 2" xfId="15790"/>
    <cellStyle name="Обычный 3 5 3 6 2 2 2" xfId="32687"/>
    <cellStyle name="Обычный 3 5 3 6 2 3" xfId="24239"/>
    <cellStyle name="Обычный 3 5 3 6 3" xfId="11566"/>
    <cellStyle name="Обычный 3 5 3 6 3 2" xfId="28463"/>
    <cellStyle name="Обычный 3 5 3 6 4" xfId="20015"/>
    <cellStyle name="Обычный 3 5 3 7" xfId="4526"/>
    <cellStyle name="Обычный 3 5 3 7 2" xfId="12974"/>
    <cellStyle name="Обычный 3 5 3 7 2 2" xfId="29871"/>
    <cellStyle name="Обычный 3 5 3 7 3" xfId="21423"/>
    <cellStyle name="Обычный 3 5 3 8" xfId="8750"/>
    <cellStyle name="Обычный 3 5 3 8 2" xfId="25647"/>
    <cellStyle name="Обычный 3 5 3 9" xfId="17199"/>
    <cellStyle name="Обычный 3 5 4" xfId="223"/>
    <cellStyle name="Обычный 3 5 4 2" xfId="628"/>
    <cellStyle name="Обычный 3 5 4 2 2" xfId="1359"/>
    <cellStyle name="Обычный 3 5 4 2 2 2" xfId="2768"/>
    <cellStyle name="Обычный 3 5 4 2 2 2 2" xfId="6992"/>
    <cellStyle name="Обычный 3 5 4 2 2 2 2 2" xfId="15440"/>
    <cellStyle name="Обычный 3 5 4 2 2 2 2 2 2" xfId="32337"/>
    <cellStyle name="Обычный 3 5 4 2 2 2 2 3" xfId="23889"/>
    <cellStyle name="Обычный 3 5 4 2 2 2 3" xfId="11216"/>
    <cellStyle name="Обычный 3 5 4 2 2 2 3 2" xfId="28113"/>
    <cellStyle name="Обычный 3 5 4 2 2 2 4" xfId="19665"/>
    <cellStyle name="Обычный 3 5 4 2 2 3" xfId="4176"/>
    <cellStyle name="Обычный 3 5 4 2 2 3 2" xfId="8400"/>
    <cellStyle name="Обычный 3 5 4 2 2 3 2 2" xfId="16848"/>
    <cellStyle name="Обычный 3 5 4 2 2 3 2 2 2" xfId="33745"/>
    <cellStyle name="Обычный 3 5 4 2 2 3 2 3" xfId="25297"/>
    <cellStyle name="Обычный 3 5 4 2 2 3 3" xfId="12624"/>
    <cellStyle name="Обычный 3 5 4 2 2 3 3 2" xfId="29521"/>
    <cellStyle name="Обычный 3 5 4 2 2 3 4" xfId="21073"/>
    <cellStyle name="Обычный 3 5 4 2 2 4" xfId="5584"/>
    <cellStyle name="Обычный 3 5 4 2 2 4 2" xfId="14032"/>
    <cellStyle name="Обычный 3 5 4 2 2 4 2 2" xfId="30929"/>
    <cellStyle name="Обычный 3 5 4 2 2 4 3" xfId="22481"/>
    <cellStyle name="Обычный 3 5 4 2 2 5" xfId="9808"/>
    <cellStyle name="Обычный 3 5 4 2 2 5 2" xfId="26705"/>
    <cellStyle name="Обычный 3 5 4 2 2 6" xfId="18257"/>
    <cellStyle name="Обычный 3 5 4 2 3" xfId="2064"/>
    <cellStyle name="Обычный 3 5 4 2 3 2" xfId="6288"/>
    <cellStyle name="Обычный 3 5 4 2 3 2 2" xfId="14736"/>
    <cellStyle name="Обычный 3 5 4 2 3 2 2 2" xfId="31633"/>
    <cellStyle name="Обычный 3 5 4 2 3 2 3" xfId="23185"/>
    <cellStyle name="Обычный 3 5 4 2 3 3" xfId="10512"/>
    <cellStyle name="Обычный 3 5 4 2 3 3 2" xfId="27409"/>
    <cellStyle name="Обычный 3 5 4 2 3 4" xfId="18961"/>
    <cellStyle name="Обычный 3 5 4 2 4" xfId="3472"/>
    <cellStyle name="Обычный 3 5 4 2 4 2" xfId="7696"/>
    <cellStyle name="Обычный 3 5 4 2 4 2 2" xfId="16144"/>
    <cellStyle name="Обычный 3 5 4 2 4 2 2 2" xfId="33041"/>
    <cellStyle name="Обычный 3 5 4 2 4 2 3" xfId="24593"/>
    <cellStyle name="Обычный 3 5 4 2 4 3" xfId="11920"/>
    <cellStyle name="Обычный 3 5 4 2 4 3 2" xfId="28817"/>
    <cellStyle name="Обычный 3 5 4 2 4 4" xfId="20369"/>
    <cellStyle name="Обычный 3 5 4 2 5" xfId="4880"/>
    <cellStyle name="Обычный 3 5 4 2 5 2" xfId="13328"/>
    <cellStyle name="Обычный 3 5 4 2 5 2 2" xfId="30225"/>
    <cellStyle name="Обычный 3 5 4 2 5 3" xfId="21777"/>
    <cellStyle name="Обычный 3 5 4 2 6" xfId="9104"/>
    <cellStyle name="Обычный 3 5 4 2 6 2" xfId="26001"/>
    <cellStyle name="Обычный 3 5 4 2 7" xfId="17553"/>
    <cellStyle name="Обычный 3 5 4 2 8" xfId="34450"/>
    <cellStyle name="Обычный 3 5 4 3" xfId="1007"/>
    <cellStyle name="Обычный 3 5 4 3 2" xfId="2416"/>
    <cellStyle name="Обычный 3 5 4 3 2 2" xfId="6640"/>
    <cellStyle name="Обычный 3 5 4 3 2 2 2" xfId="15088"/>
    <cellStyle name="Обычный 3 5 4 3 2 2 2 2" xfId="31985"/>
    <cellStyle name="Обычный 3 5 4 3 2 2 3" xfId="23537"/>
    <cellStyle name="Обычный 3 5 4 3 2 3" xfId="10864"/>
    <cellStyle name="Обычный 3 5 4 3 2 3 2" xfId="27761"/>
    <cellStyle name="Обычный 3 5 4 3 2 4" xfId="19313"/>
    <cellStyle name="Обычный 3 5 4 3 3" xfId="3824"/>
    <cellStyle name="Обычный 3 5 4 3 3 2" xfId="8048"/>
    <cellStyle name="Обычный 3 5 4 3 3 2 2" xfId="16496"/>
    <cellStyle name="Обычный 3 5 4 3 3 2 2 2" xfId="33393"/>
    <cellStyle name="Обычный 3 5 4 3 3 2 3" xfId="24945"/>
    <cellStyle name="Обычный 3 5 4 3 3 3" xfId="12272"/>
    <cellStyle name="Обычный 3 5 4 3 3 3 2" xfId="29169"/>
    <cellStyle name="Обычный 3 5 4 3 3 4" xfId="20721"/>
    <cellStyle name="Обычный 3 5 4 3 4" xfId="5232"/>
    <cellStyle name="Обычный 3 5 4 3 4 2" xfId="13680"/>
    <cellStyle name="Обычный 3 5 4 3 4 2 2" xfId="30577"/>
    <cellStyle name="Обычный 3 5 4 3 4 3" xfId="22129"/>
    <cellStyle name="Обычный 3 5 4 3 5" xfId="9456"/>
    <cellStyle name="Обычный 3 5 4 3 5 2" xfId="26353"/>
    <cellStyle name="Обычный 3 5 4 3 6" xfId="17905"/>
    <cellStyle name="Обычный 3 5 4 4" xfId="1712"/>
    <cellStyle name="Обычный 3 5 4 4 2" xfId="5936"/>
    <cellStyle name="Обычный 3 5 4 4 2 2" xfId="14384"/>
    <cellStyle name="Обычный 3 5 4 4 2 2 2" xfId="31281"/>
    <cellStyle name="Обычный 3 5 4 4 2 3" xfId="22833"/>
    <cellStyle name="Обычный 3 5 4 4 3" xfId="10160"/>
    <cellStyle name="Обычный 3 5 4 4 3 2" xfId="27057"/>
    <cellStyle name="Обычный 3 5 4 4 4" xfId="18609"/>
    <cellStyle name="Обычный 3 5 4 5" xfId="3120"/>
    <cellStyle name="Обычный 3 5 4 5 2" xfId="7344"/>
    <cellStyle name="Обычный 3 5 4 5 2 2" xfId="15792"/>
    <cellStyle name="Обычный 3 5 4 5 2 2 2" xfId="32689"/>
    <cellStyle name="Обычный 3 5 4 5 2 3" xfId="24241"/>
    <cellStyle name="Обычный 3 5 4 5 3" xfId="11568"/>
    <cellStyle name="Обычный 3 5 4 5 3 2" xfId="28465"/>
    <cellStyle name="Обычный 3 5 4 5 4" xfId="20017"/>
    <cellStyle name="Обычный 3 5 4 6" xfId="4528"/>
    <cellStyle name="Обычный 3 5 4 6 2" xfId="12976"/>
    <cellStyle name="Обычный 3 5 4 6 2 2" xfId="29873"/>
    <cellStyle name="Обычный 3 5 4 6 3" xfId="21425"/>
    <cellStyle name="Обычный 3 5 4 7" xfId="8752"/>
    <cellStyle name="Обычный 3 5 4 7 2" xfId="25649"/>
    <cellStyle name="Обычный 3 5 4 8" xfId="17201"/>
    <cellStyle name="Обычный 3 5 4 9" xfId="34098"/>
    <cellStyle name="Обычный 3 5 5" xfId="621"/>
    <cellStyle name="Обычный 3 5 5 2" xfId="1352"/>
    <cellStyle name="Обычный 3 5 5 2 2" xfId="2761"/>
    <cellStyle name="Обычный 3 5 5 2 2 2" xfId="6985"/>
    <cellStyle name="Обычный 3 5 5 2 2 2 2" xfId="15433"/>
    <cellStyle name="Обычный 3 5 5 2 2 2 2 2" xfId="32330"/>
    <cellStyle name="Обычный 3 5 5 2 2 2 3" xfId="23882"/>
    <cellStyle name="Обычный 3 5 5 2 2 3" xfId="11209"/>
    <cellStyle name="Обычный 3 5 5 2 2 3 2" xfId="28106"/>
    <cellStyle name="Обычный 3 5 5 2 2 4" xfId="19658"/>
    <cellStyle name="Обычный 3 5 5 2 3" xfId="4169"/>
    <cellStyle name="Обычный 3 5 5 2 3 2" xfId="8393"/>
    <cellStyle name="Обычный 3 5 5 2 3 2 2" xfId="16841"/>
    <cellStyle name="Обычный 3 5 5 2 3 2 2 2" xfId="33738"/>
    <cellStyle name="Обычный 3 5 5 2 3 2 3" xfId="25290"/>
    <cellStyle name="Обычный 3 5 5 2 3 3" xfId="12617"/>
    <cellStyle name="Обычный 3 5 5 2 3 3 2" xfId="29514"/>
    <cellStyle name="Обычный 3 5 5 2 3 4" xfId="21066"/>
    <cellStyle name="Обычный 3 5 5 2 4" xfId="5577"/>
    <cellStyle name="Обычный 3 5 5 2 4 2" xfId="14025"/>
    <cellStyle name="Обычный 3 5 5 2 4 2 2" xfId="30922"/>
    <cellStyle name="Обычный 3 5 5 2 4 3" xfId="22474"/>
    <cellStyle name="Обычный 3 5 5 2 5" xfId="9801"/>
    <cellStyle name="Обычный 3 5 5 2 5 2" xfId="26698"/>
    <cellStyle name="Обычный 3 5 5 2 6" xfId="18250"/>
    <cellStyle name="Обычный 3 5 5 3" xfId="2057"/>
    <cellStyle name="Обычный 3 5 5 3 2" xfId="6281"/>
    <cellStyle name="Обычный 3 5 5 3 2 2" xfId="14729"/>
    <cellStyle name="Обычный 3 5 5 3 2 2 2" xfId="31626"/>
    <cellStyle name="Обычный 3 5 5 3 2 3" xfId="23178"/>
    <cellStyle name="Обычный 3 5 5 3 3" xfId="10505"/>
    <cellStyle name="Обычный 3 5 5 3 3 2" xfId="27402"/>
    <cellStyle name="Обычный 3 5 5 3 4" xfId="18954"/>
    <cellStyle name="Обычный 3 5 5 4" xfId="3465"/>
    <cellStyle name="Обычный 3 5 5 4 2" xfId="7689"/>
    <cellStyle name="Обычный 3 5 5 4 2 2" xfId="16137"/>
    <cellStyle name="Обычный 3 5 5 4 2 2 2" xfId="33034"/>
    <cellStyle name="Обычный 3 5 5 4 2 3" xfId="24586"/>
    <cellStyle name="Обычный 3 5 5 4 3" xfId="11913"/>
    <cellStyle name="Обычный 3 5 5 4 3 2" xfId="28810"/>
    <cellStyle name="Обычный 3 5 5 4 4" xfId="20362"/>
    <cellStyle name="Обычный 3 5 5 5" xfId="4873"/>
    <cellStyle name="Обычный 3 5 5 5 2" xfId="13321"/>
    <cellStyle name="Обычный 3 5 5 5 2 2" xfId="30218"/>
    <cellStyle name="Обычный 3 5 5 5 3" xfId="21770"/>
    <cellStyle name="Обычный 3 5 5 6" xfId="9097"/>
    <cellStyle name="Обычный 3 5 5 6 2" xfId="25994"/>
    <cellStyle name="Обычный 3 5 5 7" xfId="17546"/>
    <cellStyle name="Обычный 3 5 5 8" xfId="34443"/>
    <cellStyle name="Обычный 3 5 6" xfId="1000"/>
    <cellStyle name="Обычный 3 5 6 2" xfId="2409"/>
    <cellStyle name="Обычный 3 5 6 2 2" xfId="6633"/>
    <cellStyle name="Обычный 3 5 6 2 2 2" xfId="15081"/>
    <cellStyle name="Обычный 3 5 6 2 2 2 2" xfId="31978"/>
    <cellStyle name="Обычный 3 5 6 2 2 3" xfId="23530"/>
    <cellStyle name="Обычный 3 5 6 2 3" xfId="10857"/>
    <cellStyle name="Обычный 3 5 6 2 3 2" xfId="27754"/>
    <cellStyle name="Обычный 3 5 6 2 4" xfId="19306"/>
    <cellStyle name="Обычный 3 5 6 3" xfId="3817"/>
    <cellStyle name="Обычный 3 5 6 3 2" xfId="8041"/>
    <cellStyle name="Обычный 3 5 6 3 2 2" xfId="16489"/>
    <cellStyle name="Обычный 3 5 6 3 2 2 2" xfId="33386"/>
    <cellStyle name="Обычный 3 5 6 3 2 3" xfId="24938"/>
    <cellStyle name="Обычный 3 5 6 3 3" xfId="12265"/>
    <cellStyle name="Обычный 3 5 6 3 3 2" xfId="29162"/>
    <cellStyle name="Обычный 3 5 6 3 4" xfId="20714"/>
    <cellStyle name="Обычный 3 5 6 4" xfId="5225"/>
    <cellStyle name="Обычный 3 5 6 4 2" xfId="13673"/>
    <cellStyle name="Обычный 3 5 6 4 2 2" xfId="30570"/>
    <cellStyle name="Обычный 3 5 6 4 3" xfId="22122"/>
    <cellStyle name="Обычный 3 5 6 5" xfId="9449"/>
    <cellStyle name="Обычный 3 5 6 5 2" xfId="26346"/>
    <cellStyle name="Обычный 3 5 6 6" xfId="17898"/>
    <cellStyle name="Обычный 3 5 7" xfId="1705"/>
    <cellStyle name="Обычный 3 5 7 2" xfId="5929"/>
    <cellStyle name="Обычный 3 5 7 2 2" xfId="14377"/>
    <cellStyle name="Обычный 3 5 7 2 2 2" xfId="31274"/>
    <cellStyle name="Обычный 3 5 7 2 3" xfId="22826"/>
    <cellStyle name="Обычный 3 5 7 3" xfId="10153"/>
    <cellStyle name="Обычный 3 5 7 3 2" xfId="27050"/>
    <cellStyle name="Обычный 3 5 7 4" xfId="18602"/>
    <cellStyle name="Обычный 3 5 8" xfId="3113"/>
    <cellStyle name="Обычный 3 5 8 2" xfId="7337"/>
    <cellStyle name="Обычный 3 5 8 2 2" xfId="15785"/>
    <cellStyle name="Обычный 3 5 8 2 2 2" xfId="32682"/>
    <cellStyle name="Обычный 3 5 8 2 3" xfId="24234"/>
    <cellStyle name="Обычный 3 5 8 3" xfId="11561"/>
    <cellStyle name="Обычный 3 5 8 3 2" xfId="28458"/>
    <cellStyle name="Обычный 3 5 8 4" xfId="20010"/>
    <cellStyle name="Обычный 3 5 9" xfId="4521"/>
    <cellStyle name="Обычный 3 5 9 2" xfId="12969"/>
    <cellStyle name="Обычный 3 5 9 2 2" xfId="29866"/>
    <cellStyle name="Обычный 3 5 9 3" xfId="21418"/>
    <cellStyle name="Обычный 3 6" xfId="224"/>
    <cellStyle name="Обычный 3 6 10" xfId="8753"/>
    <cellStyle name="Обычный 3 6 10 2" xfId="25650"/>
    <cellStyle name="Обычный 3 6 11" xfId="17202"/>
    <cellStyle name="Обычный 3 6 12" xfId="34099"/>
    <cellStyle name="Обычный 3 6 2" xfId="225"/>
    <cellStyle name="Обычный 3 6 2 10" xfId="17203"/>
    <cellStyle name="Обычный 3 6 2 11" xfId="34100"/>
    <cellStyle name="Обычный 3 6 2 2" xfId="226"/>
    <cellStyle name="Обычный 3 6 2 2 10" xfId="34101"/>
    <cellStyle name="Обычный 3 6 2 2 2" xfId="227"/>
    <cellStyle name="Обычный 3 6 2 2 2 2" xfId="632"/>
    <cellStyle name="Обычный 3 6 2 2 2 2 2" xfId="1363"/>
    <cellStyle name="Обычный 3 6 2 2 2 2 2 2" xfId="2772"/>
    <cellStyle name="Обычный 3 6 2 2 2 2 2 2 2" xfId="6996"/>
    <cellStyle name="Обычный 3 6 2 2 2 2 2 2 2 2" xfId="15444"/>
    <cellStyle name="Обычный 3 6 2 2 2 2 2 2 2 2 2" xfId="32341"/>
    <cellStyle name="Обычный 3 6 2 2 2 2 2 2 2 3" xfId="23893"/>
    <cellStyle name="Обычный 3 6 2 2 2 2 2 2 3" xfId="11220"/>
    <cellStyle name="Обычный 3 6 2 2 2 2 2 2 3 2" xfId="28117"/>
    <cellStyle name="Обычный 3 6 2 2 2 2 2 2 4" xfId="19669"/>
    <cellStyle name="Обычный 3 6 2 2 2 2 2 3" xfId="4180"/>
    <cellStyle name="Обычный 3 6 2 2 2 2 2 3 2" xfId="8404"/>
    <cellStyle name="Обычный 3 6 2 2 2 2 2 3 2 2" xfId="16852"/>
    <cellStyle name="Обычный 3 6 2 2 2 2 2 3 2 2 2" xfId="33749"/>
    <cellStyle name="Обычный 3 6 2 2 2 2 2 3 2 3" xfId="25301"/>
    <cellStyle name="Обычный 3 6 2 2 2 2 2 3 3" xfId="12628"/>
    <cellStyle name="Обычный 3 6 2 2 2 2 2 3 3 2" xfId="29525"/>
    <cellStyle name="Обычный 3 6 2 2 2 2 2 3 4" xfId="21077"/>
    <cellStyle name="Обычный 3 6 2 2 2 2 2 4" xfId="5588"/>
    <cellStyle name="Обычный 3 6 2 2 2 2 2 4 2" xfId="14036"/>
    <cellStyle name="Обычный 3 6 2 2 2 2 2 4 2 2" xfId="30933"/>
    <cellStyle name="Обычный 3 6 2 2 2 2 2 4 3" xfId="22485"/>
    <cellStyle name="Обычный 3 6 2 2 2 2 2 5" xfId="9812"/>
    <cellStyle name="Обычный 3 6 2 2 2 2 2 5 2" xfId="26709"/>
    <cellStyle name="Обычный 3 6 2 2 2 2 2 6" xfId="18261"/>
    <cellStyle name="Обычный 3 6 2 2 2 2 3" xfId="2068"/>
    <cellStyle name="Обычный 3 6 2 2 2 2 3 2" xfId="6292"/>
    <cellStyle name="Обычный 3 6 2 2 2 2 3 2 2" xfId="14740"/>
    <cellStyle name="Обычный 3 6 2 2 2 2 3 2 2 2" xfId="31637"/>
    <cellStyle name="Обычный 3 6 2 2 2 2 3 2 3" xfId="23189"/>
    <cellStyle name="Обычный 3 6 2 2 2 2 3 3" xfId="10516"/>
    <cellStyle name="Обычный 3 6 2 2 2 2 3 3 2" xfId="27413"/>
    <cellStyle name="Обычный 3 6 2 2 2 2 3 4" xfId="18965"/>
    <cellStyle name="Обычный 3 6 2 2 2 2 4" xfId="3476"/>
    <cellStyle name="Обычный 3 6 2 2 2 2 4 2" xfId="7700"/>
    <cellStyle name="Обычный 3 6 2 2 2 2 4 2 2" xfId="16148"/>
    <cellStyle name="Обычный 3 6 2 2 2 2 4 2 2 2" xfId="33045"/>
    <cellStyle name="Обычный 3 6 2 2 2 2 4 2 3" xfId="24597"/>
    <cellStyle name="Обычный 3 6 2 2 2 2 4 3" xfId="11924"/>
    <cellStyle name="Обычный 3 6 2 2 2 2 4 3 2" xfId="28821"/>
    <cellStyle name="Обычный 3 6 2 2 2 2 4 4" xfId="20373"/>
    <cellStyle name="Обычный 3 6 2 2 2 2 5" xfId="4884"/>
    <cellStyle name="Обычный 3 6 2 2 2 2 5 2" xfId="13332"/>
    <cellStyle name="Обычный 3 6 2 2 2 2 5 2 2" xfId="30229"/>
    <cellStyle name="Обычный 3 6 2 2 2 2 5 3" xfId="21781"/>
    <cellStyle name="Обычный 3 6 2 2 2 2 6" xfId="9108"/>
    <cellStyle name="Обычный 3 6 2 2 2 2 6 2" xfId="26005"/>
    <cellStyle name="Обычный 3 6 2 2 2 2 7" xfId="17557"/>
    <cellStyle name="Обычный 3 6 2 2 2 2 8" xfId="34454"/>
    <cellStyle name="Обычный 3 6 2 2 2 3" xfId="1011"/>
    <cellStyle name="Обычный 3 6 2 2 2 3 2" xfId="2420"/>
    <cellStyle name="Обычный 3 6 2 2 2 3 2 2" xfId="6644"/>
    <cellStyle name="Обычный 3 6 2 2 2 3 2 2 2" xfId="15092"/>
    <cellStyle name="Обычный 3 6 2 2 2 3 2 2 2 2" xfId="31989"/>
    <cellStyle name="Обычный 3 6 2 2 2 3 2 2 3" xfId="23541"/>
    <cellStyle name="Обычный 3 6 2 2 2 3 2 3" xfId="10868"/>
    <cellStyle name="Обычный 3 6 2 2 2 3 2 3 2" xfId="27765"/>
    <cellStyle name="Обычный 3 6 2 2 2 3 2 4" xfId="19317"/>
    <cellStyle name="Обычный 3 6 2 2 2 3 3" xfId="3828"/>
    <cellStyle name="Обычный 3 6 2 2 2 3 3 2" xfId="8052"/>
    <cellStyle name="Обычный 3 6 2 2 2 3 3 2 2" xfId="16500"/>
    <cellStyle name="Обычный 3 6 2 2 2 3 3 2 2 2" xfId="33397"/>
    <cellStyle name="Обычный 3 6 2 2 2 3 3 2 3" xfId="24949"/>
    <cellStyle name="Обычный 3 6 2 2 2 3 3 3" xfId="12276"/>
    <cellStyle name="Обычный 3 6 2 2 2 3 3 3 2" xfId="29173"/>
    <cellStyle name="Обычный 3 6 2 2 2 3 3 4" xfId="20725"/>
    <cellStyle name="Обычный 3 6 2 2 2 3 4" xfId="5236"/>
    <cellStyle name="Обычный 3 6 2 2 2 3 4 2" xfId="13684"/>
    <cellStyle name="Обычный 3 6 2 2 2 3 4 2 2" xfId="30581"/>
    <cellStyle name="Обычный 3 6 2 2 2 3 4 3" xfId="22133"/>
    <cellStyle name="Обычный 3 6 2 2 2 3 5" xfId="9460"/>
    <cellStyle name="Обычный 3 6 2 2 2 3 5 2" xfId="26357"/>
    <cellStyle name="Обычный 3 6 2 2 2 3 6" xfId="17909"/>
    <cellStyle name="Обычный 3 6 2 2 2 4" xfId="1716"/>
    <cellStyle name="Обычный 3 6 2 2 2 4 2" xfId="5940"/>
    <cellStyle name="Обычный 3 6 2 2 2 4 2 2" xfId="14388"/>
    <cellStyle name="Обычный 3 6 2 2 2 4 2 2 2" xfId="31285"/>
    <cellStyle name="Обычный 3 6 2 2 2 4 2 3" xfId="22837"/>
    <cellStyle name="Обычный 3 6 2 2 2 4 3" xfId="10164"/>
    <cellStyle name="Обычный 3 6 2 2 2 4 3 2" xfId="27061"/>
    <cellStyle name="Обычный 3 6 2 2 2 4 4" xfId="18613"/>
    <cellStyle name="Обычный 3 6 2 2 2 5" xfId="3124"/>
    <cellStyle name="Обычный 3 6 2 2 2 5 2" xfId="7348"/>
    <cellStyle name="Обычный 3 6 2 2 2 5 2 2" xfId="15796"/>
    <cellStyle name="Обычный 3 6 2 2 2 5 2 2 2" xfId="32693"/>
    <cellStyle name="Обычный 3 6 2 2 2 5 2 3" xfId="24245"/>
    <cellStyle name="Обычный 3 6 2 2 2 5 3" xfId="11572"/>
    <cellStyle name="Обычный 3 6 2 2 2 5 3 2" xfId="28469"/>
    <cellStyle name="Обычный 3 6 2 2 2 5 4" xfId="20021"/>
    <cellStyle name="Обычный 3 6 2 2 2 6" xfId="4532"/>
    <cellStyle name="Обычный 3 6 2 2 2 6 2" xfId="12980"/>
    <cellStyle name="Обычный 3 6 2 2 2 6 2 2" xfId="29877"/>
    <cellStyle name="Обычный 3 6 2 2 2 6 3" xfId="21429"/>
    <cellStyle name="Обычный 3 6 2 2 2 7" xfId="8756"/>
    <cellStyle name="Обычный 3 6 2 2 2 7 2" xfId="25653"/>
    <cellStyle name="Обычный 3 6 2 2 2 8" xfId="17205"/>
    <cellStyle name="Обычный 3 6 2 2 2 9" xfId="34102"/>
    <cellStyle name="Обычный 3 6 2 2 3" xfId="631"/>
    <cellStyle name="Обычный 3 6 2 2 3 2" xfId="1362"/>
    <cellStyle name="Обычный 3 6 2 2 3 2 2" xfId="2771"/>
    <cellStyle name="Обычный 3 6 2 2 3 2 2 2" xfId="6995"/>
    <cellStyle name="Обычный 3 6 2 2 3 2 2 2 2" xfId="15443"/>
    <cellStyle name="Обычный 3 6 2 2 3 2 2 2 2 2" xfId="32340"/>
    <cellStyle name="Обычный 3 6 2 2 3 2 2 2 3" xfId="23892"/>
    <cellStyle name="Обычный 3 6 2 2 3 2 2 3" xfId="11219"/>
    <cellStyle name="Обычный 3 6 2 2 3 2 2 3 2" xfId="28116"/>
    <cellStyle name="Обычный 3 6 2 2 3 2 2 4" xfId="19668"/>
    <cellStyle name="Обычный 3 6 2 2 3 2 3" xfId="4179"/>
    <cellStyle name="Обычный 3 6 2 2 3 2 3 2" xfId="8403"/>
    <cellStyle name="Обычный 3 6 2 2 3 2 3 2 2" xfId="16851"/>
    <cellStyle name="Обычный 3 6 2 2 3 2 3 2 2 2" xfId="33748"/>
    <cellStyle name="Обычный 3 6 2 2 3 2 3 2 3" xfId="25300"/>
    <cellStyle name="Обычный 3 6 2 2 3 2 3 3" xfId="12627"/>
    <cellStyle name="Обычный 3 6 2 2 3 2 3 3 2" xfId="29524"/>
    <cellStyle name="Обычный 3 6 2 2 3 2 3 4" xfId="21076"/>
    <cellStyle name="Обычный 3 6 2 2 3 2 4" xfId="5587"/>
    <cellStyle name="Обычный 3 6 2 2 3 2 4 2" xfId="14035"/>
    <cellStyle name="Обычный 3 6 2 2 3 2 4 2 2" xfId="30932"/>
    <cellStyle name="Обычный 3 6 2 2 3 2 4 3" xfId="22484"/>
    <cellStyle name="Обычный 3 6 2 2 3 2 5" xfId="9811"/>
    <cellStyle name="Обычный 3 6 2 2 3 2 5 2" xfId="26708"/>
    <cellStyle name="Обычный 3 6 2 2 3 2 6" xfId="18260"/>
    <cellStyle name="Обычный 3 6 2 2 3 3" xfId="2067"/>
    <cellStyle name="Обычный 3 6 2 2 3 3 2" xfId="6291"/>
    <cellStyle name="Обычный 3 6 2 2 3 3 2 2" xfId="14739"/>
    <cellStyle name="Обычный 3 6 2 2 3 3 2 2 2" xfId="31636"/>
    <cellStyle name="Обычный 3 6 2 2 3 3 2 3" xfId="23188"/>
    <cellStyle name="Обычный 3 6 2 2 3 3 3" xfId="10515"/>
    <cellStyle name="Обычный 3 6 2 2 3 3 3 2" xfId="27412"/>
    <cellStyle name="Обычный 3 6 2 2 3 3 4" xfId="18964"/>
    <cellStyle name="Обычный 3 6 2 2 3 4" xfId="3475"/>
    <cellStyle name="Обычный 3 6 2 2 3 4 2" xfId="7699"/>
    <cellStyle name="Обычный 3 6 2 2 3 4 2 2" xfId="16147"/>
    <cellStyle name="Обычный 3 6 2 2 3 4 2 2 2" xfId="33044"/>
    <cellStyle name="Обычный 3 6 2 2 3 4 2 3" xfId="24596"/>
    <cellStyle name="Обычный 3 6 2 2 3 4 3" xfId="11923"/>
    <cellStyle name="Обычный 3 6 2 2 3 4 3 2" xfId="28820"/>
    <cellStyle name="Обычный 3 6 2 2 3 4 4" xfId="20372"/>
    <cellStyle name="Обычный 3 6 2 2 3 5" xfId="4883"/>
    <cellStyle name="Обычный 3 6 2 2 3 5 2" xfId="13331"/>
    <cellStyle name="Обычный 3 6 2 2 3 5 2 2" xfId="30228"/>
    <cellStyle name="Обычный 3 6 2 2 3 5 3" xfId="21780"/>
    <cellStyle name="Обычный 3 6 2 2 3 6" xfId="9107"/>
    <cellStyle name="Обычный 3 6 2 2 3 6 2" xfId="26004"/>
    <cellStyle name="Обычный 3 6 2 2 3 7" xfId="17556"/>
    <cellStyle name="Обычный 3 6 2 2 3 8" xfId="34453"/>
    <cellStyle name="Обычный 3 6 2 2 4" xfId="1010"/>
    <cellStyle name="Обычный 3 6 2 2 4 2" xfId="2419"/>
    <cellStyle name="Обычный 3 6 2 2 4 2 2" xfId="6643"/>
    <cellStyle name="Обычный 3 6 2 2 4 2 2 2" xfId="15091"/>
    <cellStyle name="Обычный 3 6 2 2 4 2 2 2 2" xfId="31988"/>
    <cellStyle name="Обычный 3 6 2 2 4 2 2 3" xfId="23540"/>
    <cellStyle name="Обычный 3 6 2 2 4 2 3" xfId="10867"/>
    <cellStyle name="Обычный 3 6 2 2 4 2 3 2" xfId="27764"/>
    <cellStyle name="Обычный 3 6 2 2 4 2 4" xfId="19316"/>
    <cellStyle name="Обычный 3 6 2 2 4 3" xfId="3827"/>
    <cellStyle name="Обычный 3 6 2 2 4 3 2" xfId="8051"/>
    <cellStyle name="Обычный 3 6 2 2 4 3 2 2" xfId="16499"/>
    <cellStyle name="Обычный 3 6 2 2 4 3 2 2 2" xfId="33396"/>
    <cellStyle name="Обычный 3 6 2 2 4 3 2 3" xfId="24948"/>
    <cellStyle name="Обычный 3 6 2 2 4 3 3" xfId="12275"/>
    <cellStyle name="Обычный 3 6 2 2 4 3 3 2" xfId="29172"/>
    <cellStyle name="Обычный 3 6 2 2 4 3 4" xfId="20724"/>
    <cellStyle name="Обычный 3 6 2 2 4 4" xfId="5235"/>
    <cellStyle name="Обычный 3 6 2 2 4 4 2" xfId="13683"/>
    <cellStyle name="Обычный 3 6 2 2 4 4 2 2" xfId="30580"/>
    <cellStyle name="Обычный 3 6 2 2 4 4 3" xfId="22132"/>
    <cellStyle name="Обычный 3 6 2 2 4 5" xfId="9459"/>
    <cellStyle name="Обычный 3 6 2 2 4 5 2" xfId="26356"/>
    <cellStyle name="Обычный 3 6 2 2 4 6" xfId="17908"/>
    <cellStyle name="Обычный 3 6 2 2 5" xfId="1715"/>
    <cellStyle name="Обычный 3 6 2 2 5 2" xfId="5939"/>
    <cellStyle name="Обычный 3 6 2 2 5 2 2" xfId="14387"/>
    <cellStyle name="Обычный 3 6 2 2 5 2 2 2" xfId="31284"/>
    <cellStyle name="Обычный 3 6 2 2 5 2 3" xfId="22836"/>
    <cellStyle name="Обычный 3 6 2 2 5 3" xfId="10163"/>
    <cellStyle name="Обычный 3 6 2 2 5 3 2" xfId="27060"/>
    <cellStyle name="Обычный 3 6 2 2 5 4" xfId="18612"/>
    <cellStyle name="Обычный 3 6 2 2 6" xfId="3123"/>
    <cellStyle name="Обычный 3 6 2 2 6 2" xfId="7347"/>
    <cellStyle name="Обычный 3 6 2 2 6 2 2" xfId="15795"/>
    <cellStyle name="Обычный 3 6 2 2 6 2 2 2" xfId="32692"/>
    <cellStyle name="Обычный 3 6 2 2 6 2 3" xfId="24244"/>
    <cellStyle name="Обычный 3 6 2 2 6 3" xfId="11571"/>
    <cellStyle name="Обычный 3 6 2 2 6 3 2" xfId="28468"/>
    <cellStyle name="Обычный 3 6 2 2 6 4" xfId="20020"/>
    <cellStyle name="Обычный 3 6 2 2 7" xfId="4531"/>
    <cellStyle name="Обычный 3 6 2 2 7 2" xfId="12979"/>
    <cellStyle name="Обычный 3 6 2 2 7 2 2" xfId="29876"/>
    <cellStyle name="Обычный 3 6 2 2 7 3" xfId="21428"/>
    <cellStyle name="Обычный 3 6 2 2 8" xfId="8755"/>
    <cellStyle name="Обычный 3 6 2 2 8 2" xfId="25652"/>
    <cellStyle name="Обычный 3 6 2 2 9" xfId="17204"/>
    <cellStyle name="Обычный 3 6 2 3" xfId="228"/>
    <cellStyle name="Обычный 3 6 2 3 2" xfId="633"/>
    <cellStyle name="Обычный 3 6 2 3 2 2" xfId="1364"/>
    <cellStyle name="Обычный 3 6 2 3 2 2 2" xfId="2773"/>
    <cellStyle name="Обычный 3 6 2 3 2 2 2 2" xfId="6997"/>
    <cellStyle name="Обычный 3 6 2 3 2 2 2 2 2" xfId="15445"/>
    <cellStyle name="Обычный 3 6 2 3 2 2 2 2 2 2" xfId="32342"/>
    <cellStyle name="Обычный 3 6 2 3 2 2 2 2 3" xfId="23894"/>
    <cellStyle name="Обычный 3 6 2 3 2 2 2 3" xfId="11221"/>
    <cellStyle name="Обычный 3 6 2 3 2 2 2 3 2" xfId="28118"/>
    <cellStyle name="Обычный 3 6 2 3 2 2 2 4" xfId="19670"/>
    <cellStyle name="Обычный 3 6 2 3 2 2 3" xfId="4181"/>
    <cellStyle name="Обычный 3 6 2 3 2 2 3 2" xfId="8405"/>
    <cellStyle name="Обычный 3 6 2 3 2 2 3 2 2" xfId="16853"/>
    <cellStyle name="Обычный 3 6 2 3 2 2 3 2 2 2" xfId="33750"/>
    <cellStyle name="Обычный 3 6 2 3 2 2 3 2 3" xfId="25302"/>
    <cellStyle name="Обычный 3 6 2 3 2 2 3 3" xfId="12629"/>
    <cellStyle name="Обычный 3 6 2 3 2 2 3 3 2" xfId="29526"/>
    <cellStyle name="Обычный 3 6 2 3 2 2 3 4" xfId="21078"/>
    <cellStyle name="Обычный 3 6 2 3 2 2 4" xfId="5589"/>
    <cellStyle name="Обычный 3 6 2 3 2 2 4 2" xfId="14037"/>
    <cellStyle name="Обычный 3 6 2 3 2 2 4 2 2" xfId="30934"/>
    <cellStyle name="Обычный 3 6 2 3 2 2 4 3" xfId="22486"/>
    <cellStyle name="Обычный 3 6 2 3 2 2 5" xfId="9813"/>
    <cellStyle name="Обычный 3 6 2 3 2 2 5 2" xfId="26710"/>
    <cellStyle name="Обычный 3 6 2 3 2 2 6" xfId="18262"/>
    <cellStyle name="Обычный 3 6 2 3 2 3" xfId="2069"/>
    <cellStyle name="Обычный 3 6 2 3 2 3 2" xfId="6293"/>
    <cellStyle name="Обычный 3 6 2 3 2 3 2 2" xfId="14741"/>
    <cellStyle name="Обычный 3 6 2 3 2 3 2 2 2" xfId="31638"/>
    <cellStyle name="Обычный 3 6 2 3 2 3 2 3" xfId="23190"/>
    <cellStyle name="Обычный 3 6 2 3 2 3 3" xfId="10517"/>
    <cellStyle name="Обычный 3 6 2 3 2 3 3 2" xfId="27414"/>
    <cellStyle name="Обычный 3 6 2 3 2 3 4" xfId="18966"/>
    <cellStyle name="Обычный 3 6 2 3 2 4" xfId="3477"/>
    <cellStyle name="Обычный 3 6 2 3 2 4 2" xfId="7701"/>
    <cellStyle name="Обычный 3 6 2 3 2 4 2 2" xfId="16149"/>
    <cellStyle name="Обычный 3 6 2 3 2 4 2 2 2" xfId="33046"/>
    <cellStyle name="Обычный 3 6 2 3 2 4 2 3" xfId="24598"/>
    <cellStyle name="Обычный 3 6 2 3 2 4 3" xfId="11925"/>
    <cellStyle name="Обычный 3 6 2 3 2 4 3 2" xfId="28822"/>
    <cellStyle name="Обычный 3 6 2 3 2 4 4" xfId="20374"/>
    <cellStyle name="Обычный 3 6 2 3 2 5" xfId="4885"/>
    <cellStyle name="Обычный 3 6 2 3 2 5 2" xfId="13333"/>
    <cellStyle name="Обычный 3 6 2 3 2 5 2 2" xfId="30230"/>
    <cellStyle name="Обычный 3 6 2 3 2 5 3" xfId="21782"/>
    <cellStyle name="Обычный 3 6 2 3 2 6" xfId="9109"/>
    <cellStyle name="Обычный 3 6 2 3 2 6 2" xfId="26006"/>
    <cellStyle name="Обычный 3 6 2 3 2 7" xfId="17558"/>
    <cellStyle name="Обычный 3 6 2 3 2 8" xfId="34455"/>
    <cellStyle name="Обычный 3 6 2 3 3" xfId="1012"/>
    <cellStyle name="Обычный 3 6 2 3 3 2" xfId="2421"/>
    <cellStyle name="Обычный 3 6 2 3 3 2 2" xfId="6645"/>
    <cellStyle name="Обычный 3 6 2 3 3 2 2 2" xfId="15093"/>
    <cellStyle name="Обычный 3 6 2 3 3 2 2 2 2" xfId="31990"/>
    <cellStyle name="Обычный 3 6 2 3 3 2 2 3" xfId="23542"/>
    <cellStyle name="Обычный 3 6 2 3 3 2 3" xfId="10869"/>
    <cellStyle name="Обычный 3 6 2 3 3 2 3 2" xfId="27766"/>
    <cellStyle name="Обычный 3 6 2 3 3 2 4" xfId="19318"/>
    <cellStyle name="Обычный 3 6 2 3 3 3" xfId="3829"/>
    <cellStyle name="Обычный 3 6 2 3 3 3 2" xfId="8053"/>
    <cellStyle name="Обычный 3 6 2 3 3 3 2 2" xfId="16501"/>
    <cellStyle name="Обычный 3 6 2 3 3 3 2 2 2" xfId="33398"/>
    <cellStyle name="Обычный 3 6 2 3 3 3 2 3" xfId="24950"/>
    <cellStyle name="Обычный 3 6 2 3 3 3 3" xfId="12277"/>
    <cellStyle name="Обычный 3 6 2 3 3 3 3 2" xfId="29174"/>
    <cellStyle name="Обычный 3 6 2 3 3 3 4" xfId="20726"/>
    <cellStyle name="Обычный 3 6 2 3 3 4" xfId="5237"/>
    <cellStyle name="Обычный 3 6 2 3 3 4 2" xfId="13685"/>
    <cellStyle name="Обычный 3 6 2 3 3 4 2 2" xfId="30582"/>
    <cellStyle name="Обычный 3 6 2 3 3 4 3" xfId="22134"/>
    <cellStyle name="Обычный 3 6 2 3 3 5" xfId="9461"/>
    <cellStyle name="Обычный 3 6 2 3 3 5 2" xfId="26358"/>
    <cellStyle name="Обычный 3 6 2 3 3 6" xfId="17910"/>
    <cellStyle name="Обычный 3 6 2 3 4" xfId="1717"/>
    <cellStyle name="Обычный 3 6 2 3 4 2" xfId="5941"/>
    <cellStyle name="Обычный 3 6 2 3 4 2 2" xfId="14389"/>
    <cellStyle name="Обычный 3 6 2 3 4 2 2 2" xfId="31286"/>
    <cellStyle name="Обычный 3 6 2 3 4 2 3" xfId="22838"/>
    <cellStyle name="Обычный 3 6 2 3 4 3" xfId="10165"/>
    <cellStyle name="Обычный 3 6 2 3 4 3 2" xfId="27062"/>
    <cellStyle name="Обычный 3 6 2 3 4 4" xfId="18614"/>
    <cellStyle name="Обычный 3 6 2 3 5" xfId="3125"/>
    <cellStyle name="Обычный 3 6 2 3 5 2" xfId="7349"/>
    <cellStyle name="Обычный 3 6 2 3 5 2 2" xfId="15797"/>
    <cellStyle name="Обычный 3 6 2 3 5 2 2 2" xfId="32694"/>
    <cellStyle name="Обычный 3 6 2 3 5 2 3" xfId="24246"/>
    <cellStyle name="Обычный 3 6 2 3 5 3" xfId="11573"/>
    <cellStyle name="Обычный 3 6 2 3 5 3 2" xfId="28470"/>
    <cellStyle name="Обычный 3 6 2 3 5 4" xfId="20022"/>
    <cellStyle name="Обычный 3 6 2 3 6" xfId="4533"/>
    <cellStyle name="Обычный 3 6 2 3 6 2" xfId="12981"/>
    <cellStyle name="Обычный 3 6 2 3 6 2 2" xfId="29878"/>
    <cellStyle name="Обычный 3 6 2 3 6 3" xfId="21430"/>
    <cellStyle name="Обычный 3 6 2 3 7" xfId="8757"/>
    <cellStyle name="Обычный 3 6 2 3 7 2" xfId="25654"/>
    <cellStyle name="Обычный 3 6 2 3 8" xfId="17206"/>
    <cellStyle name="Обычный 3 6 2 3 9" xfId="34103"/>
    <cellStyle name="Обычный 3 6 2 4" xfId="630"/>
    <cellStyle name="Обычный 3 6 2 4 2" xfId="1361"/>
    <cellStyle name="Обычный 3 6 2 4 2 2" xfId="2770"/>
    <cellStyle name="Обычный 3 6 2 4 2 2 2" xfId="6994"/>
    <cellStyle name="Обычный 3 6 2 4 2 2 2 2" xfId="15442"/>
    <cellStyle name="Обычный 3 6 2 4 2 2 2 2 2" xfId="32339"/>
    <cellStyle name="Обычный 3 6 2 4 2 2 2 3" xfId="23891"/>
    <cellStyle name="Обычный 3 6 2 4 2 2 3" xfId="11218"/>
    <cellStyle name="Обычный 3 6 2 4 2 2 3 2" xfId="28115"/>
    <cellStyle name="Обычный 3 6 2 4 2 2 4" xfId="19667"/>
    <cellStyle name="Обычный 3 6 2 4 2 3" xfId="4178"/>
    <cellStyle name="Обычный 3 6 2 4 2 3 2" xfId="8402"/>
    <cellStyle name="Обычный 3 6 2 4 2 3 2 2" xfId="16850"/>
    <cellStyle name="Обычный 3 6 2 4 2 3 2 2 2" xfId="33747"/>
    <cellStyle name="Обычный 3 6 2 4 2 3 2 3" xfId="25299"/>
    <cellStyle name="Обычный 3 6 2 4 2 3 3" xfId="12626"/>
    <cellStyle name="Обычный 3 6 2 4 2 3 3 2" xfId="29523"/>
    <cellStyle name="Обычный 3 6 2 4 2 3 4" xfId="21075"/>
    <cellStyle name="Обычный 3 6 2 4 2 4" xfId="5586"/>
    <cellStyle name="Обычный 3 6 2 4 2 4 2" xfId="14034"/>
    <cellStyle name="Обычный 3 6 2 4 2 4 2 2" xfId="30931"/>
    <cellStyle name="Обычный 3 6 2 4 2 4 3" xfId="22483"/>
    <cellStyle name="Обычный 3 6 2 4 2 5" xfId="9810"/>
    <cellStyle name="Обычный 3 6 2 4 2 5 2" xfId="26707"/>
    <cellStyle name="Обычный 3 6 2 4 2 6" xfId="18259"/>
    <cellStyle name="Обычный 3 6 2 4 3" xfId="2066"/>
    <cellStyle name="Обычный 3 6 2 4 3 2" xfId="6290"/>
    <cellStyle name="Обычный 3 6 2 4 3 2 2" xfId="14738"/>
    <cellStyle name="Обычный 3 6 2 4 3 2 2 2" xfId="31635"/>
    <cellStyle name="Обычный 3 6 2 4 3 2 3" xfId="23187"/>
    <cellStyle name="Обычный 3 6 2 4 3 3" xfId="10514"/>
    <cellStyle name="Обычный 3 6 2 4 3 3 2" xfId="27411"/>
    <cellStyle name="Обычный 3 6 2 4 3 4" xfId="18963"/>
    <cellStyle name="Обычный 3 6 2 4 4" xfId="3474"/>
    <cellStyle name="Обычный 3 6 2 4 4 2" xfId="7698"/>
    <cellStyle name="Обычный 3 6 2 4 4 2 2" xfId="16146"/>
    <cellStyle name="Обычный 3 6 2 4 4 2 2 2" xfId="33043"/>
    <cellStyle name="Обычный 3 6 2 4 4 2 3" xfId="24595"/>
    <cellStyle name="Обычный 3 6 2 4 4 3" xfId="11922"/>
    <cellStyle name="Обычный 3 6 2 4 4 3 2" xfId="28819"/>
    <cellStyle name="Обычный 3 6 2 4 4 4" xfId="20371"/>
    <cellStyle name="Обычный 3 6 2 4 5" xfId="4882"/>
    <cellStyle name="Обычный 3 6 2 4 5 2" xfId="13330"/>
    <cellStyle name="Обычный 3 6 2 4 5 2 2" xfId="30227"/>
    <cellStyle name="Обычный 3 6 2 4 5 3" xfId="21779"/>
    <cellStyle name="Обычный 3 6 2 4 6" xfId="9106"/>
    <cellStyle name="Обычный 3 6 2 4 6 2" xfId="26003"/>
    <cellStyle name="Обычный 3 6 2 4 7" xfId="17555"/>
    <cellStyle name="Обычный 3 6 2 4 8" xfId="34452"/>
    <cellStyle name="Обычный 3 6 2 5" xfId="1009"/>
    <cellStyle name="Обычный 3 6 2 5 2" xfId="2418"/>
    <cellStyle name="Обычный 3 6 2 5 2 2" xfId="6642"/>
    <cellStyle name="Обычный 3 6 2 5 2 2 2" xfId="15090"/>
    <cellStyle name="Обычный 3 6 2 5 2 2 2 2" xfId="31987"/>
    <cellStyle name="Обычный 3 6 2 5 2 2 3" xfId="23539"/>
    <cellStyle name="Обычный 3 6 2 5 2 3" xfId="10866"/>
    <cellStyle name="Обычный 3 6 2 5 2 3 2" xfId="27763"/>
    <cellStyle name="Обычный 3 6 2 5 2 4" xfId="19315"/>
    <cellStyle name="Обычный 3 6 2 5 3" xfId="3826"/>
    <cellStyle name="Обычный 3 6 2 5 3 2" xfId="8050"/>
    <cellStyle name="Обычный 3 6 2 5 3 2 2" xfId="16498"/>
    <cellStyle name="Обычный 3 6 2 5 3 2 2 2" xfId="33395"/>
    <cellStyle name="Обычный 3 6 2 5 3 2 3" xfId="24947"/>
    <cellStyle name="Обычный 3 6 2 5 3 3" xfId="12274"/>
    <cellStyle name="Обычный 3 6 2 5 3 3 2" xfId="29171"/>
    <cellStyle name="Обычный 3 6 2 5 3 4" xfId="20723"/>
    <cellStyle name="Обычный 3 6 2 5 4" xfId="5234"/>
    <cellStyle name="Обычный 3 6 2 5 4 2" xfId="13682"/>
    <cellStyle name="Обычный 3 6 2 5 4 2 2" xfId="30579"/>
    <cellStyle name="Обычный 3 6 2 5 4 3" xfId="22131"/>
    <cellStyle name="Обычный 3 6 2 5 5" xfId="9458"/>
    <cellStyle name="Обычный 3 6 2 5 5 2" xfId="26355"/>
    <cellStyle name="Обычный 3 6 2 5 6" xfId="17907"/>
    <cellStyle name="Обычный 3 6 2 6" xfId="1714"/>
    <cellStyle name="Обычный 3 6 2 6 2" xfId="5938"/>
    <cellStyle name="Обычный 3 6 2 6 2 2" xfId="14386"/>
    <cellStyle name="Обычный 3 6 2 6 2 2 2" xfId="31283"/>
    <cellStyle name="Обычный 3 6 2 6 2 3" xfId="22835"/>
    <cellStyle name="Обычный 3 6 2 6 3" xfId="10162"/>
    <cellStyle name="Обычный 3 6 2 6 3 2" xfId="27059"/>
    <cellStyle name="Обычный 3 6 2 6 4" xfId="18611"/>
    <cellStyle name="Обычный 3 6 2 7" xfId="3122"/>
    <cellStyle name="Обычный 3 6 2 7 2" xfId="7346"/>
    <cellStyle name="Обычный 3 6 2 7 2 2" xfId="15794"/>
    <cellStyle name="Обычный 3 6 2 7 2 2 2" xfId="32691"/>
    <cellStyle name="Обычный 3 6 2 7 2 3" xfId="24243"/>
    <cellStyle name="Обычный 3 6 2 7 3" xfId="11570"/>
    <cellStyle name="Обычный 3 6 2 7 3 2" xfId="28467"/>
    <cellStyle name="Обычный 3 6 2 7 4" xfId="20019"/>
    <cellStyle name="Обычный 3 6 2 8" xfId="4530"/>
    <cellStyle name="Обычный 3 6 2 8 2" xfId="12978"/>
    <cellStyle name="Обычный 3 6 2 8 2 2" xfId="29875"/>
    <cellStyle name="Обычный 3 6 2 8 3" xfId="21427"/>
    <cellStyle name="Обычный 3 6 2 9" xfId="8754"/>
    <cellStyle name="Обычный 3 6 2 9 2" xfId="25651"/>
    <cellStyle name="Обычный 3 6 3" xfId="229"/>
    <cellStyle name="Обычный 3 6 3 10" xfId="34104"/>
    <cellStyle name="Обычный 3 6 3 2" xfId="230"/>
    <cellStyle name="Обычный 3 6 3 2 2" xfId="635"/>
    <cellStyle name="Обычный 3 6 3 2 2 2" xfId="1366"/>
    <cellStyle name="Обычный 3 6 3 2 2 2 2" xfId="2775"/>
    <cellStyle name="Обычный 3 6 3 2 2 2 2 2" xfId="6999"/>
    <cellStyle name="Обычный 3 6 3 2 2 2 2 2 2" xfId="15447"/>
    <cellStyle name="Обычный 3 6 3 2 2 2 2 2 2 2" xfId="32344"/>
    <cellStyle name="Обычный 3 6 3 2 2 2 2 2 3" xfId="23896"/>
    <cellStyle name="Обычный 3 6 3 2 2 2 2 3" xfId="11223"/>
    <cellStyle name="Обычный 3 6 3 2 2 2 2 3 2" xfId="28120"/>
    <cellStyle name="Обычный 3 6 3 2 2 2 2 4" xfId="19672"/>
    <cellStyle name="Обычный 3 6 3 2 2 2 3" xfId="4183"/>
    <cellStyle name="Обычный 3 6 3 2 2 2 3 2" xfId="8407"/>
    <cellStyle name="Обычный 3 6 3 2 2 2 3 2 2" xfId="16855"/>
    <cellStyle name="Обычный 3 6 3 2 2 2 3 2 2 2" xfId="33752"/>
    <cellStyle name="Обычный 3 6 3 2 2 2 3 2 3" xfId="25304"/>
    <cellStyle name="Обычный 3 6 3 2 2 2 3 3" xfId="12631"/>
    <cellStyle name="Обычный 3 6 3 2 2 2 3 3 2" xfId="29528"/>
    <cellStyle name="Обычный 3 6 3 2 2 2 3 4" xfId="21080"/>
    <cellStyle name="Обычный 3 6 3 2 2 2 4" xfId="5591"/>
    <cellStyle name="Обычный 3 6 3 2 2 2 4 2" xfId="14039"/>
    <cellStyle name="Обычный 3 6 3 2 2 2 4 2 2" xfId="30936"/>
    <cellStyle name="Обычный 3 6 3 2 2 2 4 3" xfId="22488"/>
    <cellStyle name="Обычный 3 6 3 2 2 2 5" xfId="9815"/>
    <cellStyle name="Обычный 3 6 3 2 2 2 5 2" xfId="26712"/>
    <cellStyle name="Обычный 3 6 3 2 2 2 6" xfId="18264"/>
    <cellStyle name="Обычный 3 6 3 2 2 3" xfId="2071"/>
    <cellStyle name="Обычный 3 6 3 2 2 3 2" xfId="6295"/>
    <cellStyle name="Обычный 3 6 3 2 2 3 2 2" xfId="14743"/>
    <cellStyle name="Обычный 3 6 3 2 2 3 2 2 2" xfId="31640"/>
    <cellStyle name="Обычный 3 6 3 2 2 3 2 3" xfId="23192"/>
    <cellStyle name="Обычный 3 6 3 2 2 3 3" xfId="10519"/>
    <cellStyle name="Обычный 3 6 3 2 2 3 3 2" xfId="27416"/>
    <cellStyle name="Обычный 3 6 3 2 2 3 4" xfId="18968"/>
    <cellStyle name="Обычный 3 6 3 2 2 4" xfId="3479"/>
    <cellStyle name="Обычный 3 6 3 2 2 4 2" xfId="7703"/>
    <cellStyle name="Обычный 3 6 3 2 2 4 2 2" xfId="16151"/>
    <cellStyle name="Обычный 3 6 3 2 2 4 2 2 2" xfId="33048"/>
    <cellStyle name="Обычный 3 6 3 2 2 4 2 3" xfId="24600"/>
    <cellStyle name="Обычный 3 6 3 2 2 4 3" xfId="11927"/>
    <cellStyle name="Обычный 3 6 3 2 2 4 3 2" xfId="28824"/>
    <cellStyle name="Обычный 3 6 3 2 2 4 4" xfId="20376"/>
    <cellStyle name="Обычный 3 6 3 2 2 5" xfId="4887"/>
    <cellStyle name="Обычный 3 6 3 2 2 5 2" xfId="13335"/>
    <cellStyle name="Обычный 3 6 3 2 2 5 2 2" xfId="30232"/>
    <cellStyle name="Обычный 3 6 3 2 2 5 3" xfId="21784"/>
    <cellStyle name="Обычный 3 6 3 2 2 6" xfId="9111"/>
    <cellStyle name="Обычный 3 6 3 2 2 6 2" xfId="26008"/>
    <cellStyle name="Обычный 3 6 3 2 2 7" xfId="17560"/>
    <cellStyle name="Обычный 3 6 3 2 2 8" xfId="34457"/>
    <cellStyle name="Обычный 3 6 3 2 3" xfId="1014"/>
    <cellStyle name="Обычный 3 6 3 2 3 2" xfId="2423"/>
    <cellStyle name="Обычный 3 6 3 2 3 2 2" xfId="6647"/>
    <cellStyle name="Обычный 3 6 3 2 3 2 2 2" xfId="15095"/>
    <cellStyle name="Обычный 3 6 3 2 3 2 2 2 2" xfId="31992"/>
    <cellStyle name="Обычный 3 6 3 2 3 2 2 3" xfId="23544"/>
    <cellStyle name="Обычный 3 6 3 2 3 2 3" xfId="10871"/>
    <cellStyle name="Обычный 3 6 3 2 3 2 3 2" xfId="27768"/>
    <cellStyle name="Обычный 3 6 3 2 3 2 4" xfId="19320"/>
    <cellStyle name="Обычный 3 6 3 2 3 3" xfId="3831"/>
    <cellStyle name="Обычный 3 6 3 2 3 3 2" xfId="8055"/>
    <cellStyle name="Обычный 3 6 3 2 3 3 2 2" xfId="16503"/>
    <cellStyle name="Обычный 3 6 3 2 3 3 2 2 2" xfId="33400"/>
    <cellStyle name="Обычный 3 6 3 2 3 3 2 3" xfId="24952"/>
    <cellStyle name="Обычный 3 6 3 2 3 3 3" xfId="12279"/>
    <cellStyle name="Обычный 3 6 3 2 3 3 3 2" xfId="29176"/>
    <cellStyle name="Обычный 3 6 3 2 3 3 4" xfId="20728"/>
    <cellStyle name="Обычный 3 6 3 2 3 4" xfId="5239"/>
    <cellStyle name="Обычный 3 6 3 2 3 4 2" xfId="13687"/>
    <cellStyle name="Обычный 3 6 3 2 3 4 2 2" xfId="30584"/>
    <cellStyle name="Обычный 3 6 3 2 3 4 3" xfId="22136"/>
    <cellStyle name="Обычный 3 6 3 2 3 5" xfId="9463"/>
    <cellStyle name="Обычный 3 6 3 2 3 5 2" xfId="26360"/>
    <cellStyle name="Обычный 3 6 3 2 3 6" xfId="17912"/>
    <cellStyle name="Обычный 3 6 3 2 4" xfId="1719"/>
    <cellStyle name="Обычный 3 6 3 2 4 2" xfId="5943"/>
    <cellStyle name="Обычный 3 6 3 2 4 2 2" xfId="14391"/>
    <cellStyle name="Обычный 3 6 3 2 4 2 2 2" xfId="31288"/>
    <cellStyle name="Обычный 3 6 3 2 4 2 3" xfId="22840"/>
    <cellStyle name="Обычный 3 6 3 2 4 3" xfId="10167"/>
    <cellStyle name="Обычный 3 6 3 2 4 3 2" xfId="27064"/>
    <cellStyle name="Обычный 3 6 3 2 4 4" xfId="18616"/>
    <cellStyle name="Обычный 3 6 3 2 5" xfId="3127"/>
    <cellStyle name="Обычный 3 6 3 2 5 2" xfId="7351"/>
    <cellStyle name="Обычный 3 6 3 2 5 2 2" xfId="15799"/>
    <cellStyle name="Обычный 3 6 3 2 5 2 2 2" xfId="32696"/>
    <cellStyle name="Обычный 3 6 3 2 5 2 3" xfId="24248"/>
    <cellStyle name="Обычный 3 6 3 2 5 3" xfId="11575"/>
    <cellStyle name="Обычный 3 6 3 2 5 3 2" xfId="28472"/>
    <cellStyle name="Обычный 3 6 3 2 5 4" xfId="20024"/>
    <cellStyle name="Обычный 3 6 3 2 6" xfId="4535"/>
    <cellStyle name="Обычный 3 6 3 2 6 2" xfId="12983"/>
    <cellStyle name="Обычный 3 6 3 2 6 2 2" xfId="29880"/>
    <cellStyle name="Обычный 3 6 3 2 6 3" xfId="21432"/>
    <cellStyle name="Обычный 3 6 3 2 7" xfId="8759"/>
    <cellStyle name="Обычный 3 6 3 2 7 2" xfId="25656"/>
    <cellStyle name="Обычный 3 6 3 2 8" xfId="17208"/>
    <cellStyle name="Обычный 3 6 3 2 9" xfId="34105"/>
    <cellStyle name="Обычный 3 6 3 3" xfId="634"/>
    <cellStyle name="Обычный 3 6 3 3 2" xfId="1365"/>
    <cellStyle name="Обычный 3 6 3 3 2 2" xfId="2774"/>
    <cellStyle name="Обычный 3 6 3 3 2 2 2" xfId="6998"/>
    <cellStyle name="Обычный 3 6 3 3 2 2 2 2" xfId="15446"/>
    <cellStyle name="Обычный 3 6 3 3 2 2 2 2 2" xfId="32343"/>
    <cellStyle name="Обычный 3 6 3 3 2 2 2 3" xfId="23895"/>
    <cellStyle name="Обычный 3 6 3 3 2 2 3" xfId="11222"/>
    <cellStyle name="Обычный 3 6 3 3 2 2 3 2" xfId="28119"/>
    <cellStyle name="Обычный 3 6 3 3 2 2 4" xfId="19671"/>
    <cellStyle name="Обычный 3 6 3 3 2 3" xfId="4182"/>
    <cellStyle name="Обычный 3 6 3 3 2 3 2" xfId="8406"/>
    <cellStyle name="Обычный 3 6 3 3 2 3 2 2" xfId="16854"/>
    <cellStyle name="Обычный 3 6 3 3 2 3 2 2 2" xfId="33751"/>
    <cellStyle name="Обычный 3 6 3 3 2 3 2 3" xfId="25303"/>
    <cellStyle name="Обычный 3 6 3 3 2 3 3" xfId="12630"/>
    <cellStyle name="Обычный 3 6 3 3 2 3 3 2" xfId="29527"/>
    <cellStyle name="Обычный 3 6 3 3 2 3 4" xfId="21079"/>
    <cellStyle name="Обычный 3 6 3 3 2 4" xfId="5590"/>
    <cellStyle name="Обычный 3 6 3 3 2 4 2" xfId="14038"/>
    <cellStyle name="Обычный 3 6 3 3 2 4 2 2" xfId="30935"/>
    <cellStyle name="Обычный 3 6 3 3 2 4 3" xfId="22487"/>
    <cellStyle name="Обычный 3 6 3 3 2 5" xfId="9814"/>
    <cellStyle name="Обычный 3 6 3 3 2 5 2" xfId="26711"/>
    <cellStyle name="Обычный 3 6 3 3 2 6" xfId="18263"/>
    <cellStyle name="Обычный 3 6 3 3 3" xfId="2070"/>
    <cellStyle name="Обычный 3 6 3 3 3 2" xfId="6294"/>
    <cellStyle name="Обычный 3 6 3 3 3 2 2" xfId="14742"/>
    <cellStyle name="Обычный 3 6 3 3 3 2 2 2" xfId="31639"/>
    <cellStyle name="Обычный 3 6 3 3 3 2 3" xfId="23191"/>
    <cellStyle name="Обычный 3 6 3 3 3 3" xfId="10518"/>
    <cellStyle name="Обычный 3 6 3 3 3 3 2" xfId="27415"/>
    <cellStyle name="Обычный 3 6 3 3 3 4" xfId="18967"/>
    <cellStyle name="Обычный 3 6 3 3 4" xfId="3478"/>
    <cellStyle name="Обычный 3 6 3 3 4 2" xfId="7702"/>
    <cellStyle name="Обычный 3 6 3 3 4 2 2" xfId="16150"/>
    <cellStyle name="Обычный 3 6 3 3 4 2 2 2" xfId="33047"/>
    <cellStyle name="Обычный 3 6 3 3 4 2 3" xfId="24599"/>
    <cellStyle name="Обычный 3 6 3 3 4 3" xfId="11926"/>
    <cellStyle name="Обычный 3 6 3 3 4 3 2" xfId="28823"/>
    <cellStyle name="Обычный 3 6 3 3 4 4" xfId="20375"/>
    <cellStyle name="Обычный 3 6 3 3 5" xfId="4886"/>
    <cellStyle name="Обычный 3 6 3 3 5 2" xfId="13334"/>
    <cellStyle name="Обычный 3 6 3 3 5 2 2" xfId="30231"/>
    <cellStyle name="Обычный 3 6 3 3 5 3" xfId="21783"/>
    <cellStyle name="Обычный 3 6 3 3 6" xfId="9110"/>
    <cellStyle name="Обычный 3 6 3 3 6 2" xfId="26007"/>
    <cellStyle name="Обычный 3 6 3 3 7" xfId="17559"/>
    <cellStyle name="Обычный 3 6 3 3 8" xfId="34456"/>
    <cellStyle name="Обычный 3 6 3 4" xfId="1013"/>
    <cellStyle name="Обычный 3 6 3 4 2" xfId="2422"/>
    <cellStyle name="Обычный 3 6 3 4 2 2" xfId="6646"/>
    <cellStyle name="Обычный 3 6 3 4 2 2 2" xfId="15094"/>
    <cellStyle name="Обычный 3 6 3 4 2 2 2 2" xfId="31991"/>
    <cellStyle name="Обычный 3 6 3 4 2 2 3" xfId="23543"/>
    <cellStyle name="Обычный 3 6 3 4 2 3" xfId="10870"/>
    <cellStyle name="Обычный 3 6 3 4 2 3 2" xfId="27767"/>
    <cellStyle name="Обычный 3 6 3 4 2 4" xfId="19319"/>
    <cellStyle name="Обычный 3 6 3 4 3" xfId="3830"/>
    <cellStyle name="Обычный 3 6 3 4 3 2" xfId="8054"/>
    <cellStyle name="Обычный 3 6 3 4 3 2 2" xfId="16502"/>
    <cellStyle name="Обычный 3 6 3 4 3 2 2 2" xfId="33399"/>
    <cellStyle name="Обычный 3 6 3 4 3 2 3" xfId="24951"/>
    <cellStyle name="Обычный 3 6 3 4 3 3" xfId="12278"/>
    <cellStyle name="Обычный 3 6 3 4 3 3 2" xfId="29175"/>
    <cellStyle name="Обычный 3 6 3 4 3 4" xfId="20727"/>
    <cellStyle name="Обычный 3 6 3 4 4" xfId="5238"/>
    <cellStyle name="Обычный 3 6 3 4 4 2" xfId="13686"/>
    <cellStyle name="Обычный 3 6 3 4 4 2 2" xfId="30583"/>
    <cellStyle name="Обычный 3 6 3 4 4 3" xfId="22135"/>
    <cellStyle name="Обычный 3 6 3 4 5" xfId="9462"/>
    <cellStyle name="Обычный 3 6 3 4 5 2" xfId="26359"/>
    <cellStyle name="Обычный 3 6 3 4 6" xfId="17911"/>
    <cellStyle name="Обычный 3 6 3 5" xfId="1718"/>
    <cellStyle name="Обычный 3 6 3 5 2" xfId="5942"/>
    <cellStyle name="Обычный 3 6 3 5 2 2" xfId="14390"/>
    <cellStyle name="Обычный 3 6 3 5 2 2 2" xfId="31287"/>
    <cellStyle name="Обычный 3 6 3 5 2 3" xfId="22839"/>
    <cellStyle name="Обычный 3 6 3 5 3" xfId="10166"/>
    <cellStyle name="Обычный 3 6 3 5 3 2" xfId="27063"/>
    <cellStyle name="Обычный 3 6 3 5 4" xfId="18615"/>
    <cellStyle name="Обычный 3 6 3 6" xfId="3126"/>
    <cellStyle name="Обычный 3 6 3 6 2" xfId="7350"/>
    <cellStyle name="Обычный 3 6 3 6 2 2" xfId="15798"/>
    <cellStyle name="Обычный 3 6 3 6 2 2 2" xfId="32695"/>
    <cellStyle name="Обычный 3 6 3 6 2 3" xfId="24247"/>
    <cellStyle name="Обычный 3 6 3 6 3" xfId="11574"/>
    <cellStyle name="Обычный 3 6 3 6 3 2" xfId="28471"/>
    <cellStyle name="Обычный 3 6 3 6 4" xfId="20023"/>
    <cellStyle name="Обычный 3 6 3 7" xfId="4534"/>
    <cellStyle name="Обычный 3 6 3 7 2" xfId="12982"/>
    <cellStyle name="Обычный 3 6 3 7 2 2" xfId="29879"/>
    <cellStyle name="Обычный 3 6 3 7 3" xfId="21431"/>
    <cellStyle name="Обычный 3 6 3 8" xfId="8758"/>
    <cellStyle name="Обычный 3 6 3 8 2" xfId="25655"/>
    <cellStyle name="Обычный 3 6 3 9" xfId="17207"/>
    <cellStyle name="Обычный 3 6 4" xfId="231"/>
    <cellStyle name="Обычный 3 6 4 2" xfId="636"/>
    <cellStyle name="Обычный 3 6 4 2 2" xfId="1367"/>
    <cellStyle name="Обычный 3 6 4 2 2 2" xfId="2776"/>
    <cellStyle name="Обычный 3 6 4 2 2 2 2" xfId="7000"/>
    <cellStyle name="Обычный 3 6 4 2 2 2 2 2" xfId="15448"/>
    <cellStyle name="Обычный 3 6 4 2 2 2 2 2 2" xfId="32345"/>
    <cellStyle name="Обычный 3 6 4 2 2 2 2 3" xfId="23897"/>
    <cellStyle name="Обычный 3 6 4 2 2 2 3" xfId="11224"/>
    <cellStyle name="Обычный 3 6 4 2 2 2 3 2" xfId="28121"/>
    <cellStyle name="Обычный 3 6 4 2 2 2 4" xfId="19673"/>
    <cellStyle name="Обычный 3 6 4 2 2 3" xfId="4184"/>
    <cellStyle name="Обычный 3 6 4 2 2 3 2" xfId="8408"/>
    <cellStyle name="Обычный 3 6 4 2 2 3 2 2" xfId="16856"/>
    <cellStyle name="Обычный 3 6 4 2 2 3 2 2 2" xfId="33753"/>
    <cellStyle name="Обычный 3 6 4 2 2 3 2 3" xfId="25305"/>
    <cellStyle name="Обычный 3 6 4 2 2 3 3" xfId="12632"/>
    <cellStyle name="Обычный 3 6 4 2 2 3 3 2" xfId="29529"/>
    <cellStyle name="Обычный 3 6 4 2 2 3 4" xfId="21081"/>
    <cellStyle name="Обычный 3 6 4 2 2 4" xfId="5592"/>
    <cellStyle name="Обычный 3 6 4 2 2 4 2" xfId="14040"/>
    <cellStyle name="Обычный 3 6 4 2 2 4 2 2" xfId="30937"/>
    <cellStyle name="Обычный 3 6 4 2 2 4 3" xfId="22489"/>
    <cellStyle name="Обычный 3 6 4 2 2 5" xfId="9816"/>
    <cellStyle name="Обычный 3 6 4 2 2 5 2" xfId="26713"/>
    <cellStyle name="Обычный 3 6 4 2 2 6" xfId="18265"/>
    <cellStyle name="Обычный 3 6 4 2 3" xfId="2072"/>
    <cellStyle name="Обычный 3 6 4 2 3 2" xfId="6296"/>
    <cellStyle name="Обычный 3 6 4 2 3 2 2" xfId="14744"/>
    <cellStyle name="Обычный 3 6 4 2 3 2 2 2" xfId="31641"/>
    <cellStyle name="Обычный 3 6 4 2 3 2 3" xfId="23193"/>
    <cellStyle name="Обычный 3 6 4 2 3 3" xfId="10520"/>
    <cellStyle name="Обычный 3 6 4 2 3 3 2" xfId="27417"/>
    <cellStyle name="Обычный 3 6 4 2 3 4" xfId="18969"/>
    <cellStyle name="Обычный 3 6 4 2 4" xfId="3480"/>
    <cellStyle name="Обычный 3 6 4 2 4 2" xfId="7704"/>
    <cellStyle name="Обычный 3 6 4 2 4 2 2" xfId="16152"/>
    <cellStyle name="Обычный 3 6 4 2 4 2 2 2" xfId="33049"/>
    <cellStyle name="Обычный 3 6 4 2 4 2 3" xfId="24601"/>
    <cellStyle name="Обычный 3 6 4 2 4 3" xfId="11928"/>
    <cellStyle name="Обычный 3 6 4 2 4 3 2" xfId="28825"/>
    <cellStyle name="Обычный 3 6 4 2 4 4" xfId="20377"/>
    <cellStyle name="Обычный 3 6 4 2 5" xfId="4888"/>
    <cellStyle name="Обычный 3 6 4 2 5 2" xfId="13336"/>
    <cellStyle name="Обычный 3 6 4 2 5 2 2" xfId="30233"/>
    <cellStyle name="Обычный 3 6 4 2 5 3" xfId="21785"/>
    <cellStyle name="Обычный 3 6 4 2 6" xfId="9112"/>
    <cellStyle name="Обычный 3 6 4 2 6 2" xfId="26009"/>
    <cellStyle name="Обычный 3 6 4 2 7" xfId="17561"/>
    <cellStyle name="Обычный 3 6 4 2 8" xfId="34458"/>
    <cellStyle name="Обычный 3 6 4 3" xfId="1015"/>
    <cellStyle name="Обычный 3 6 4 3 2" xfId="2424"/>
    <cellStyle name="Обычный 3 6 4 3 2 2" xfId="6648"/>
    <cellStyle name="Обычный 3 6 4 3 2 2 2" xfId="15096"/>
    <cellStyle name="Обычный 3 6 4 3 2 2 2 2" xfId="31993"/>
    <cellStyle name="Обычный 3 6 4 3 2 2 3" xfId="23545"/>
    <cellStyle name="Обычный 3 6 4 3 2 3" xfId="10872"/>
    <cellStyle name="Обычный 3 6 4 3 2 3 2" xfId="27769"/>
    <cellStyle name="Обычный 3 6 4 3 2 4" xfId="19321"/>
    <cellStyle name="Обычный 3 6 4 3 3" xfId="3832"/>
    <cellStyle name="Обычный 3 6 4 3 3 2" xfId="8056"/>
    <cellStyle name="Обычный 3 6 4 3 3 2 2" xfId="16504"/>
    <cellStyle name="Обычный 3 6 4 3 3 2 2 2" xfId="33401"/>
    <cellStyle name="Обычный 3 6 4 3 3 2 3" xfId="24953"/>
    <cellStyle name="Обычный 3 6 4 3 3 3" xfId="12280"/>
    <cellStyle name="Обычный 3 6 4 3 3 3 2" xfId="29177"/>
    <cellStyle name="Обычный 3 6 4 3 3 4" xfId="20729"/>
    <cellStyle name="Обычный 3 6 4 3 4" xfId="5240"/>
    <cellStyle name="Обычный 3 6 4 3 4 2" xfId="13688"/>
    <cellStyle name="Обычный 3 6 4 3 4 2 2" xfId="30585"/>
    <cellStyle name="Обычный 3 6 4 3 4 3" xfId="22137"/>
    <cellStyle name="Обычный 3 6 4 3 5" xfId="9464"/>
    <cellStyle name="Обычный 3 6 4 3 5 2" xfId="26361"/>
    <cellStyle name="Обычный 3 6 4 3 6" xfId="17913"/>
    <cellStyle name="Обычный 3 6 4 4" xfId="1720"/>
    <cellStyle name="Обычный 3 6 4 4 2" xfId="5944"/>
    <cellStyle name="Обычный 3 6 4 4 2 2" xfId="14392"/>
    <cellStyle name="Обычный 3 6 4 4 2 2 2" xfId="31289"/>
    <cellStyle name="Обычный 3 6 4 4 2 3" xfId="22841"/>
    <cellStyle name="Обычный 3 6 4 4 3" xfId="10168"/>
    <cellStyle name="Обычный 3 6 4 4 3 2" xfId="27065"/>
    <cellStyle name="Обычный 3 6 4 4 4" xfId="18617"/>
    <cellStyle name="Обычный 3 6 4 5" xfId="3128"/>
    <cellStyle name="Обычный 3 6 4 5 2" xfId="7352"/>
    <cellStyle name="Обычный 3 6 4 5 2 2" xfId="15800"/>
    <cellStyle name="Обычный 3 6 4 5 2 2 2" xfId="32697"/>
    <cellStyle name="Обычный 3 6 4 5 2 3" xfId="24249"/>
    <cellStyle name="Обычный 3 6 4 5 3" xfId="11576"/>
    <cellStyle name="Обычный 3 6 4 5 3 2" xfId="28473"/>
    <cellStyle name="Обычный 3 6 4 5 4" xfId="20025"/>
    <cellStyle name="Обычный 3 6 4 6" xfId="4536"/>
    <cellStyle name="Обычный 3 6 4 6 2" xfId="12984"/>
    <cellStyle name="Обычный 3 6 4 6 2 2" xfId="29881"/>
    <cellStyle name="Обычный 3 6 4 6 3" xfId="21433"/>
    <cellStyle name="Обычный 3 6 4 7" xfId="8760"/>
    <cellStyle name="Обычный 3 6 4 7 2" xfId="25657"/>
    <cellStyle name="Обычный 3 6 4 8" xfId="17209"/>
    <cellStyle name="Обычный 3 6 4 9" xfId="34106"/>
    <cellStyle name="Обычный 3 6 5" xfId="629"/>
    <cellStyle name="Обычный 3 6 5 2" xfId="1360"/>
    <cellStyle name="Обычный 3 6 5 2 2" xfId="2769"/>
    <cellStyle name="Обычный 3 6 5 2 2 2" xfId="6993"/>
    <cellStyle name="Обычный 3 6 5 2 2 2 2" xfId="15441"/>
    <cellStyle name="Обычный 3 6 5 2 2 2 2 2" xfId="32338"/>
    <cellStyle name="Обычный 3 6 5 2 2 2 3" xfId="23890"/>
    <cellStyle name="Обычный 3 6 5 2 2 3" xfId="11217"/>
    <cellStyle name="Обычный 3 6 5 2 2 3 2" xfId="28114"/>
    <cellStyle name="Обычный 3 6 5 2 2 4" xfId="19666"/>
    <cellStyle name="Обычный 3 6 5 2 3" xfId="4177"/>
    <cellStyle name="Обычный 3 6 5 2 3 2" xfId="8401"/>
    <cellStyle name="Обычный 3 6 5 2 3 2 2" xfId="16849"/>
    <cellStyle name="Обычный 3 6 5 2 3 2 2 2" xfId="33746"/>
    <cellStyle name="Обычный 3 6 5 2 3 2 3" xfId="25298"/>
    <cellStyle name="Обычный 3 6 5 2 3 3" xfId="12625"/>
    <cellStyle name="Обычный 3 6 5 2 3 3 2" xfId="29522"/>
    <cellStyle name="Обычный 3 6 5 2 3 4" xfId="21074"/>
    <cellStyle name="Обычный 3 6 5 2 4" xfId="5585"/>
    <cellStyle name="Обычный 3 6 5 2 4 2" xfId="14033"/>
    <cellStyle name="Обычный 3 6 5 2 4 2 2" xfId="30930"/>
    <cellStyle name="Обычный 3 6 5 2 4 3" xfId="22482"/>
    <cellStyle name="Обычный 3 6 5 2 5" xfId="9809"/>
    <cellStyle name="Обычный 3 6 5 2 5 2" xfId="26706"/>
    <cellStyle name="Обычный 3 6 5 2 6" xfId="18258"/>
    <cellStyle name="Обычный 3 6 5 3" xfId="2065"/>
    <cellStyle name="Обычный 3 6 5 3 2" xfId="6289"/>
    <cellStyle name="Обычный 3 6 5 3 2 2" xfId="14737"/>
    <cellStyle name="Обычный 3 6 5 3 2 2 2" xfId="31634"/>
    <cellStyle name="Обычный 3 6 5 3 2 3" xfId="23186"/>
    <cellStyle name="Обычный 3 6 5 3 3" xfId="10513"/>
    <cellStyle name="Обычный 3 6 5 3 3 2" xfId="27410"/>
    <cellStyle name="Обычный 3 6 5 3 4" xfId="18962"/>
    <cellStyle name="Обычный 3 6 5 4" xfId="3473"/>
    <cellStyle name="Обычный 3 6 5 4 2" xfId="7697"/>
    <cellStyle name="Обычный 3 6 5 4 2 2" xfId="16145"/>
    <cellStyle name="Обычный 3 6 5 4 2 2 2" xfId="33042"/>
    <cellStyle name="Обычный 3 6 5 4 2 3" xfId="24594"/>
    <cellStyle name="Обычный 3 6 5 4 3" xfId="11921"/>
    <cellStyle name="Обычный 3 6 5 4 3 2" xfId="28818"/>
    <cellStyle name="Обычный 3 6 5 4 4" xfId="20370"/>
    <cellStyle name="Обычный 3 6 5 5" xfId="4881"/>
    <cellStyle name="Обычный 3 6 5 5 2" xfId="13329"/>
    <cellStyle name="Обычный 3 6 5 5 2 2" xfId="30226"/>
    <cellStyle name="Обычный 3 6 5 5 3" xfId="21778"/>
    <cellStyle name="Обычный 3 6 5 6" xfId="9105"/>
    <cellStyle name="Обычный 3 6 5 6 2" xfId="26002"/>
    <cellStyle name="Обычный 3 6 5 7" xfId="17554"/>
    <cellStyle name="Обычный 3 6 5 8" xfId="34451"/>
    <cellStyle name="Обычный 3 6 6" xfId="1008"/>
    <cellStyle name="Обычный 3 6 6 2" xfId="2417"/>
    <cellStyle name="Обычный 3 6 6 2 2" xfId="6641"/>
    <cellStyle name="Обычный 3 6 6 2 2 2" xfId="15089"/>
    <cellStyle name="Обычный 3 6 6 2 2 2 2" xfId="31986"/>
    <cellStyle name="Обычный 3 6 6 2 2 3" xfId="23538"/>
    <cellStyle name="Обычный 3 6 6 2 3" xfId="10865"/>
    <cellStyle name="Обычный 3 6 6 2 3 2" xfId="27762"/>
    <cellStyle name="Обычный 3 6 6 2 4" xfId="19314"/>
    <cellStyle name="Обычный 3 6 6 3" xfId="3825"/>
    <cellStyle name="Обычный 3 6 6 3 2" xfId="8049"/>
    <cellStyle name="Обычный 3 6 6 3 2 2" xfId="16497"/>
    <cellStyle name="Обычный 3 6 6 3 2 2 2" xfId="33394"/>
    <cellStyle name="Обычный 3 6 6 3 2 3" xfId="24946"/>
    <cellStyle name="Обычный 3 6 6 3 3" xfId="12273"/>
    <cellStyle name="Обычный 3 6 6 3 3 2" xfId="29170"/>
    <cellStyle name="Обычный 3 6 6 3 4" xfId="20722"/>
    <cellStyle name="Обычный 3 6 6 4" xfId="5233"/>
    <cellStyle name="Обычный 3 6 6 4 2" xfId="13681"/>
    <cellStyle name="Обычный 3 6 6 4 2 2" xfId="30578"/>
    <cellStyle name="Обычный 3 6 6 4 3" xfId="22130"/>
    <cellStyle name="Обычный 3 6 6 5" xfId="9457"/>
    <cellStyle name="Обычный 3 6 6 5 2" xfId="26354"/>
    <cellStyle name="Обычный 3 6 6 6" xfId="17906"/>
    <cellStyle name="Обычный 3 6 7" xfId="1713"/>
    <cellStyle name="Обычный 3 6 7 2" xfId="5937"/>
    <cellStyle name="Обычный 3 6 7 2 2" xfId="14385"/>
    <cellStyle name="Обычный 3 6 7 2 2 2" xfId="31282"/>
    <cellStyle name="Обычный 3 6 7 2 3" xfId="22834"/>
    <cellStyle name="Обычный 3 6 7 3" xfId="10161"/>
    <cellStyle name="Обычный 3 6 7 3 2" xfId="27058"/>
    <cellStyle name="Обычный 3 6 7 4" xfId="18610"/>
    <cellStyle name="Обычный 3 6 8" xfId="3121"/>
    <cellStyle name="Обычный 3 6 8 2" xfId="7345"/>
    <cellStyle name="Обычный 3 6 8 2 2" xfId="15793"/>
    <cellStyle name="Обычный 3 6 8 2 2 2" xfId="32690"/>
    <cellStyle name="Обычный 3 6 8 2 3" xfId="24242"/>
    <cellStyle name="Обычный 3 6 8 3" xfId="11569"/>
    <cellStyle name="Обычный 3 6 8 3 2" xfId="28466"/>
    <cellStyle name="Обычный 3 6 8 4" xfId="20018"/>
    <cellStyle name="Обычный 3 6 9" xfId="4529"/>
    <cellStyle name="Обычный 3 6 9 2" xfId="12977"/>
    <cellStyle name="Обычный 3 6 9 2 2" xfId="29874"/>
    <cellStyle name="Обычный 3 6 9 3" xfId="21426"/>
    <cellStyle name="Обычный 3 7" xfId="232"/>
    <cellStyle name="Обычный 3 7 10" xfId="17210"/>
    <cellStyle name="Обычный 3 7 11" xfId="34107"/>
    <cellStyle name="Обычный 3 7 2" xfId="233"/>
    <cellStyle name="Обычный 3 7 2 10" xfId="34108"/>
    <cellStyle name="Обычный 3 7 2 2" xfId="234"/>
    <cellStyle name="Обычный 3 7 2 2 2" xfId="639"/>
    <cellStyle name="Обычный 3 7 2 2 2 2" xfId="1370"/>
    <cellStyle name="Обычный 3 7 2 2 2 2 2" xfId="2779"/>
    <cellStyle name="Обычный 3 7 2 2 2 2 2 2" xfId="7003"/>
    <cellStyle name="Обычный 3 7 2 2 2 2 2 2 2" xfId="15451"/>
    <cellStyle name="Обычный 3 7 2 2 2 2 2 2 2 2" xfId="32348"/>
    <cellStyle name="Обычный 3 7 2 2 2 2 2 2 3" xfId="23900"/>
    <cellStyle name="Обычный 3 7 2 2 2 2 2 3" xfId="11227"/>
    <cellStyle name="Обычный 3 7 2 2 2 2 2 3 2" xfId="28124"/>
    <cellStyle name="Обычный 3 7 2 2 2 2 2 4" xfId="19676"/>
    <cellStyle name="Обычный 3 7 2 2 2 2 3" xfId="4187"/>
    <cellStyle name="Обычный 3 7 2 2 2 2 3 2" xfId="8411"/>
    <cellStyle name="Обычный 3 7 2 2 2 2 3 2 2" xfId="16859"/>
    <cellStyle name="Обычный 3 7 2 2 2 2 3 2 2 2" xfId="33756"/>
    <cellStyle name="Обычный 3 7 2 2 2 2 3 2 3" xfId="25308"/>
    <cellStyle name="Обычный 3 7 2 2 2 2 3 3" xfId="12635"/>
    <cellStyle name="Обычный 3 7 2 2 2 2 3 3 2" xfId="29532"/>
    <cellStyle name="Обычный 3 7 2 2 2 2 3 4" xfId="21084"/>
    <cellStyle name="Обычный 3 7 2 2 2 2 4" xfId="5595"/>
    <cellStyle name="Обычный 3 7 2 2 2 2 4 2" xfId="14043"/>
    <cellStyle name="Обычный 3 7 2 2 2 2 4 2 2" xfId="30940"/>
    <cellStyle name="Обычный 3 7 2 2 2 2 4 3" xfId="22492"/>
    <cellStyle name="Обычный 3 7 2 2 2 2 5" xfId="9819"/>
    <cellStyle name="Обычный 3 7 2 2 2 2 5 2" xfId="26716"/>
    <cellStyle name="Обычный 3 7 2 2 2 2 6" xfId="18268"/>
    <cellStyle name="Обычный 3 7 2 2 2 3" xfId="2075"/>
    <cellStyle name="Обычный 3 7 2 2 2 3 2" xfId="6299"/>
    <cellStyle name="Обычный 3 7 2 2 2 3 2 2" xfId="14747"/>
    <cellStyle name="Обычный 3 7 2 2 2 3 2 2 2" xfId="31644"/>
    <cellStyle name="Обычный 3 7 2 2 2 3 2 3" xfId="23196"/>
    <cellStyle name="Обычный 3 7 2 2 2 3 3" xfId="10523"/>
    <cellStyle name="Обычный 3 7 2 2 2 3 3 2" xfId="27420"/>
    <cellStyle name="Обычный 3 7 2 2 2 3 4" xfId="18972"/>
    <cellStyle name="Обычный 3 7 2 2 2 4" xfId="3483"/>
    <cellStyle name="Обычный 3 7 2 2 2 4 2" xfId="7707"/>
    <cellStyle name="Обычный 3 7 2 2 2 4 2 2" xfId="16155"/>
    <cellStyle name="Обычный 3 7 2 2 2 4 2 2 2" xfId="33052"/>
    <cellStyle name="Обычный 3 7 2 2 2 4 2 3" xfId="24604"/>
    <cellStyle name="Обычный 3 7 2 2 2 4 3" xfId="11931"/>
    <cellStyle name="Обычный 3 7 2 2 2 4 3 2" xfId="28828"/>
    <cellStyle name="Обычный 3 7 2 2 2 4 4" xfId="20380"/>
    <cellStyle name="Обычный 3 7 2 2 2 5" xfId="4891"/>
    <cellStyle name="Обычный 3 7 2 2 2 5 2" xfId="13339"/>
    <cellStyle name="Обычный 3 7 2 2 2 5 2 2" xfId="30236"/>
    <cellStyle name="Обычный 3 7 2 2 2 5 3" xfId="21788"/>
    <cellStyle name="Обычный 3 7 2 2 2 6" xfId="9115"/>
    <cellStyle name="Обычный 3 7 2 2 2 6 2" xfId="26012"/>
    <cellStyle name="Обычный 3 7 2 2 2 7" xfId="17564"/>
    <cellStyle name="Обычный 3 7 2 2 2 8" xfId="34461"/>
    <cellStyle name="Обычный 3 7 2 2 3" xfId="1018"/>
    <cellStyle name="Обычный 3 7 2 2 3 2" xfId="2427"/>
    <cellStyle name="Обычный 3 7 2 2 3 2 2" xfId="6651"/>
    <cellStyle name="Обычный 3 7 2 2 3 2 2 2" xfId="15099"/>
    <cellStyle name="Обычный 3 7 2 2 3 2 2 2 2" xfId="31996"/>
    <cellStyle name="Обычный 3 7 2 2 3 2 2 3" xfId="23548"/>
    <cellStyle name="Обычный 3 7 2 2 3 2 3" xfId="10875"/>
    <cellStyle name="Обычный 3 7 2 2 3 2 3 2" xfId="27772"/>
    <cellStyle name="Обычный 3 7 2 2 3 2 4" xfId="19324"/>
    <cellStyle name="Обычный 3 7 2 2 3 3" xfId="3835"/>
    <cellStyle name="Обычный 3 7 2 2 3 3 2" xfId="8059"/>
    <cellStyle name="Обычный 3 7 2 2 3 3 2 2" xfId="16507"/>
    <cellStyle name="Обычный 3 7 2 2 3 3 2 2 2" xfId="33404"/>
    <cellStyle name="Обычный 3 7 2 2 3 3 2 3" xfId="24956"/>
    <cellStyle name="Обычный 3 7 2 2 3 3 3" xfId="12283"/>
    <cellStyle name="Обычный 3 7 2 2 3 3 3 2" xfId="29180"/>
    <cellStyle name="Обычный 3 7 2 2 3 3 4" xfId="20732"/>
    <cellStyle name="Обычный 3 7 2 2 3 4" xfId="5243"/>
    <cellStyle name="Обычный 3 7 2 2 3 4 2" xfId="13691"/>
    <cellStyle name="Обычный 3 7 2 2 3 4 2 2" xfId="30588"/>
    <cellStyle name="Обычный 3 7 2 2 3 4 3" xfId="22140"/>
    <cellStyle name="Обычный 3 7 2 2 3 5" xfId="9467"/>
    <cellStyle name="Обычный 3 7 2 2 3 5 2" xfId="26364"/>
    <cellStyle name="Обычный 3 7 2 2 3 6" xfId="17916"/>
    <cellStyle name="Обычный 3 7 2 2 4" xfId="1723"/>
    <cellStyle name="Обычный 3 7 2 2 4 2" xfId="5947"/>
    <cellStyle name="Обычный 3 7 2 2 4 2 2" xfId="14395"/>
    <cellStyle name="Обычный 3 7 2 2 4 2 2 2" xfId="31292"/>
    <cellStyle name="Обычный 3 7 2 2 4 2 3" xfId="22844"/>
    <cellStyle name="Обычный 3 7 2 2 4 3" xfId="10171"/>
    <cellStyle name="Обычный 3 7 2 2 4 3 2" xfId="27068"/>
    <cellStyle name="Обычный 3 7 2 2 4 4" xfId="18620"/>
    <cellStyle name="Обычный 3 7 2 2 5" xfId="3131"/>
    <cellStyle name="Обычный 3 7 2 2 5 2" xfId="7355"/>
    <cellStyle name="Обычный 3 7 2 2 5 2 2" xfId="15803"/>
    <cellStyle name="Обычный 3 7 2 2 5 2 2 2" xfId="32700"/>
    <cellStyle name="Обычный 3 7 2 2 5 2 3" xfId="24252"/>
    <cellStyle name="Обычный 3 7 2 2 5 3" xfId="11579"/>
    <cellStyle name="Обычный 3 7 2 2 5 3 2" xfId="28476"/>
    <cellStyle name="Обычный 3 7 2 2 5 4" xfId="20028"/>
    <cellStyle name="Обычный 3 7 2 2 6" xfId="4539"/>
    <cellStyle name="Обычный 3 7 2 2 6 2" xfId="12987"/>
    <cellStyle name="Обычный 3 7 2 2 6 2 2" xfId="29884"/>
    <cellStyle name="Обычный 3 7 2 2 6 3" xfId="21436"/>
    <cellStyle name="Обычный 3 7 2 2 7" xfId="8763"/>
    <cellStyle name="Обычный 3 7 2 2 7 2" xfId="25660"/>
    <cellStyle name="Обычный 3 7 2 2 8" xfId="17212"/>
    <cellStyle name="Обычный 3 7 2 2 9" xfId="34109"/>
    <cellStyle name="Обычный 3 7 2 3" xfId="638"/>
    <cellStyle name="Обычный 3 7 2 3 2" xfId="1369"/>
    <cellStyle name="Обычный 3 7 2 3 2 2" xfId="2778"/>
    <cellStyle name="Обычный 3 7 2 3 2 2 2" xfId="7002"/>
    <cellStyle name="Обычный 3 7 2 3 2 2 2 2" xfId="15450"/>
    <cellStyle name="Обычный 3 7 2 3 2 2 2 2 2" xfId="32347"/>
    <cellStyle name="Обычный 3 7 2 3 2 2 2 3" xfId="23899"/>
    <cellStyle name="Обычный 3 7 2 3 2 2 3" xfId="11226"/>
    <cellStyle name="Обычный 3 7 2 3 2 2 3 2" xfId="28123"/>
    <cellStyle name="Обычный 3 7 2 3 2 2 4" xfId="19675"/>
    <cellStyle name="Обычный 3 7 2 3 2 3" xfId="4186"/>
    <cellStyle name="Обычный 3 7 2 3 2 3 2" xfId="8410"/>
    <cellStyle name="Обычный 3 7 2 3 2 3 2 2" xfId="16858"/>
    <cellStyle name="Обычный 3 7 2 3 2 3 2 2 2" xfId="33755"/>
    <cellStyle name="Обычный 3 7 2 3 2 3 2 3" xfId="25307"/>
    <cellStyle name="Обычный 3 7 2 3 2 3 3" xfId="12634"/>
    <cellStyle name="Обычный 3 7 2 3 2 3 3 2" xfId="29531"/>
    <cellStyle name="Обычный 3 7 2 3 2 3 4" xfId="21083"/>
    <cellStyle name="Обычный 3 7 2 3 2 4" xfId="5594"/>
    <cellStyle name="Обычный 3 7 2 3 2 4 2" xfId="14042"/>
    <cellStyle name="Обычный 3 7 2 3 2 4 2 2" xfId="30939"/>
    <cellStyle name="Обычный 3 7 2 3 2 4 3" xfId="22491"/>
    <cellStyle name="Обычный 3 7 2 3 2 5" xfId="9818"/>
    <cellStyle name="Обычный 3 7 2 3 2 5 2" xfId="26715"/>
    <cellStyle name="Обычный 3 7 2 3 2 6" xfId="18267"/>
    <cellStyle name="Обычный 3 7 2 3 3" xfId="2074"/>
    <cellStyle name="Обычный 3 7 2 3 3 2" xfId="6298"/>
    <cellStyle name="Обычный 3 7 2 3 3 2 2" xfId="14746"/>
    <cellStyle name="Обычный 3 7 2 3 3 2 2 2" xfId="31643"/>
    <cellStyle name="Обычный 3 7 2 3 3 2 3" xfId="23195"/>
    <cellStyle name="Обычный 3 7 2 3 3 3" xfId="10522"/>
    <cellStyle name="Обычный 3 7 2 3 3 3 2" xfId="27419"/>
    <cellStyle name="Обычный 3 7 2 3 3 4" xfId="18971"/>
    <cellStyle name="Обычный 3 7 2 3 4" xfId="3482"/>
    <cellStyle name="Обычный 3 7 2 3 4 2" xfId="7706"/>
    <cellStyle name="Обычный 3 7 2 3 4 2 2" xfId="16154"/>
    <cellStyle name="Обычный 3 7 2 3 4 2 2 2" xfId="33051"/>
    <cellStyle name="Обычный 3 7 2 3 4 2 3" xfId="24603"/>
    <cellStyle name="Обычный 3 7 2 3 4 3" xfId="11930"/>
    <cellStyle name="Обычный 3 7 2 3 4 3 2" xfId="28827"/>
    <cellStyle name="Обычный 3 7 2 3 4 4" xfId="20379"/>
    <cellStyle name="Обычный 3 7 2 3 5" xfId="4890"/>
    <cellStyle name="Обычный 3 7 2 3 5 2" xfId="13338"/>
    <cellStyle name="Обычный 3 7 2 3 5 2 2" xfId="30235"/>
    <cellStyle name="Обычный 3 7 2 3 5 3" xfId="21787"/>
    <cellStyle name="Обычный 3 7 2 3 6" xfId="9114"/>
    <cellStyle name="Обычный 3 7 2 3 6 2" xfId="26011"/>
    <cellStyle name="Обычный 3 7 2 3 7" xfId="17563"/>
    <cellStyle name="Обычный 3 7 2 3 8" xfId="34460"/>
    <cellStyle name="Обычный 3 7 2 4" xfId="1017"/>
    <cellStyle name="Обычный 3 7 2 4 2" xfId="2426"/>
    <cellStyle name="Обычный 3 7 2 4 2 2" xfId="6650"/>
    <cellStyle name="Обычный 3 7 2 4 2 2 2" xfId="15098"/>
    <cellStyle name="Обычный 3 7 2 4 2 2 2 2" xfId="31995"/>
    <cellStyle name="Обычный 3 7 2 4 2 2 3" xfId="23547"/>
    <cellStyle name="Обычный 3 7 2 4 2 3" xfId="10874"/>
    <cellStyle name="Обычный 3 7 2 4 2 3 2" xfId="27771"/>
    <cellStyle name="Обычный 3 7 2 4 2 4" xfId="19323"/>
    <cellStyle name="Обычный 3 7 2 4 3" xfId="3834"/>
    <cellStyle name="Обычный 3 7 2 4 3 2" xfId="8058"/>
    <cellStyle name="Обычный 3 7 2 4 3 2 2" xfId="16506"/>
    <cellStyle name="Обычный 3 7 2 4 3 2 2 2" xfId="33403"/>
    <cellStyle name="Обычный 3 7 2 4 3 2 3" xfId="24955"/>
    <cellStyle name="Обычный 3 7 2 4 3 3" xfId="12282"/>
    <cellStyle name="Обычный 3 7 2 4 3 3 2" xfId="29179"/>
    <cellStyle name="Обычный 3 7 2 4 3 4" xfId="20731"/>
    <cellStyle name="Обычный 3 7 2 4 4" xfId="5242"/>
    <cellStyle name="Обычный 3 7 2 4 4 2" xfId="13690"/>
    <cellStyle name="Обычный 3 7 2 4 4 2 2" xfId="30587"/>
    <cellStyle name="Обычный 3 7 2 4 4 3" xfId="22139"/>
    <cellStyle name="Обычный 3 7 2 4 5" xfId="9466"/>
    <cellStyle name="Обычный 3 7 2 4 5 2" xfId="26363"/>
    <cellStyle name="Обычный 3 7 2 4 6" xfId="17915"/>
    <cellStyle name="Обычный 3 7 2 5" xfId="1722"/>
    <cellStyle name="Обычный 3 7 2 5 2" xfId="5946"/>
    <cellStyle name="Обычный 3 7 2 5 2 2" xfId="14394"/>
    <cellStyle name="Обычный 3 7 2 5 2 2 2" xfId="31291"/>
    <cellStyle name="Обычный 3 7 2 5 2 3" xfId="22843"/>
    <cellStyle name="Обычный 3 7 2 5 3" xfId="10170"/>
    <cellStyle name="Обычный 3 7 2 5 3 2" xfId="27067"/>
    <cellStyle name="Обычный 3 7 2 5 4" xfId="18619"/>
    <cellStyle name="Обычный 3 7 2 6" xfId="3130"/>
    <cellStyle name="Обычный 3 7 2 6 2" xfId="7354"/>
    <cellStyle name="Обычный 3 7 2 6 2 2" xfId="15802"/>
    <cellStyle name="Обычный 3 7 2 6 2 2 2" xfId="32699"/>
    <cellStyle name="Обычный 3 7 2 6 2 3" xfId="24251"/>
    <cellStyle name="Обычный 3 7 2 6 3" xfId="11578"/>
    <cellStyle name="Обычный 3 7 2 6 3 2" xfId="28475"/>
    <cellStyle name="Обычный 3 7 2 6 4" xfId="20027"/>
    <cellStyle name="Обычный 3 7 2 7" xfId="4538"/>
    <cellStyle name="Обычный 3 7 2 7 2" xfId="12986"/>
    <cellStyle name="Обычный 3 7 2 7 2 2" xfId="29883"/>
    <cellStyle name="Обычный 3 7 2 7 3" xfId="21435"/>
    <cellStyle name="Обычный 3 7 2 8" xfId="8762"/>
    <cellStyle name="Обычный 3 7 2 8 2" xfId="25659"/>
    <cellStyle name="Обычный 3 7 2 9" xfId="17211"/>
    <cellStyle name="Обычный 3 7 3" xfId="235"/>
    <cellStyle name="Обычный 3 7 3 2" xfId="640"/>
    <cellStyle name="Обычный 3 7 3 2 2" xfId="1371"/>
    <cellStyle name="Обычный 3 7 3 2 2 2" xfId="2780"/>
    <cellStyle name="Обычный 3 7 3 2 2 2 2" xfId="7004"/>
    <cellStyle name="Обычный 3 7 3 2 2 2 2 2" xfId="15452"/>
    <cellStyle name="Обычный 3 7 3 2 2 2 2 2 2" xfId="32349"/>
    <cellStyle name="Обычный 3 7 3 2 2 2 2 3" xfId="23901"/>
    <cellStyle name="Обычный 3 7 3 2 2 2 3" xfId="11228"/>
    <cellStyle name="Обычный 3 7 3 2 2 2 3 2" xfId="28125"/>
    <cellStyle name="Обычный 3 7 3 2 2 2 4" xfId="19677"/>
    <cellStyle name="Обычный 3 7 3 2 2 3" xfId="4188"/>
    <cellStyle name="Обычный 3 7 3 2 2 3 2" xfId="8412"/>
    <cellStyle name="Обычный 3 7 3 2 2 3 2 2" xfId="16860"/>
    <cellStyle name="Обычный 3 7 3 2 2 3 2 2 2" xfId="33757"/>
    <cellStyle name="Обычный 3 7 3 2 2 3 2 3" xfId="25309"/>
    <cellStyle name="Обычный 3 7 3 2 2 3 3" xfId="12636"/>
    <cellStyle name="Обычный 3 7 3 2 2 3 3 2" xfId="29533"/>
    <cellStyle name="Обычный 3 7 3 2 2 3 4" xfId="21085"/>
    <cellStyle name="Обычный 3 7 3 2 2 4" xfId="5596"/>
    <cellStyle name="Обычный 3 7 3 2 2 4 2" xfId="14044"/>
    <cellStyle name="Обычный 3 7 3 2 2 4 2 2" xfId="30941"/>
    <cellStyle name="Обычный 3 7 3 2 2 4 3" xfId="22493"/>
    <cellStyle name="Обычный 3 7 3 2 2 5" xfId="9820"/>
    <cellStyle name="Обычный 3 7 3 2 2 5 2" xfId="26717"/>
    <cellStyle name="Обычный 3 7 3 2 2 6" xfId="18269"/>
    <cellStyle name="Обычный 3 7 3 2 3" xfId="2076"/>
    <cellStyle name="Обычный 3 7 3 2 3 2" xfId="6300"/>
    <cellStyle name="Обычный 3 7 3 2 3 2 2" xfId="14748"/>
    <cellStyle name="Обычный 3 7 3 2 3 2 2 2" xfId="31645"/>
    <cellStyle name="Обычный 3 7 3 2 3 2 3" xfId="23197"/>
    <cellStyle name="Обычный 3 7 3 2 3 3" xfId="10524"/>
    <cellStyle name="Обычный 3 7 3 2 3 3 2" xfId="27421"/>
    <cellStyle name="Обычный 3 7 3 2 3 4" xfId="18973"/>
    <cellStyle name="Обычный 3 7 3 2 4" xfId="3484"/>
    <cellStyle name="Обычный 3 7 3 2 4 2" xfId="7708"/>
    <cellStyle name="Обычный 3 7 3 2 4 2 2" xfId="16156"/>
    <cellStyle name="Обычный 3 7 3 2 4 2 2 2" xfId="33053"/>
    <cellStyle name="Обычный 3 7 3 2 4 2 3" xfId="24605"/>
    <cellStyle name="Обычный 3 7 3 2 4 3" xfId="11932"/>
    <cellStyle name="Обычный 3 7 3 2 4 3 2" xfId="28829"/>
    <cellStyle name="Обычный 3 7 3 2 4 4" xfId="20381"/>
    <cellStyle name="Обычный 3 7 3 2 5" xfId="4892"/>
    <cellStyle name="Обычный 3 7 3 2 5 2" xfId="13340"/>
    <cellStyle name="Обычный 3 7 3 2 5 2 2" xfId="30237"/>
    <cellStyle name="Обычный 3 7 3 2 5 3" xfId="21789"/>
    <cellStyle name="Обычный 3 7 3 2 6" xfId="9116"/>
    <cellStyle name="Обычный 3 7 3 2 6 2" xfId="26013"/>
    <cellStyle name="Обычный 3 7 3 2 7" xfId="17565"/>
    <cellStyle name="Обычный 3 7 3 2 8" xfId="34462"/>
    <cellStyle name="Обычный 3 7 3 3" xfId="1019"/>
    <cellStyle name="Обычный 3 7 3 3 2" xfId="2428"/>
    <cellStyle name="Обычный 3 7 3 3 2 2" xfId="6652"/>
    <cellStyle name="Обычный 3 7 3 3 2 2 2" xfId="15100"/>
    <cellStyle name="Обычный 3 7 3 3 2 2 2 2" xfId="31997"/>
    <cellStyle name="Обычный 3 7 3 3 2 2 3" xfId="23549"/>
    <cellStyle name="Обычный 3 7 3 3 2 3" xfId="10876"/>
    <cellStyle name="Обычный 3 7 3 3 2 3 2" xfId="27773"/>
    <cellStyle name="Обычный 3 7 3 3 2 4" xfId="19325"/>
    <cellStyle name="Обычный 3 7 3 3 3" xfId="3836"/>
    <cellStyle name="Обычный 3 7 3 3 3 2" xfId="8060"/>
    <cellStyle name="Обычный 3 7 3 3 3 2 2" xfId="16508"/>
    <cellStyle name="Обычный 3 7 3 3 3 2 2 2" xfId="33405"/>
    <cellStyle name="Обычный 3 7 3 3 3 2 3" xfId="24957"/>
    <cellStyle name="Обычный 3 7 3 3 3 3" xfId="12284"/>
    <cellStyle name="Обычный 3 7 3 3 3 3 2" xfId="29181"/>
    <cellStyle name="Обычный 3 7 3 3 3 4" xfId="20733"/>
    <cellStyle name="Обычный 3 7 3 3 4" xfId="5244"/>
    <cellStyle name="Обычный 3 7 3 3 4 2" xfId="13692"/>
    <cellStyle name="Обычный 3 7 3 3 4 2 2" xfId="30589"/>
    <cellStyle name="Обычный 3 7 3 3 4 3" xfId="22141"/>
    <cellStyle name="Обычный 3 7 3 3 5" xfId="9468"/>
    <cellStyle name="Обычный 3 7 3 3 5 2" xfId="26365"/>
    <cellStyle name="Обычный 3 7 3 3 6" xfId="17917"/>
    <cellStyle name="Обычный 3 7 3 4" xfId="1724"/>
    <cellStyle name="Обычный 3 7 3 4 2" xfId="5948"/>
    <cellStyle name="Обычный 3 7 3 4 2 2" xfId="14396"/>
    <cellStyle name="Обычный 3 7 3 4 2 2 2" xfId="31293"/>
    <cellStyle name="Обычный 3 7 3 4 2 3" xfId="22845"/>
    <cellStyle name="Обычный 3 7 3 4 3" xfId="10172"/>
    <cellStyle name="Обычный 3 7 3 4 3 2" xfId="27069"/>
    <cellStyle name="Обычный 3 7 3 4 4" xfId="18621"/>
    <cellStyle name="Обычный 3 7 3 5" xfId="3132"/>
    <cellStyle name="Обычный 3 7 3 5 2" xfId="7356"/>
    <cellStyle name="Обычный 3 7 3 5 2 2" xfId="15804"/>
    <cellStyle name="Обычный 3 7 3 5 2 2 2" xfId="32701"/>
    <cellStyle name="Обычный 3 7 3 5 2 3" xfId="24253"/>
    <cellStyle name="Обычный 3 7 3 5 3" xfId="11580"/>
    <cellStyle name="Обычный 3 7 3 5 3 2" xfId="28477"/>
    <cellStyle name="Обычный 3 7 3 5 4" xfId="20029"/>
    <cellStyle name="Обычный 3 7 3 6" xfId="4540"/>
    <cellStyle name="Обычный 3 7 3 6 2" xfId="12988"/>
    <cellStyle name="Обычный 3 7 3 6 2 2" xfId="29885"/>
    <cellStyle name="Обычный 3 7 3 6 3" xfId="21437"/>
    <cellStyle name="Обычный 3 7 3 7" xfId="8764"/>
    <cellStyle name="Обычный 3 7 3 7 2" xfId="25661"/>
    <cellStyle name="Обычный 3 7 3 8" xfId="17213"/>
    <cellStyle name="Обычный 3 7 3 9" xfId="34110"/>
    <cellStyle name="Обычный 3 7 4" xfId="637"/>
    <cellStyle name="Обычный 3 7 4 2" xfId="1368"/>
    <cellStyle name="Обычный 3 7 4 2 2" xfId="2777"/>
    <cellStyle name="Обычный 3 7 4 2 2 2" xfId="7001"/>
    <cellStyle name="Обычный 3 7 4 2 2 2 2" xfId="15449"/>
    <cellStyle name="Обычный 3 7 4 2 2 2 2 2" xfId="32346"/>
    <cellStyle name="Обычный 3 7 4 2 2 2 3" xfId="23898"/>
    <cellStyle name="Обычный 3 7 4 2 2 3" xfId="11225"/>
    <cellStyle name="Обычный 3 7 4 2 2 3 2" xfId="28122"/>
    <cellStyle name="Обычный 3 7 4 2 2 4" xfId="19674"/>
    <cellStyle name="Обычный 3 7 4 2 3" xfId="4185"/>
    <cellStyle name="Обычный 3 7 4 2 3 2" xfId="8409"/>
    <cellStyle name="Обычный 3 7 4 2 3 2 2" xfId="16857"/>
    <cellStyle name="Обычный 3 7 4 2 3 2 2 2" xfId="33754"/>
    <cellStyle name="Обычный 3 7 4 2 3 2 3" xfId="25306"/>
    <cellStyle name="Обычный 3 7 4 2 3 3" xfId="12633"/>
    <cellStyle name="Обычный 3 7 4 2 3 3 2" xfId="29530"/>
    <cellStyle name="Обычный 3 7 4 2 3 4" xfId="21082"/>
    <cellStyle name="Обычный 3 7 4 2 4" xfId="5593"/>
    <cellStyle name="Обычный 3 7 4 2 4 2" xfId="14041"/>
    <cellStyle name="Обычный 3 7 4 2 4 2 2" xfId="30938"/>
    <cellStyle name="Обычный 3 7 4 2 4 3" xfId="22490"/>
    <cellStyle name="Обычный 3 7 4 2 5" xfId="9817"/>
    <cellStyle name="Обычный 3 7 4 2 5 2" xfId="26714"/>
    <cellStyle name="Обычный 3 7 4 2 6" xfId="18266"/>
    <cellStyle name="Обычный 3 7 4 3" xfId="2073"/>
    <cellStyle name="Обычный 3 7 4 3 2" xfId="6297"/>
    <cellStyle name="Обычный 3 7 4 3 2 2" xfId="14745"/>
    <cellStyle name="Обычный 3 7 4 3 2 2 2" xfId="31642"/>
    <cellStyle name="Обычный 3 7 4 3 2 3" xfId="23194"/>
    <cellStyle name="Обычный 3 7 4 3 3" xfId="10521"/>
    <cellStyle name="Обычный 3 7 4 3 3 2" xfId="27418"/>
    <cellStyle name="Обычный 3 7 4 3 4" xfId="18970"/>
    <cellStyle name="Обычный 3 7 4 4" xfId="3481"/>
    <cellStyle name="Обычный 3 7 4 4 2" xfId="7705"/>
    <cellStyle name="Обычный 3 7 4 4 2 2" xfId="16153"/>
    <cellStyle name="Обычный 3 7 4 4 2 2 2" xfId="33050"/>
    <cellStyle name="Обычный 3 7 4 4 2 3" xfId="24602"/>
    <cellStyle name="Обычный 3 7 4 4 3" xfId="11929"/>
    <cellStyle name="Обычный 3 7 4 4 3 2" xfId="28826"/>
    <cellStyle name="Обычный 3 7 4 4 4" xfId="20378"/>
    <cellStyle name="Обычный 3 7 4 5" xfId="4889"/>
    <cellStyle name="Обычный 3 7 4 5 2" xfId="13337"/>
    <cellStyle name="Обычный 3 7 4 5 2 2" xfId="30234"/>
    <cellStyle name="Обычный 3 7 4 5 3" xfId="21786"/>
    <cellStyle name="Обычный 3 7 4 6" xfId="9113"/>
    <cellStyle name="Обычный 3 7 4 6 2" xfId="26010"/>
    <cellStyle name="Обычный 3 7 4 7" xfId="17562"/>
    <cellStyle name="Обычный 3 7 4 8" xfId="34459"/>
    <cellStyle name="Обычный 3 7 5" xfId="1016"/>
    <cellStyle name="Обычный 3 7 5 2" xfId="2425"/>
    <cellStyle name="Обычный 3 7 5 2 2" xfId="6649"/>
    <cellStyle name="Обычный 3 7 5 2 2 2" xfId="15097"/>
    <cellStyle name="Обычный 3 7 5 2 2 2 2" xfId="31994"/>
    <cellStyle name="Обычный 3 7 5 2 2 3" xfId="23546"/>
    <cellStyle name="Обычный 3 7 5 2 3" xfId="10873"/>
    <cellStyle name="Обычный 3 7 5 2 3 2" xfId="27770"/>
    <cellStyle name="Обычный 3 7 5 2 4" xfId="19322"/>
    <cellStyle name="Обычный 3 7 5 3" xfId="3833"/>
    <cellStyle name="Обычный 3 7 5 3 2" xfId="8057"/>
    <cellStyle name="Обычный 3 7 5 3 2 2" xfId="16505"/>
    <cellStyle name="Обычный 3 7 5 3 2 2 2" xfId="33402"/>
    <cellStyle name="Обычный 3 7 5 3 2 3" xfId="24954"/>
    <cellStyle name="Обычный 3 7 5 3 3" xfId="12281"/>
    <cellStyle name="Обычный 3 7 5 3 3 2" xfId="29178"/>
    <cellStyle name="Обычный 3 7 5 3 4" xfId="20730"/>
    <cellStyle name="Обычный 3 7 5 4" xfId="5241"/>
    <cellStyle name="Обычный 3 7 5 4 2" xfId="13689"/>
    <cellStyle name="Обычный 3 7 5 4 2 2" xfId="30586"/>
    <cellStyle name="Обычный 3 7 5 4 3" xfId="22138"/>
    <cellStyle name="Обычный 3 7 5 5" xfId="9465"/>
    <cellStyle name="Обычный 3 7 5 5 2" xfId="26362"/>
    <cellStyle name="Обычный 3 7 5 6" xfId="17914"/>
    <cellStyle name="Обычный 3 7 6" xfId="1721"/>
    <cellStyle name="Обычный 3 7 6 2" xfId="5945"/>
    <cellStyle name="Обычный 3 7 6 2 2" xfId="14393"/>
    <cellStyle name="Обычный 3 7 6 2 2 2" xfId="31290"/>
    <cellStyle name="Обычный 3 7 6 2 3" xfId="22842"/>
    <cellStyle name="Обычный 3 7 6 3" xfId="10169"/>
    <cellStyle name="Обычный 3 7 6 3 2" xfId="27066"/>
    <cellStyle name="Обычный 3 7 6 4" xfId="18618"/>
    <cellStyle name="Обычный 3 7 7" xfId="3129"/>
    <cellStyle name="Обычный 3 7 7 2" xfId="7353"/>
    <cellStyle name="Обычный 3 7 7 2 2" xfId="15801"/>
    <cellStyle name="Обычный 3 7 7 2 2 2" xfId="32698"/>
    <cellStyle name="Обычный 3 7 7 2 3" xfId="24250"/>
    <cellStyle name="Обычный 3 7 7 3" xfId="11577"/>
    <cellStyle name="Обычный 3 7 7 3 2" xfId="28474"/>
    <cellStyle name="Обычный 3 7 7 4" xfId="20026"/>
    <cellStyle name="Обычный 3 7 8" xfId="4537"/>
    <cellStyle name="Обычный 3 7 8 2" xfId="12985"/>
    <cellStyle name="Обычный 3 7 8 2 2" xfId="29882"/>
    <cellStyle name="Обычный 3 7 8 3" xfId="21434"/>
    <cellStyle name="Обычный 3 7 9" xfId="8761"/>
    <cellStyle name="Обычный 3 7 9 2" xfId="25658"/>
    <cellStyle name="Обычный 3 8" xfId="236"/>
    <cellStyle name="Обычный 3 8 10" xfId="34111"/>
    <cellStyle name="Обычный 3 8 2" xfId="237"/>
    <cellStyle name="Обычный 3 8 2 2" xfId="642"/>
    <cellStyle name="Обычный 3 8 2 2 2" xfId="1373"/>
    <cellStyle name="Обычный 3 8 2 2 2 2" xfId="2782"/>
    <cellStyle name="Обычный 3 8 2 2 2 2 2" xfId="7006"/>
    <cellStyle name="Обычный 3 8 2 2 2 2 2 2" xfId="15454"/>
    <cellStyle name="Обычный 3 8 2 2 2 2 2 2 2" xfId="32351"/>
    <cellStyle name="Обычный 3 8 2 2 2 2 2 3" xfId="23903"/>
    <cellStyle name="Обычный 3 8 2 2 2 2 3" xfId="11230"/>
    <cellStyle name="Обычный 3 8 2 2 2 2 3 2" xfId="28127"/>
    <cellStyle name="Обычный 3 8 2 2 2 2 4" xfId="19679"/>
    <cellStyle name="Обычный 3 8 2 2 2 3" xfId="4190"/>
    <cellStyle name="Обычный 3 8 2 2 2 3 2" xfId="8414"/>
    <cellStyle name="Обычный 3 8 2 2 2 3 2 2" xfId="16862"/>
    <cellStyle name="Обычный 3 8 2 2 2 3 2 2 2" xfId="33759"/>
    <cellStyle name="Обычный 3 8 2 2 2 3 2 3" xfId="25311"/>
    <cellStyle name="Обычный 3 8 2 2 2 3 3" xfId="12638"/>
    <cellStyle name="Обычный 3 8 2 2 2 3 3 2" xfId="29535"/>
    <cellStyle name="Обычный 3 8 2 2 2 3 4" xfId="21087"/>
    <cellStyle name="Обычный 3 8 2 2 2 4" xfId="5598"/>
    <cellStyle name="Обычный 3 8 2 2 2 4 2" xfId="14046"/>
    <cellStyle name="Обычный 3 8 2 2 2 4 2 2" xfId="30943"/>
    <cellStyle name="Обычный 3 8 2 2 2 4 3" xfId="22495"/>
    <cellStyle name="Обычный 3 8 2 2 2 5" xfId="9822"/>
    <cellStyle name="Обычный 3 8 2 2 2 5 2" xfId="26719"/>
    <cellStyle name="Обычный 3 8 2 2 2 6" xfId="18271"/>
    <cellStyle name="Обычный 3 8 2 2 3" xfId="2078"/>
    <cellStyle name="Обычный 3 8 2 2 3 2" xfId="6302"/>
    <cellStyle name="Обычный 3 8 2 2 3 2 2" xfId="14750"/>
    <cellStyle name="Обычный 3 8 2 2 3 2 2 2" xfId="31647"/>
    <cellStyle name="Обычный 3 8 2 2 3 2 3" xfId="23199"/>
    <cellStyle name="Обычный 3 8 2 2 3 3" xfId="10526"/>
    <cellStyle name="Обычный 3 8 2 2 3 3 2" xfId="27423"/>
    <cellStyle name="Обычный 3 8 2 2 3 4" xfId="18975"/>
    <cellStyle name="Обычный 3 8 2 2 4" xfId="3486"/>
    <cellStyle name="Обычный 3 8 2 2 4 2" xfId="7710"/>
    <cellStyle name="Обычный 3 8 2 2 4 2 2" xfId="16158"/>
    <cellStyle name="Обычный 3 8 2 2 4 2 2 2" xfId="33055"/>
    <cellStyle name="Обычный 3 8 2 2 4 2 3" xfId="24607"/>
    <cellStyle name="Обычный 3 8 2 2 4 3" xfId="11934"/>
    <cellStyle name="Обычный 3 8 2 2 4 3 2" xfId="28831"/>
    <cellStyle name="Обычный 3 8 2 2 4 4" xfId="20383"/>
    <cellStyle name="Обычный 3 8 2 2 5" xfId="4894"/>
    <cellStyle name="Обычный 3 8 2 2 5 2" xfId="13342"/>
    <cellStyle name="Обычный 3 8 2 2 5 2 2" xfId="30239"/>
    <cellStyle name="Обычный 3 8 2 2 5 3" xfId="21791"/>
    <cellStyle name="Обычный 3 8 2 2 6" xfId="9118"/>
    <cellStyle name="Обычный 3 8 2 2 6 2" xfId="26015"/>
    <cellStyle name="Обычный 3 8 2 2 7" xfId="17567"/>
    <cellStyle name="Обычный 3 8 2 2 8" xfId="34464"/>
    <cellStyle name="Обычный 3 8 2 3" xfId="1021"/>
    <cellStyle name="Обычный 3 8 2 3 2" xfId="2430"/>
    <cellStyle name="Обычный 3 8 2 3 2 2" xfId="6654"/>
    <cellStyle name="Обычный 3 8 2 3 2 2 2" xfId="15102"/>
    <cellStyle name="Обычный 3 8 2 3 2 2 2 2" xfId="31999"/>
    <cellStyle name="Обычный 3 8 2 3 2 2 3" xfId="23551"/>
    <cellStyle name="Обычный 3 8 2 3 2 3" xfId="10878"/>
    <cellStyle name="Обычный 3 8 2 3 2 3 2" xfId="27775"/>
    <cellStyle name="Обычный 3 8 2 3 2 4" xfId="19327"/>
    <cellStyle name="Обычный 3 8 2 3 3" xfId="3838"/>
    <cellStyle name="Обычный 3 8 2 3 3 2" xfId="8062"/>
    <cellStyle name="Обычный 3 8 2 3 3 2 2" xfId="16510"/>
    <cellStyle name="Обычный 3 8 2 3 3 2 2 2" xfId="33407"/>
    <cellStyle name="Обычный 3 8 2 3 3 2 3" xfId="24959"/>
    <cellStyle name="Обычный 3 8 2 3 3 3" xfId="12286"/>
    <cellStyle name="Обычный 3 8 2 3 3 3 2" xfId="29183"/>
    <cellStyle name="Обычный 3 8 2 3 3 4" xfId="20735"/>
    <cellStyle name="Обычный 3 8 2 3 4" xfId="5246"/>
    <cellStyle name="Обычный 3 8 2 3 4 2" xfId="13694"/>
    <cellStyle name="Обычный 3 8 2 3 4 2 2" xfId="30591"/>
    <cellStyle name="Обычный 3 8 2 3 4 3" xfId="22143"/>
    <cellStyle name="Обычный 3 8 2 3 5" xfId="9470"/>
    <cellStyle name="Обычный 3 8 2 3 5 2" xfId="26367"/>
    <cellStyle name="Обычный 3 8 2 3 6" xfId="17919"/>
    <cellStyle name="Обычный 3 8 2 4" xfId="1726"/>
    <cellStyle name="Обычный 3 8 2 4 2" xfId="5950"/>
    <cellStyle name="Обычный 3 8 2 4 2 2" xfId="14398"/>
    <cellStyle name="Обычный 3 8 2 4 2 2 2" xfId="31295"/>
    <cellStyle name="Обычный 3 8 2 4 2 3" xfId="22847"/>
    <cellStyle name="Обычный 3 8 2 4 3" xfId="10174"/>
    <cellStyle name="Обычный 3 8 2 4 3 2" xfId="27071"/>
    <cellStyle name="Обычный 3 8 2 4 4" xfId="18623"/>
    <cellStyle name="Обычный 3 8 2 5" xfId="3134"/>
    <cellStyle name="Обычный 3 8 2 5 2" xfId="7358"/>
    <cellStyle name="Обычный 3 8 2 5 2 2" xfId="15806"/>
    <cellStyle name="Обычный 3 8 2 5 2 2 2" xfId="32703"/>
    <cellStyle name="Обычный 3 8 2 5 2 3" xfId="24255"/>
    <cellStyle name="Обычный 3 8 2 5 3" xfId="11582"/>
    <cellStyle name="Обычный 3 8 2 5 3 2" xfId="28479"/>
    <cellStyle name="Обычный 3 8 2 5 4" xfId="20031"/>
    <cellStyle name="Обычный 3 8 2 6" xfId="4542"/>
    <cellStyle name="Обычный 3 8 2 6 2" xfId="12990"/>
    <cellStyle name="Обычный 3 8 2 6 2 2" xfId="29887"/>
    <cellStyle name="Обычный 3 8 2 6 3" xfId="21439"/>
    <cellStyle name="Обычный 3 8 2 7" xfId="8766"/>
    <cellStyle name="Обычный 3 8 2 7 2" xfId="25663"/>
    <cellStyle name="Обычный 3 8 2 8" xfId="17215"/>
    <cellStyle name="Обычный 3 8 2 9" xfId="34112"/>
    <cellStyle name="Обычный 3 8 3" xfId="641"/>
    <cellStyle name="Обычный 3 8 3 2" xfId="1372"/>
    <cellStyle name="Обычный 3 8 3 2 2" xfId="2781"/>
    <cellStyle name="Обычный 3 8 3 2 2 2" xfId="7005"/>
    <cellStyle name="Обычный 3 8 3 2 2 2 2" xfId="15453"/>
    <cellStyle name="Обычный 3 8 3 2 2 2 2 2" xfId="32350"/>
    <cellStyle name="Обычный 3 8 3 2 2 2 3" xfId="23902"/>
    <cellStyle name="Обычный 3 8 3 2 2 3" xfId="11229"/>
    <cellStyle name="Обычный 3 8 3 2 2 3 2" xfId="28126"/>
    <cellStyle name="Обычный 3 8 3 2 2 4" xfId="19678"/>
    <cellStyle name="Обычный 3 8 3 2 3" xfId="4189"/>
    <cellStyle name="Обычный 3 8 3 2 3 2" xfId="8413"/>
    <cellStyle name="Обычный 3 8 3 2 3 2 2" xfId="16861"/>
    <cellStyle name="Обычный 3 8 3 2 3 2 2 2" xfId="33758"/>
    <cellStyle name="Обычный 3 8 3 2 3 2 3" xfId="25310"/>
    <cellStyle name="Обычный 3 8 3 2 3 3" xfId="12637"/>
    <cellStyle name="Обычный 3 8 3 2 3 3 2" xfId="29534"/>
    <cellStyle name="Обычный 3 8 3 2 3 4" xfId="21086"/>
    <cellStyle name="Обычный 3 8 3 2 4" xfId="5597"/>
    <cellStyle name="Обычный 3 8 3 2 4 2" xfId="14045"/>
    <cellStyle name="Обычный 3 8 3 2 4 2 2" xfId="30942"/>
    <cellStyle name="Обычный 3 8 3 2 4 3" xfId="22494"/>
    <cellStyle name="Обычный 3 8 3 2 5" xfId="9821"/>
    <cellStyle name="Обычный 3 8 3 2 5 2" xfId="26718"/>
    <cellStyle name="Обычный 3 8 3 2 6" xfId="18270"/>
    <cellStyle name="Обычный 3 8 3 3" xfId="2077"/>
    <cellStyle name="Обычный 3 8 3 3 2" xfId="6301"/>
    <cellStyle name="Обычный 3 8 3 3 2 2" xfId="14749"/>
    <cellStyle name="Обычный 3 8 3 3 2 2 2" xfId="31646"/>
    <cellStyle name="Обычный 3 8 3 3 2 3" xfId="23198"/>
    <cellStyle name="Обычный 3 8 3 3 3" xfId="10525"/>
    <cellStyle name="Обычный 3 8 3 3 3 2" xfId="27422"/>
    <cellStyle name="Обычный 3 8 3 3 4" xfId="18974"/>
    <cellStyle name="Обычный 3 8 3 4" xfId="3485"/>
    <cellStyle name="Обычный 3 8 3 4 2" xfId="7709"/>
    <cellStyle name="Обычный 3 8 3 4 2 2" xfId="16157"/>
    <cellStyle name="Обычный 3 8 3 4 2 2 2" xfId="33054"/>
    <cellStyle name="Обычный 3 8 3 4 2 3" xfId="24606"/>
    <cellStyle name="Обычный 3 8 3 4 3" xfId="11933"/>
    <cellStyle name="Обычный 3 8 3 4 3 2" xfId="28830"/>
    <cellStyle name="Обычный 3 8 3 4 4" xfId="20382"/>
    <cellStyle name="Обычный 3 8 3 5" xfId="4893"/>
    <cellStyle name="Обычный 3 8 3 5 2" xfId="13341"/>
    <cellStyle name="Обычный 3 8 3 5 2 2" xfId="30238"/>
    <cellStyle name="Обычный 3 8 3 5 3" xfId="21790"/>
    <cellStyle name="Обычный 3 8 3 6" xfId="9117"/>
    <cellStyle name="Обычный 3 8 3 6 2" xfId="26014"/>
    <cellStyle name="Обычный 3 8 3 7" xfId="17566"/>
    <cellStyle name="Обычный 3 8 3 8" xfId="34463"/>
    <cellStyle name="Обычный 3 8 4" xfId="1020"/>
    <cellStyle name="Обычный 3 8 4 2" xfId="2429"/>
    <cellStyle name="Обычный 3 8 4 2 2" xfId="6653"/>
    <cellStyle name="Обычный 3 8 4 2 2 2" xfId="15101"/>
    <cellStyle name="Обычный 3 8 4 2 2 2 2" xfId="31998"/>
    <cellStyle name="Обычный 3 8 4 2 2 3" xfId="23550"/>
    <cellStyle name="Обычный 3 8 4 2 3" xfId="10877"/>
    <cellStyle name="Обычный 3 8 4 2 3 2" xfId="27774"/>
    <cellStyle name="Обычный 3 8 4 2 4" xfId="19326"/>
    <cellStyle name="Обычный 3 8 4 3" xfId="3837"/>
    <cellStyle name="Обычный 3 8 4 3 2" xfId="8061"/>
    <cellStyle name="Обычный 3 8 4 3 2 2" xfId="16509"/>
    <cellStyle name="Обычный 3 8 4 3 2 2 2" xfId="33406"/>
    <cellStyle name="Обычный 3 8 4 3 2 3" xfId="24958"/>
    <cellStyle name="Обычный 3 8 4 3 3" xfId="12285"/>
    <cellStyle name="Обычный 3 8 4 3 3 2" xfId="29182"/>
    <cellStyle name="Обычный 3 8 4 3 4" xfId="20734"/>
    <cellStyle name="Обычный 3 8 4 4" xfId="5245"/>
    <cellStyle name="Обычный 3 8 4 4 2" xfId="13693"/>
    <cellStyle name="Обычный 3 8 4 4 2 2" xfId="30590"/>
    <cellStyle name="Обычный 3 8 4 4 3" xfId="22142"/>
    <cellStyle name="Обычный 3 8 4 5" xfId="9469"/>
    <cellStyle name="Обычный 3 8 4 5 2" xfId="26366"/>
    <cellStyle name="Обычный 3 8 4 6" xfId="17918"/>
    <cellStyle name="Обычный 3 8 5" xfId="1725"/>
    <cellStyle name="Обычный 3 8 5 2" xfId="5949"/>
    <cellStyle name="Обычный 3 8 5 2 2" xfId="14397"/>
    <cellStyle name="Обычный 3 8 5 2 2 2" xfId="31294"/>
    <cellStyle name="Обычный 3 8 5 2 3" xfId="22846"/>
    <cellStyle name="Обычный 3 8 5 3" xfId="10173"/>
    <cellStyle name="Обычный 3 8 5 3 2" xfId="27070"/>
    <cellStyle name="Обычный 3 8 5 4" xfId="18622"/>
    <cellStyle name="Обычный 3 8 6" xfId="3133"/>
    <cellStyle name="Обычный 3 8 6 2" xfId="7357"/>
    <cellStyle name="Обычный 3 8 6 2 2" xfId="15805"/>
    <cellStyle name="Обычный 3 8 6 2 2 2" xfId="32702"/>
    <cellStyle name="Обычный 3 8 6 2 3" xfId="24254"/>
    <cellStyle name="Обычный 3 8 6 3" xfId="11581"/>
    <cellStyle name="Обычный 3 8 6 3 2" xfId="28478"/>
    <cellStyle name="Обычный 3 8 6 4" xfId="20030"/>
    <cellStyle name="Обычный 3 8 7" xfId="4541"/>
    <cellStyle name="Обычный 3 8 7 2" xfId="12989"/>
    <cellStyle name="Обычный 3 8 7 2 2" xfId="29886"/>
    <cellStyle name="Обычный 3 8 7 3" xfId="21438"/>
    <cellStyle name="Обычный 3 8 8" xfId="8765"/>
    <cellStyle name="Обычный 3 8 8 2" xfId="25662"/>
    <cellStyle name="Обычный 3 8 9" xfId="17214"/>
    <cellStyle name="Обычный 3 9" xfId="238"/>
    <cellStyle name="Обычный 3 9 2" xfId="643"/>
    <cellStyle name="Обычный 3 9 2 2" xfId="1374"/>
    <cellStyle name="Обычный 3 9 2 2 2" xfId="2783"/>
    <cellStyle name="Обычный 3 9 2 2 2 2" xfId="7007"/>
    <cellStyle name="Обычный 3 9 2 2 2 2 2" xfId="15455"/>
    <cellStyle name="Обычный 3 9 2 2 2 2 2 2" xfId="32352"/>
    <cellStyle name="Обычный 3 9 2 2 2 2 3" xfId="23904"/>
    <cellStyle name="Обычный 3 9 2 2 2 3" xfId="11231"/>
    <cellStyle name="Обычный 3 9 2 2 2 3 2" xfId="28128"/>
    <cellStyle name="Обычный 3 9 2 2 2 4" xfId="19680"/>
    <cellStyle name="Обычный 3 9 2 2 3" xfId="4191"/>
    <cellStyle name="Обычный 3 9 2 2 3 2" xfId="8415"/>
    <cellStyle name="Обычный 3 9 2 2 3 2 2" xfId="16863"/>
    <cellStyle name="Обычный 3 9 2 2 3 2 2 2" xfId="33760"/>
    <cellStyle name="Обычный 3 9 2 2 3 2 3" xfId="25312"/>
    <cellStyle name="Обычный 3 9 2 2 3 3" xfId="12639"/>
    <cellStyle name="Обычный 3 9 2 2 3 3 2" xfId="29536"/>
    <cellStyle name="Обычный 3 9 2 2 3 4" xfId="21088"/>
    <cellStyle name="Обычный 3 9 2 2 4" xfId="5599"/>
    <cellStyle name="Обычный 3 9 2 2 4 2" xfId="14047"/>
    <cellStyle name="Обычный 3 9 2 2 4 2 2" xfId="30944"/>
    <cellStyle name="Обычный 3 9 2 2 4 3" xfId="22496"/>
    <cellStyle name="Обычный 3 9 2 2 5" xfId="9823"/>
    <cellStyle name="Обычный 3 9 2 2 5 2" xfId="26720"/>
    <cellStyle name="Обычный 3 9 2 2 6" xfId="18272"/>
    <cellStyle name="Обычный 3 9 2 3" xfId="2079"/>
    <cellStyle name="Обычный 3 9 2 3 2" xfId="6303"/>
    <cellStyle name="Обычный 3 9 2 3 2 2" xfId="14751"/>
    <cellStyle name="Обычный 3 9 2 3 2 2 2" xfId="31648"/>
    <cellStyle name="Обычный 3 9 2 3 2 3" xfId="23200"/>
    <cellStyle name="Обычный 3 9 2 3 3" xfId="10527"/>
    <cellStyle name="Обычный 3 9 2 3 3 2" xfId="27424"/>
    <cellStyle name="Обычный 3 9 2 3 4" xfId="18976"/>
    <cellStyle name="Обычный 3 9 2 4" xfId="3487"/>
    <cellStyle name="Обычный 3 9 2 4 2" xfId="7711"/>
    <cellStyle name="Обычный 3 9 2 4 2 2" xfId="16159"/>
    <cellStyle name="Обычный 3 9 2 4 2 2 2" xfId="33056"/>
    <cellStyle name="Обычный 3 9 2 4 2 3" xfId="24608"/>
    <cellStyle name="Обычный 3 9 2 4 3" xfId="11935"/>
    <cellStyle name="Обычный 3 9 2 4 3 2" xfId="28832"/>
    <cellStyle name="Обычный 3 9 2 4 4" xfId="20384"/>
    <cellStyle name="Обычный 3 9 2 5" xfId="4895"/>
    <cellStyle name="Обычный 3 9 2 5 2" xfId="13343"/>
    <cellStyle name="Обычный 3 9 2 5 2 2" xfId="30240"/>
    <cellStyle name="Обычный 3 9 2 5 3" xfId="21792"/>
    <cellStyle name="Обычный 3 9 2 6" xfId="9119"/>
    <cellStyle name="Обычный 3 9 2 6 2" xfId="26016"/>
    <cellStyle name="Обычный 3 9 2 7" xfId="17568"/>
    <cellStyle name="Обычный 3 9 2 8" xfId="34465"/>
    <cellStyle name="Обычный 3 9 3" xfId="1022"/>
    <cellStyle name="Обычный 3 9 3 2" xfId="2431"/>
    <cellStyle name="Обычный 3 9 3 2 2" xfId="6655"/>
    <cellStyle name="Обычный 3 9 3 2 2 2" xfId="15103"/>
    <cellStyle name="Обычный 3 9 3 2 2 2 2" xfId="32000"/>
    <cellStyle name="Обычный 3 9 3 2 2 3" xfId="23552"/>
    <cellStyle name="Обычный 3 9 3 2 3" xfId="10879"/>
    <cellStyle name="Обычный 3 9 3 2 3 2" xfId="27776"/>
    <cellStyle name="Обычный 3 9 3 2 4" xfId="19328"/>
    <cellStyle name="Обычный 3 9 3 3" xfId="3839"/>
    <cellStyle name="Обычный 3 9 3 3 2" xfId="8063"/>
    <cellStyle name="Обычный 3 9 3 3 2 2" xfId="16511"/>
    <cellStyle name="Обычный 3 9 3 3 2 2 2" xfId="33408"/>
    <cellStyle name="Обычный 3 9 3 3 2 3" xfId="24960"/>
    <cellStyle name="Обычный 3 9 3 3 3" xfId="12287"/>
    <cellStyle name="Обычный 3 9 3 3 3 2" xfId="29184"/>
    <cellStyle name="Обычный 3 9 3 3 4" xfId="20736"/>
    <cellStyle name="Обычный 3 9 3 4" xfId="5247"/>
    <cellStyle name="Обычный 3 9 3 4 2" xfId="13695"/>
    <cellStyle name="Обычный 3 9 3 4 2 2" xfId="30592"/>
    <cellStyle name="Обычный 3 9 3 4 3" xfId="22144"/>
    <cellStyle name="Обычный 3 9 3 5" xfId="9471"/>
    <cellStyle name="Обычный 3 9 3 5 2" xfId="26368"/>
    <cellStyle name="Обычный 3 9 3 6" xfId="17920"/>
    <cellStyle name="Обычный 3 9 4" xfId="1727"/>
    <cellStyle name="Обычный 3 9 4 2" xfId="5951"/>
    <cellStyle name="Обычный 3 9 4 2 2" xfId="14399"/>
    <cellStyle name="Обычный 3 9 4 2 2 2" xfId="31296"/>
    <cellStyle name="Обычный 3 9 4 2 3" xfId="22848"/>
    <cellStyle name="Обычный 3 9 4 3" xfId="10175"/>
    <cellStyle name="Обычный 3 9 4 3 2" xfId="27072"/>
    <cellStyle name="Обычный 3 9 4 4" xfId="18624"/>
    <cellStyle name="Обычный 3 9 5" xfId="3135"/>
    <cellStyle name="Обычный 3 9 5 2" xfId="7359"/>
    <cellStyle name="Обычный 3 9 5 2 2" xfId="15807"/>
    <cellStyle name="Обычный 3 9 5 2 2 2" xfId="32704"/>
    <cellStyle name="Обычный 3 9 5 2 3" xfId="24256"/>
    <cellStyle name="Обычный 3 9 5 3" xfId="11583"/>
    <cellStyle name="Обычный 3 9 5 3 2" xfId="28480"/>
    <cellStyle name="Обычный 3 9 5 4" xfId="20032"/>
    <cellStyle name="Обычный 3 9 6" xfId="4543"/>
    <cellStyle name="Обычный 3 9 6 2" xfId="12991"/>
    <cellStyle name="Обычный 3 9 6 2 2" xfId="29888"/>
    <cellStyle name="Обычный 3 9 6 3" xfId="21440"/>
    <cellStyle name="Обычный 3 9 7" xfId="8767"/>
    <cellStyle name="Обычный 3 9 7 2" xfId="25664"/>
    <cellStyle name="Обычный 3 9 8" xfId="17216"/>
    <cellStyle name="Обычный 3 9 9" xfId="34113"/>
    <cellStyle name="Обычный 3_Отчет за 2015 год" xfId="239"/>
    <cellStyle name="Обычный 4" xfId="240"/>
    <cellStyle name="Обычный 4 10" xfId="644"/>
    <cellStyle name="Обычный 4 10 2" xfId="1375"/>
    <cellStyle name="Обычный 4 10 2 2" xfId="2784"/>
    <cellStyle name="Обычный 4 10 2 2 2" xfId="7008"/>
    <cellStyle name="Обычный 4 10 2 2 2 2" xfId="15456"/>
    <cellStyle name="Обычный 4 10 2 2 2 2 2" xfId="32353"/>
    <cellStyle name="Обычный 4 10 2 2 2 3" xfId="23905"/>
    <cellStyle name="Обычный 4 10 2 2 3" xfId="11232"/>
    <cellStyle name="Обычный 4 10 2 2 3 2" xfId="28129"/>
    <cellStyle name="Обычный 4 10 2 2 4" xfId="19681"/>
    <cellStyle name="Обычный 4 10 2 3" xfId="4192"/>
    <cellStyle name="Обычный 4 10 2 3 2" xfId="8416"/>
    <cellStyle name="Обычный 4 10 2 3 2 2" xfId="16864"/>
    <cellStyle name="Обычный 4 10 2 3 2 2 2" xfId="33761"/>
    <cellStyle name="Обычный 4 10 2 3 2 3" xfId="25313"/>
    <cellStyle name="Обычный 4 10 2 3 3" xfId="12640"/>
    <cellStyle name="Обычный 4 10 2 3 3 2" xfId="29537"/>
    <cellStyle name="Обычный 4 10 2 3 4" xfId="21089"/>
    <cellStyle name="Обычный 4 10 2 4" xfId="5600"/>
    <cellStyle name="Обычный 4 10 2 4 2" xfId="14048"/>
    <cellStyle name="Обычный 4 10 2 4 2 2" xfId="30945"/>
    <cellStyle name="Обычный 4 10 2 4 3" xfId="22497"/>
    <cellStyle name="Обычный 4 10 2 5" xfId="9824"/>
    <cellStyle name="Обычный 4 10 2 5 2" xfId="26721"/>
    <cellStyle name="Обычный 4 10 2 6" xfId="18273"/>
    <cellStyle name="Обычный 4 10 3" xfId="2080"/>
    <cellStyle name="Обычный 4 10 3 2" xfId="6304"/>
    <cellStyle name="Обычный 4 10 3 2 2" xfId="14752"/>
    <cellStyle name="Обычный 4 10 3 2 2 2" xfId="31649"/>
    <cellStyle name="Обычный 4 10 3 2 3" xfId="23201"/>
    <cellStyle name="Обычный 4 10 3 3" xfId="10528"/>
    <cellStyle name="Обычный 4 10 3 3 2" xfId="27425"/>
    <cellStyle name="Обычный 4 10 3 4" xfId="18977"/>
    <cellStyle name="Обычный 4 10 4" xfId="3488"/>
    <cellStyle name="Обычный 4 10 4 2" xfId="7712"/>
    <cellStyle name="Обычный 4 10 4 2 2" xfId="16160"/>
    <cellStyle name="Обычный 4 10 4 2 2 2" xfId="33057"/>
    <cellStyle name="Обычный 4 10 4 2 3" xfId="24609"/>
    <cellStyle name="Обычный 4 10 4 3" xfId="11936"/>
    <cellStyle name="Обычный 4 10 4 3 2" xfId="28833"/>
    <cellStyle name="Обычный 4 10 4 4" xfId="20385"/>
    <cellStyle name="Обычный 4 10 5" xfId="4896"/>
    <cellStyle name="Обычный 4 10 5 2" xfId="13344"/>
    <cellStyle name="Обычный 4 10 5 2 2" xfId="30241"/>
    <cellStyle name="Обычный 4 10 5 3" xfId="21793"/>
    <cellStyle name="Обычный 4 10 6" xfId="9120"/>
    <cellStyle name="Обычный 4 10 6 2" xfId="26017"/>
    <cellStyle name="Обычный 4 10 7" xfId="17569"/>
    <cellStyle name="Обычный 4 10 8" xfId="34466"/>
    <cellStyle name="Обычный 4 11" xfId="1023"/>
    <cellStyle name="Обычный 4 11 2" xfId="2432"/>
    <cellStyle name="Обычный 4 11 2 2" xfId="6656"/>
    <cellStyle name="Обычный 4 11 2 2 2" xfId="15104"/>
    <cellStyle name="Обычный 4 11 2 2 2 2" xfId="32001"/>
    <cellStyle name="Обычный 4 11 2 2 3" xfId="23553"/>
    <cellStyle name="Обычный 4 11 2 3" xfId="10880"/>
    <cellStyle name="Обычный 4 11 2 3 2" xfId="27777"/>
    <cellStyle name="Обычный 4 11 2 4" xfId="19329"/>
    <cellStyle name="Обычный 4 11 3" xfId="3840"/>
    <cellStyle name="Обычный 4 11 3 2" xfId="8064"/>
    <cellStyle name="Обычный 4 11 3 2 2" xfId="16512"/>
    <cellStyle name="Обычный 4 11 3 2 2 2" xfId="33409"/>
    <cellStyle name="Обычный 4 11 3 2 3" xfId="24961"/>
    <cellStyle name="Обычный 4 11 3 3" xfId="12288"/>
    <cellStyle name="Обычный 4 11 3 3 2" xfId="29185"/>
    <cellStyle name="Обычный 4 11 3 4" xfId="20737"/>
    <cellStyle name="Обычный 4 11 4" xfId="5248"/>
    <cellStyle name="Обычный 4 11 4 2" xfId="13696"/>
    <cellStyle name="Обычный 4 11 4 2 2" xfId="30593"/>
    <cellStyle name="Обычный 4 11 4 3" xfId="22145"/>
    <cellStyle name="Обычный 4 11 5" xfId="9472"/>
    <cellStyle name="Обычный 4 11 5 2" xfId="26369"/>
    <cellStyle name="Обычный 4 11 6" xfId="17921"/>
    <cellStyle name="Обычный 4 12" xfId="1728"/>
    <cellStyle name="Обычный 4 12 2" xfId="5952"/>
    <cellStyle name="Обычный 4 12 2 2" xfId="14400"/>
    <cellStyle name="Обычный 4 12 2 2 2" xfId="31297"/>
    <cellStyle name="Обычный 4 12 2 3" xfId="22849"/>
    <cellStyle name="Обычный 4 12 3" xfId="10176"/>
    <cellStyle name="Обычный 4 12 3 2" xfId="27073"/>
    <cellStyle name="Обычный 4 12 4" xfId="18625"/>
    <cellStyle name="Обычный 4 13" xfId="3136"/>
    <cellStyle name="Обычный 4 13 2" xfId="7360"/>
    <cellStyle name="Обычный 4 13 2 2" xfId="15808"/>
    <cellStyle name="Обычный 4 13 2 2 2" xfId="32705"/>
    <cellStyle name="Обычный 4 13 2 3" xfId="24257"/>
    <cellStyle name="Обычный 4 13 3" xfId="11584"/>
    <cellStyle name="Обычный 4 13 3 2" xfId="28481"/>
    <cellStyle name="Обычный 4 13 4" xfId="20033"/>
    <cellStyle name="Обычный 4 14" xfId="4544"/>
    <cellStyle name="Обычный 4 14 2" xfId="12992"/>
    <cellStyle name="Обычный 4 14 2 2" xfId="29889"/>
    <cellStyle name="Обычный 4 14 3" xfId="21441"/>
    <cellStyle name="Обычный 4 15" xfId="8768"/>
    <cellStyle name="Обычный 4 15 2" xfId="25665"/>
    <cellStyle name="Обычный 4 16" xfId="17217"/>
    <cellStyle name="Обычный 4 17" xfId="34114"/>
    <cellStyle name="Обычный 4 2" xfId="241"/>
    <cellStyle name="Обычный 4 2 10" xfId="3137"/>
    <cellStyle name="Обычный 4 2 10 2" xfId="7361"/>
    <cellStyle name="Обычный 4 2 10 2 2" xfId="15809"/>
    <cellStyle name="Обычный 4 2 10 2 2 2" xfId="32706"/>
    <cellStyle name="Обычный 4 2 10 2 3" xfId="24258"/>
    <cellStyle name="Обычный 4 2 10 3" xfId="11585"/>
    <cellStyle name="Обычный 4 2 10 3 2" xfId="28482"/>
    <cellStyle name="Обычный 4 2 10 4" xfId="20034"/>
    <cellStyle name="Обычный 4 2 11" xfId="4545"/>
    <cellStyle name="Обычный 4 2 11 2" xfId="12993"/>
    <cellStyle name="Обычный 4 2 11 2 2" xfId="29890"/>
    <cellStyle name="Обычный 4 2 11 3" xfId="21442"/>
    <cellStyle name="Обычный 4 2 12" xfId="8769"/>
    <cellStyle name="Обычный 4 2 12 2" xfId="25666"/>
    <cellStyle name="Обычный 4 2 13" xfId="17218"/>
    <cellStyle name="Обычный 4 2 14" xfId="34115"/>
    <cellStyle name="Обычный 4 2 2" xfId="242"/>
    <cellStyle name="Обычный 4 2 2 10" xfId="4546"/>
    <cellStyle name="Обычный 4 2 2 10 2" xfId="12994"/>
    <cellStyle name="Обычный 4 2 2 10 2 2" xfId="29891"/>
    <cellStyle name="Обычный 4 2 2 10 3" xfId="21443"/>
    <cellStyle name="Обычный 4 2 2 11" xfId="8770"/>
    <cellStyle name="Обычный 4 2 2 11 2" xfId="25667"/>
    <cellStyle name="Обычный 4 2 2 12" xfId="17219"/>
    <cellStyle name="Обычный 4 2 2 13" xfId="34116"/>
    <cellStyle name="Обычный 4 2 2 2" xfId="243"/>
    <cellStyle name="Обычный 4 2 2 2 10" xfId="8771"/>
    <cellStyle name="Обычный 4 2 2 2 10 2" xfId="25668"/>
    <cellStyle name="Обычный 4 2 2 2 11" xfId="17220"/>
    <cellStyle name="Обычный 4 2 2 2 12" xfId="34117"/>
    <cellStyle name="Обычный 4 2 2 2 2" xfId="244"/>
    <cellStyle name="Обычный 4 2 2 2 2 10" xfId="17221"/>
    <cellStyle name="Обычный 4 2 2 2 2 11" xfId="34118"/>
    <cellStyle name="Обычный 4 2 2 2 2 2" xfId="245"/>
    <cellStyle name="Обычный 4 2 2 2 2 2 10" xfId="34119"/>
    <cellStyle name="Обычный 4 2 2 2 2 2 2" xfId="246"/>
    <cellStyle name="Обычный 4 2 2 2 2 2 2 2" xfId="650"/>
    <cellStyle name="Обычный 4 2 2 2 2 2 2 2 2" xfId="1381"/>
    <cellStyle name="Обычный 4 2 2 2 2 2 2 2 2 2" xfId="2790"/>
    <cellStyle name="Обычный 4 2 2 2 2 2 2 2 2 2 2" xfId="7014"/>
    <cellStyle name="Обычный 4 2 2 2 2 2 2 2 2 2 2 2" xfId="15462"/>
    <cellStyle name="Обычный 4 2 2 2 2 2 2 2 2 2 2 2 2" xfId="32359"/>
    <cellStyle name="Обычный 4 2 2 2 2 2 2 2 2 2 2 3" xfId="23911"/>
    <cellStyle name="Обычный 4 2 2 2 2 2 2 2 2 2 3" xfId="11238"/>
    <cellStyle name="Обычный 4 2 2 2 2 2 2 2 2 2 3 2" xfId="28135"/>
    <cellStyle name="Обычный 4 2 2 2 2 2 2 2 2 2 4" xfId="19687"/>
    <cellStyle name="Обычный 4 2 2 2 2 2 2 2 2 3" xfId="4198"/>
    <cellStyle name="Обычный 4 2 2 2 2 2 2 2 2 3 2" xfId="8422"/>
    <cellStyle name="Обычный 4 2 2 2 2 2 2 2 2 3 2 2" xfId="16870"/>
    <cellStyle name="Обычный 4 2 2 2 2 2 2 2 2 3 2 2 2" xfId="33767"/>
    <cellStyle name="Обычный 4 2 2 2 2 2 2 2 2 3 2 3" xfId="25319"/>
    <cellStyle name="Обычный 4 2 2 2 2 2 2 2 2 3 3" xfId="12646"/>
    <cellStyle name="Обычный 4 2 2 2 2 2 2 2 2 3 3 2" xfId="29543"/>
    <cellStyle name="Обычный 4 2 2 2 2 2 2 2 2 3 4" xfId="21095"/>
    <cellStyle name="Обычный 4 2 2 2 2 2 2 2 2 4" xfId="5606"/>
    <cellStyle name="Обычный 4 2 2 2 2 2 2 2 2 4 2" xfId="14054"/>
    <cellStyle name="Обычный 4 2 2 2 2 2 2 2 2 4 2 2" xfId="30951"/>
    <cellStyle name="Обычный 4 2 2 2 2 2 2 2 2 4 3" xfId="22503"/>
    <cellStyle name="Обычный 4 2 2 2 2 2 2 2 2 5" xfId="9830"/>
    <cellStyle name="Обычный 4 2 2 2 2 2 2 2 2 5 2" xfId="26727"/>
    <cellStyle name="Обычный 4 2 2 2 2 2 2 2 2 6" xfId="18279"/>
    <cellStyle name="Обычный 4 2 2 2 2 2 2 2 3" xfId="2086"/>
    <cellStyle name="Обычный 4 2 2 2 2 2 2 2 3 2" xfId="6310"/>
    <cellStyle name="Обычный 4 2 2 2 2 2 2 2 3 2 2" xfId="14758"/>
    <cellStyle name="Обычный 4 2 2 2 2 2 2 2 3 2 2 2" xfId="31655"/>
    <cellStyle name="Обычный 4 2 2 2 2 2 2 2 3 2 3" xfId="23207"/>
    <cellStyle name="Обычный 4 2 2 2 2 2 2 2 3 3" xfId="10534"/>
    <cellStyle name="Обычный 4 2 2 2 2 2 2 2 3 3 2" xfId="27431"/>
    <cellStyle name="Обычный 4 2 2 2 2 2 2 2 3 4" xfId="18983"/>
    <cellStyle name="Обычный 4 2 2 2 2 2 2 2 4" xfId="3494"/>
    <cellStyle name="Обычный 4 2 2 2 2 2 2 2 4 2" xfId="7718"/>
    <cellStyle name="Обычный 4 2 2 2 2 2 2 2 4 2 2" xfId="16166"/>
    <cellStyle name="Обычный 4 2 2 2 2 2 2 2 4 2 2 2" xfId="33063"/>
    <cellStyle name="Обычный 4 2 2 2 2 2 2 2 4 2 3" xfId="24615"/>
    <cellStyle name="Обычный 4 2 2 2 2 2 2 2 4 3" xfId="11942"/>
    <cellStyle name="Обычный 4 2 2 2 2 2 2 2 4 3 2" xfId="28839"/>
    <cellStyle name="Обычный 4 2 2 2 2 2 2 2 4 4" xfId="20391"/>
    <cellStyle name="Обычный 4 2 2 2 2 2 2 2 5" xfId="4902"/>
    <cellStyle name="Обычный 4 2 2 2 2 2 2 2 5 2" xfId="13350"/>
    <cellStyle name="Обычный 4 2 2 2 2 2 2 2 5 2 2" xfId="30247"/>
    <cellStyle name="Обычный 4 2 2 2 2 2 2 2 5 3" xfId="21799"/>
    <cellStyle name="Обычный 4 2 2 2 2 2 2 2 6" xfId="9126"/>
    <cellStyle name="Обычный 4 2 2 2 2 2 2 2 6 2" xfId="26023"/>
    <cellStyle name="Обычный 4 2 2 2 2 2 2 2 7" xfId="17575"/>
    <cellStyle name="Обычный 4 2 2 2 2 2 2 2 8" xfId="34472"/>
    <cellStyle name="Обычный 4 2 2 2 2 2 2 3" xfId="1029"/>
    <cellStyle name="Обычный 4 2 2 2 2 2 2 3 2" xfId="2438"/>
    <cellStyle name="Обычный 4 2 2 2 2 2 2 3 2 2" xfId="6662"/>
    <cellStyle name="Обычный 4 2 2 2 2 2 2 3 2 2 2" xfId="15110"/>
    <cellStyle name="Обычный 4 2 2 2 2 2 2 3 2 2 2 2" xfId="32007"/>
    <cellStyle name="Обычный 4 2 2 2 2 2 2 3 2 2 3" xfId="23559"/>
    <cellStyle name="Обычный 4 2 2 2 2 2 2 3 2 3" xfId="10886"/>
    <cellStyle name="Обычный 4 2 2 2 2 2 2 3 2 3 2" xfId="27783"/>
    <cellStyle name="Обычный 4 2 2 2 2 2 2 3 2 4" xfId="19335"/>
    <cellStyle name="Обычный 4 2 2 2 2 2 2 3 3" xfId="3846"/>
    <cellStyle name="Обычный 4 2 2 2 2 2 2 3 3 2" xfId="8070"/>
    <cellStyle name="Обычный 4 2 2 2 2 2 2 3 3 2 2" xfId="16518"/>
    <cellStyle name="Обычный 4 2 2 2 2 2 2 3 3 2 2 2" xfId="33415"/>
    <cellStyle name="Обычный 4 2 2 2 2 2 2 3 3 2 3" xfId="24967"/>
    <cellStyle name="Обычный 4 2 2 2 2 2 2 3 3 3" xfId="12294"/>
    <cellStyle name="Обычный 4 2 2 2 2 2 2 3 3 3 2" xfId="29191"/>
    <cellStyle name="Обычный 4 2 2 2 2 2 2 3 3 4" xfId="20743"/>
    <cellStyle name="Обычный 4 2 2 2 2 2 2 3 4" xfId="5254"/>
    <cellStyle name="Обычный 4 2 2 2 2 2 2 3 4 2" xfId="13702"/>
    <cellStyle name="Обычный 4 2 2 2 2 2 2 3 4 2 2" xfId="30599"/>
    <cellStyle name="Обычный 4 2 2 2 2 2 2 3 4 3" xfId="22151"/>
    <cellStyle name="Обычный 4 2 2 2 2 2 2 3 5" xfId="9478"/>
    <cellStyle name="Обычный 4 2 2 2 2 2 2 3 5 2" xfId="26375"/>
    <cellStyle name="Обычный 4 2 2 2 2 2 2 3 6" xfId="17927"/>
    <cellStyle name="Обычный 4 2 2 2 2 2 2 4" xfId="1734"/>
    <cellStyle name="Обычный 4 2 2 2 2 2 2 4 2" xfId="5958"/>
    <cellStyle name="Обычный 4 2 2 2 2 2 2 4 2 2" xfId="14406"/>
    <cellStyle name="Обычный 4 2 2 2 2 2 2 4 2 2 2" xfId="31303"/>
    <cellStyle name="Обычный 4 2 2 2 2 2 2 4 2 3" xfId="22855"/>
    <cellStyle name="Обычный 4 2 2 2 2 2 2 4 3" xfId="10182"/>
    <cellStyle name="Обычный 4 2 2 2 2 2 2 4 3 2" xfId="27079"/>
    <cellStyle name="Обычный 4 2 2 2 2 2 2 4 4" xfId="18631"/>
    <cellStyle name="Обычный 4 2 2 2 2 2 2 5" xfId="3142"/>
    <cellStyle name="Обычный 4 2 2 2 2 2 2 5 2" xfId="7366"/>
    <cellStyle name="Обычный 4 2 2 2 2 2 2 5 2 2" xfId="15814"/>
    <cellStyle name="Обычный 4 2 2 2 2 2 2 5 2 2 2" xfId="32711"/>
    <cellStyle name="Обычный 4 2 2 2 2 2 2 5 2 3" xfId="24263"/>
    <cellStyle name="Обычный 4 2 2 2 2 2 2 5 3" xfId="11590"/>
    <cellStyle name="Обычный 4 2 2 2 2 2 2 5 3 2" xfId="28487"/>
    <cellStyle name="Обычный 4 2 2 2 2 2 2 5 4" xfId="20039"/>
    <cellStyle name="Обычный 4 2 2 2 2 2 2 6" xfId="4550"/>
    <cellStyle name="Обычный 4 2 2 2 2 2 2 6 2" xfId="12998"/>
    <cellStyle name="Обычный 4 2 2 2 2 2 2 6 2 2" xfId="29895"/>
    <cellStyle name="Обычный 4 2 2 2 2 2 2 6 3" xfId="21447"/>
    <cellStyle name="Обычный 4 2 2 2 2 2 2 7" xfId="8774"/>
    <cellStyle name="Обычный 4 2 2 2 2 2 2 7 2" xfId="25671"/>
    <cellStyle name="Обычный 4 2 2 2 2 2 2 8" xfId="17223"/>
    <cellStyle name="Обычный 4 2 2 2 2 2 2 9" xfId="34120"/>
    <cellStyle name="Обычный 4 2 2 2 2 2 3" xfId="649"/>
    <cellStyle name="Обычный 4 2 2 2 2 2 3 2" xfId="1380"/>
    <cellStyle name="Обычный 4 2 2 2 2 2 3 2 2" xfId="2789"/>
    <cellStyle name="Обычный 4 2 2 2 2 2 3 2 2 2" xfId="7013"/>
    <cellStyle name="Обычный 4 2 2 2 2 2 3 2 2 2 2" xfId="15461"/>
    <cellStyle name="Обычный 4 2 2 2 2 2 3 2 2 2 2 2" xfId="32358"/>
    <cellStyle name="Обычный 4 2 2 2 2 2 3 2 2 2 3" xfId="23910"/>
    <cellStyle name="Обычный 4 2 2 2 2 2 3 2 2 3" xfId="11237"/>
    <cellStyle name="Обычный 4 2 2 2 2 2 3 2 2 3 2" xfId="28134"/>
    <cellStyle name="Обычный 4 2 2 2 2 2 3 2 2 4" xfId="19686"/>
    <cellStyle name="Обычный 4 2 2 2 2 2 3 2 3" xfId="4197"/>
    <cellStyle name="Обычный 4 2 2 2 2 2 3 2 3 2" xfId="8421"/>
    <cellStyle name="Обычный 4 2 2 2 2 2 3 2 3 2 2" xfId="16869"/>
    <cellStyle name="Обычный 4 2 2 2 2 2 3 2 3 2 2 2" xfId="33766"/>
    <cellStyle name="Обычный 4 2 2 2 2 2 3 2 3 2 3" xfId="25318"/>
    <cellStyle name="Обычный 4 2 2 2 2 2 3 2 3 3" xfId="12645"/>
    <cellStyle name="Обычный 4 2 2 2 2 2 3 2 3 3 2" xfId="29542"/>
    <cellStyle name="Обычный 4 2 2 2 2 2 3 2 3 4" xfId="21094"/>
    <cellStyle name="Обычный 4 2 2 2 2 2 3 2 4" xfId="5605"/>
    <cellStyle name="Обычный 4 2 2 2 2 2 3 2 4 2" xfId="14053"/>
    <cellStyle name="Обычный 4 2 2 2 2 2 3 2 4 2 2" xfId="30950"/>
    <cellStyle name="Обычный 4 2 2 2 2 2 3 2 4 3" xfId="22502"/>
    <cellStyle name="Обычный 4 2 2 2 2 2 3 2 5" xfId="9829"/>
    <cellStyle name="Обычный 4 2 2 2 2 2 3 2 5 2" xfId="26726"/>
    <cellStyle name="Обычный 4 2 2 2 2 2 3 2 6" xfId="18278"/>
    <cellStyle name="Обычный 4 2 2 2 2 2 3 3" xfId="2085"/>
    <cellStyle name="Обычный 4 2 2 2 2 2 3 3 2" xfId="6309"/>
    <cellStyle name="Обычный 4 2 2 2 2 2 3 3 2 2" xfId="14757"/>
    <cellStyle name="Обычный 4 2 2 2 2 2 3 3 2 2 2" xfId="31654"/>
    <cellStyle name="Обычный 4 2 2 2 2 2 3 3 2 3" xfId="23206"/>
    <cellStyle name="Обычный 4 2 2 2 2 2 3 3 3" xfId="10533"/>
    <cellStyle name="Обычный 4 2 2 2 2 2 3 3 3 2" xfId="27430"/>
    <cellStyle name="Обычный 4 2 2 2 2 2 3 3 4" xfId="18982"/>
    <cellStyle name="Обычный 4 2 2 2 2 2 3 4" xfId="3493"/>
    <cellStyle name="Обычный 4 2 2 2 2 2 3 4 2" xfId="7717"/>
    <cellStyle name="Обычный 4 2 2 2 2 2 3 4 2 2" xfId="16165"/>
    <cellStyle name="Обычный 4 2 2 2 2 2 3 4 2 2 2" xfId="33062"/>
    <cellStyle name="Обычный 4 2 2 2 2 2 3 4 2 3" xfId="24614"/>
    <cellStyle name="Обычный 4 2 2 2 2 2 3 4 3" xfId="11941"/>
    <cellStyle name="Обычный 4 2 2 2 2 2 3 4 3 2" xfId="28838"/>
    <cellStyle name="Обычный 4 2 2 2 2 2 3 4 4" xfId="20390"/>
    <cellStyle name="Обычный 4 2 2 2 2 2 3 5" xfId="4901"/>
    <cellStyle name="Обычный 4 2 2 2 2 2 3 5 2" xfId="13349"/>
    <cellStyle name="Обычный 4 2 2 2 2 2 3 5 2 2" xfId="30246"/>
    <cellStyle name="Обычный 4 2 2 2 2 2 3 5 3" xfId="21798"/>
    <cellStyle name="Обычный 4 2 2 2 2 2 3 6" xfId="9125"/>
    <cellStyle name="Обычный 4 2 2 2 2 2 3 6 2" xfId="26022"/>
    <cellStyle name="Обычный 4 2 2 2 2 2 3 7" xfId="17574"/>
    <cellStyle name="Обычный 4 2 2 2 2 2 3 8" xfId="34471"/>
    <cellStyle name="Обычный 4 2 2 2 2 2 4" xfId="1028"/>
    <cellStyle name="Обычный 4 2 2 2 2 2 4 2" xfId="2437"/>
    <cellStyle name="Обычный 4 2 2 2 2 2 4 2 2" xfId="6661"/>
    <cellStyle name="Обычный 4 2 2 2 2 2 4 2 2 2" xfId="15109"/>
    <cellStyle name="Обычный 4 2 2 2 2 2 4 2 2 2 2" xfId="32006"/>
    <cellStyle name="Обычный 4 2 2 2 2 2 4 2 2 3" xfId="23558"/>
    <cellStyle name="Обычный 4 2 2 2 2 2 4 2 3" xfId="10885"/>
    <cellStyle name="Обычный 4 2 2 2 2 2 4 2 3 2" xfId="27782"/>
    <cellStyle name="Обычный 4 2 2 2 2 2 4 2 4" xfId="19334"/>
    <cellStyle name="Обычный 4 2 2 2 2 2 4 3" xfId="3845"/>
    <cellStyle name="Обычный 4 2 2 2 2 2 4 3 2" xfId="8069"/>
    <cellStyle name="Обычный 4 2 2 2 2 2 4 3 2 2" xfId="16517"/>
    <cellStyle name="Обычный 4 2 2 2 2 2 4 3 2 2 2" xfId="33414"/>
    <cellStyle name="Обычный 4 2 2 2 2 2 4 3 2 3" xfId="24966"/>
    <cellStyle name="Обычный 4 2 2 2 2 2 4 3 3" xfId="12293"/>
    <cellStyle name="Обычный 4 2 2 2 2 2 4 3 3 2" xfId="29190"/>
    <cellStyle name="Обычный 4 2 2 2 2 2 4 3 4" xfId="20742"/>
    <cellStyle name="Обычный 4 2 2 2 2 2 4 4" xfId="5253"/>
    <cellStyle name="Обычный 4 2 2 2 2 2 4 4 2" xfId="13701"/>
    <cellStyle name="Обычный 4 2 2 2 2 2 4 4 2 2" xfId="30598"/>
    <cellStyle name="Обычный 4 2 2 2 2 2 4 4 3" xfId="22150"/>
    <cellStyle name="Обычный 4 2 2 2 2 2 4 5" xfId="9477"/>
    <cellStyle name="Обычный 4 2 2 2 2 2 4 5 2" xfId="26374"/>
    <cellStyle name="Обычный 4 2 2 2 2 2 4 6" xfId="17926"/>
    <cellStyle name="Обычный 4 2 2 2 2 2 5" xfId="1733"/>
    <cellStyle name="Обычный 4 2 2 2 2 2 5 2" xfId="5957"/>
    <cellStyle name="Обычный 4 2 2 2 2 2 5 2 2" xfId="14405"/>
    <cellStyle name="Обычный 4 2 2 2 2 2 5 2 2 2" xfId="31302"/>
    <cellStyle name="Обычный 4 2 2 2 2 2 5 2 3" xfId="22854"/>
    <cellStyle name="Обычный 4 2 2 2 2 2 5 3" xfId="10181"/>
    <cellStyle name="Обычный 4 2 2 2 2 2 5 3 2" xfId="27078"/>
    <cellStyle name="Обычный 4 2 2 2 2 2 5 4" xfId="18630"/>
    <cellStyle name="Обычный 4 2 2 2 2 2 6" xfId="3141"/>
    <cellStyle name="Обычный 4 2 2 2 2 2 6 2" xfId="7365"/>
    <cellStyle name="Обычный 4 2 2 2 2 2 6 2 2" xfId="15813"/>
    <cellStyle name="Обычный 4 2 2 2 2 2 6 2 2 2" xfId="32710"/>
    <cellStyle name="Обычный 4 2 2 2 2 2 6 2 3" xfId="24262"/>
    <cellStyle name="Обычный 4 2 2 2 2 2 6 3" xfId="11589"/>
    <cellStyle name="Обычный 4 2 2 2 2 2 6 3 2" xfId="28486"/>
    <cellStyle name="Обычный 4 2 2 2 2 2 6 4" xfId="20038"/>
    <cellStyle name="Обычный 4 2 2 2 2 2 7" xfId="4549"/>
    <cellStyle name="Обычный 4 2 2 2 2 2 7 2" xfId="12997"/>
    <cellStyle name="Обычный 4 2 2 2 2 2 7 2 2" xfId="29894"/>
    <cellStyle name="Обычный 4 2 2 2 2 2 7 3" xfId="21446"/>
    <cellStyle name="Обычный 4 2 2 2 2 2 8" xfId="8773"/>
    <cellStyle name="Обычный 4 2 2 2 2 2 8 2" xfId="25670"/>
    <cellStyle name="Обычный 4 2 2 2 2 2 9" xfId="17222"/>
    <cellStyle name="Обычный 4 2 2 2 2 3" xfId="247"/>
    <cellStyle name="Обычный 4 2 2 2 2 3 2" xfId="651"/>
    <cellStyle name="Обычный 4 2 2 2 2 3 2 2" xfId="1382"/>
    <cellStyle name="Обычный 4 2 2 2 2 3 2 2 2" xfId="2791"/>
    <cellStyle name="Обычный 4 2 2 2 2 3 2 2 2 2" xfId="7015"/>
    <cellStyle name="Обычный 4 2 2 2 2 3 2 2 2 2 2" xfId="15463"/>
    <cellStyle name="Обычный 4 2 2 2 2 3 2 2 2 2 2 2" xfId="32360"/>
    <cellStyle name="Обычный 4 2 2 2 2 3 2 2 2 2 3" xfId="23912"/>
    <cellStyle name="Обычный 4 2 2 2 2 3 2 2 2 3" xfId="11239"/>
    <cellStyle name="Обычный 4 2 2 2 2 3 2 2 2 3 2" xfId="28136"/>
    <cellStyle name="Обычный 4 2 2 2 2 3 2 2 2 4" xfId="19688"/>
    <cellStyle name="Обычный 4 2 2 2 2 3 2 2 3" xfId="4199"/>
    <cellStyle name="Обычный 4 2 2 2 2 3 2 2 3 2" xfId="8423"/>
    <cellStyle name="Обычный 4 2 2 2 2 3 2 2 3 2 2" xfId="16871"/>
    <cellStyle name="Обычный 4 2 2 2 2 3 2 2 3 2 2 2" xfId="33768"/>
    <cellStyle name="Обычный 4 2 2 2 2 3 2 2 3 2 3" xfId="25320"/>
    <cellStyle name="Обычный 4 2 2 2 2 3 2 2 3 3" xfId="12647"/>
    <cellStyle name="Обычный 4 2 2 2 2 3 2 2 3 3 2" xfId="29544"/>
    <cellStyle name="Обычный 4 2 2 2 2 3 2 2 3 4" xfId="21096"/>
    <cellStyle name="Обычный 4 2 2 2 2 3 2 2 4" xfId="5607"/>
    <cellStyle name="Обычный 4 2 2 2 2 3 2 2 4 2" xfId="14055"/>
    <cellStyle name="Обычный 4 2 2 2 2 3 2 2 4 2 2" xfId="30952"/>
    <cellStyle name="Обычный 4 2 2 2 2 3 2 2 4 3" xfId="22504"/>
    <cellStyle name="Обычный 4 2 2 2 2 3 2 2 5" xfId="9831"/>
    <cellStyle name="Обычный 4 2 2 2 2 3 2 2 5 2" xfId="26728"/>
    <cellStyle name="Обычный 4 2 2 2 2 3 2 2 6" xfId="18280"/>
    <cellStyle name="Обычный 4 2 2 2 2 3 2 3" xfId="2087"/>
    <cellStyle name="Обычный 4 2 2 2 2 3 2 3 2" xfId="6311"/>
    <cellStyle name="Обычный 4 2 2 2 2 3 2 3 2 2" xfId="14759"/>
    <cellStyle name="Обычный 4 2 2 2 2 3 2 3 2 2 2" xfId="31656"/>
    <cellStyle name="Обычный 4 2 2 2 2 3 2 3 2 3" xfId="23208"/>
    <cellStyle name="Обычный 4 2 2 2 2 3 2 3 3" xfId="10535"/>
    <cellStyle name="Обычный 4 2 2 2 2 3 2 3 3 2" xfId="27432"/>
    <cellStyle name="Обычный 4 2 2 2 2 3 2 3 4" xfId="18984"/>
    <cellStyle name="Обычный 4 2 2 2 2 3 2 4" xfId="3495"/>
    <cellStyle name="Обычный 4 2 2 2 2 3 2 4 2" xfId="7719"/>
    <cellStyle name="Обычный 4 2 2 2 2 3 2 4 2 2" xfId="16167"/>
    <cellStyle name="Обычный 4 2 2 2 2 3 2 4 2 2 2" xfId="33064"/>
    <cellStyle name="Обычный 4 2 2 2 2 3 2 4 2 3" xfId="24616"/>
    <cellStyle name="Обычный 4 2 2 2 2 3 2 4 3" xfId="11943"/>
    <cellStyle name="Обычный 4 2 2 2 2 3 2 4 3 2" xfId="28840"/>
    <cellStyle name="Обычный 4 2 2 2 2 3 2 4 4" xfId="20392"/>
    <cellStyle name="Обычный 4 2 2 2 2 3 2 5" xfId="4903"/>
    <cellStyle name="Обычный 4 2 2 2 2 3 2 5 2" xfId="13351"/>
    <cellStyle name="Обычный 4 2 2 2 2 3 2 5 2 2" xfId="30248"/>
    <cellStyle name="Обычный 4 2 2 2 2 3 2 5 3" xfId="21800"/>
    <cellStyle name="Обычный 4 2 2 2 2 3 2 6" xfId="9127"/>
    <cellStyle name="Обычный 4 2 2 2 2 3 2 6 2" xfId="26024"/>
    <cellStyle name="Обычный 4 2 2 2 2 3 2 7" xfId="17576"/>
    <cellStyle name="Обычный 4 2 2 2 2 3 2 8" xfId="34473"/>
    <cellStyle name="Обычный 4 2 2 2 2 3 3" xfId="1030"/>
    <cellStyle name="Обычный 4 2 2 2 2 3 3 2" xfId="2439"/>
    <cellStyle name="Обычный 4 2 2 2 2 3 3 2 2" xfId="6663"/>
    <cellStyle name="Обычный 4 2 2 2 2 3 3 2 2 2" xfId="15111"/>
    <cellStyle name="Обычный 4 2 2 2 2 3 3 2 2 2 2" xfId="32008"/>
    <cellStyle name="Обычный 4 2 2 2 2 3 3 2 2 3" xfId="23560"/>
    <cellStyle name="Обычный 4 2 2 2 2 3 3 2 3" xfId="10887"/>
    <cellStyle name="Обычный 4 2 2 2 2 3 3 2 3 2" xfId="27784"/>
    <cellStyle name="Обычный 4 2 2 2 2 3 3 2 4" xfId="19336"/>
    <cellStyle name="Обычный 4 2 2 2 2 3 3 3" xfId="3847"/>
    <cellStyle name="Обычный 4 2 2 2 2 3 3 3 2" xfId="8071"/>
    <cellStyle name="Обычный 4 2 2 2 2 3 3 3 2 2" xfId="16519"/>
    <cellStyle name="Обычный 4 2 2 2 2 3 3 3 2 2 2" xfId="33416"/>
    <cellStyle name="Обычный 4 2 2 2 2 3 3 3 2 3" xfId="24968"/>
    <cellStyle name="Обычный 4 2 2 2 2 3 3 3 3" xfId="12295"/>
    <cellStyle name="Обычный 4 2 2 2 2 3 3 3 3 2" xfId="29192"/>
    <cellStyle name="Обычный 4 2 2 2 2 3 3 3 4" xfId="20744"/>
    <cellStyle name="Обычный 4 2 2 2 2 3 3 4" xfId="5255"/>
    <cellStyle name="Обычный 4 2 2 2 2 3 3 4 2" xfId="13703"/>
    <cellStyle name="Обычный 4 2 2 2 2 3 3 4 2 2" xfId="30600"/>
    <cellStyle name="Обычный 4 2 2 2 2 3 3 4 3" xfId="22152"/>
    <cellStyle name="Обычный 4 2 2 2 2 3 3 5" xfId="9479"/>
    <cellStyle name="Обычный 4 2 2 2 2 3 3 5 2" xfId="26376"/>
    <cellStyle name="Обычный 4 2 2 2 2 3 3 6" xfId="17928"/>
    <cellStyle name="Обычный 4 2 2 2 2 3 4" xfId="1735"/>
    <cellStyle name="Обычный 4 2 2 2 2 3 4 2" xfId="5959"/>
    <cellStyle name="Обычный 4 2 2 2 2 3 4 2 2" xfId="14407"/>
    <cellStyle name="Обычный 4 2 2 2 2 3 4 2 2 2" xfId="31304"/>
    <cellStyle name="Обычный 4 2 2 2 2 3 4 2 3" xfId="22856"/>
    <cellStyle name="Обычный 4 2 2 2 2 3 4 3" xfId="10183"/>
    <cellStyle name="Обычный 4 2 2 2 2 3 4 3 2" xfId="27080"/>
    <cellStyle name="Обычный 4 2 2 2 2 3 4 4" xfId="18632"/>
    <cellStyle name="Обычный 4 2 2 2 2 3 5" xfId="3143"/>
    <cellStyle name="Обычный 4 2 2 2 2 3 5 2" xfId="7367"/>
    <cellStyle name="Обычный 4 2 2 2 2 3 5 2 2" xfId="15815"/>
    <cellStyle name="Обычный 4 2 2 2 2 3 5 2 2 2" xfId="32712"/>
    <cellStyle name="Обычный 4 2 2 2 2 3 5 2 3" xfId="24264"/>
    <cellStyle name="Обычный 4 2 2 2 2 3 5 3" xfId="11591"/>
    <cellStyle name="Обычный 4 2 2 2 2 3 5 3 2" xfId="28488"/>
    <cellStyle name="Обычный 4 2 2 2 2 3 5 4" xfId="20040"/>
    <cellStyle name="Обычный 4 2 2 2 2 3 6" xfId="4551"/>
    <cellStyle name="Обычный 4 2 2 2 2 3 6 2" xfId="12999"/>
    <cellStyle name="Обычный 4 2 2 2 2 3 6 2 2" xfId="29896"/>
    <cellStyle name="Обычный 4 2 2 2 2 3 6 3" xfId="21448"/>
    <cellStyle name="Обычный 4 2 2 2 2 3 7" xfId="8775"/>
    <cellStyle name="Обычный 4 2 2 2 2 3 7 2" xfId="25672"/>
    <cellStyle name="Обычный 4 2 2 2 2 3 8" xfId="17224"/>
    <cellStyle name="Обычный 4 2 2 2 2 3 9" xfId="34121"/>
    <cellStyle name="Обычный 4 2 2 2 2 4" xfId="648"/>
    <cellStyle name="Обычный 4 2 2 2 2 4 2" xfId="1379"/>
    <cellStyle name="Обычный 4 2 2 2 2 4 2 2" xfId="2788"/>
    <cellStyle name="Обычный 4 2 2 2 2 4 2 2 2" xfId="7012"/>
    <cellStyle name="Обычный 4 2 2 2 2 4 2 2 2 2" xfId="15460"/>
    <cellStyle name="Обычный 4 2 2 2 2 4 2 2 2 2 2" xfId="32357"/>
    <cellStyle name="Обычный 4 2 2 2 2 4 2 2 2 3" xfId="23909"/>
    <cellStyle name="Обычный 4 2 2 2 2 4 2 2 3" xfId="11236"/>
    <cellStyle name="Обычный 4 2 2 2 2 4 2 2 3 2" xfId="28133"/>
    <cellStyle name="Обычный 4 2 2 2 2 4 2 2 4" xfId="19685"/>
    <cellStyle name="Обычный 4 2 2 2 2 4 2 3" xfId="4196"/>
    <cellStyle name="Обычный 4 2 2 2 2 4 2 3 2" xfId="8420"/>
    <cellStyle name="Обычный 4 2 2 2 2 4 2 3 2 2" xfId="16868"/>
    <cellStyle name="Обычный 4 2 2 2 2 4 2 3 2 2 2" xfId="33765"/>
    <cellStyle name="Обычный 4 2 2 2 2 4 2 3 2 3" xfId="25317"/>
    <cellStyle name="Обычный 4 2 2 2 2 4 2 3 3" xfId="12644"/>
    <cellStyle name="Обычный 4 2 2 2 2 4 2 3 3 2" xfId="29541"/>
    <cellStyle name="Обычный 4 2 2 2 2 4 2 3 4" xfId="21093"/>
    <cellStyle name="Обычный 4 2 2 2 2 4 2 4" xfId="5604"/>
    <cellStyle name="Обычный 4 2 2 2 2 4 2 4 2" xfId="14052"/>
    <cellStyle name="Обычный 4 2 2 2 2 4 2 4 2 2" xfId="30949"/>
    <cellStyle name="Обычный 4 2 2 2 2 4 2 4 3" xfId="22501"/>
    <cellStyle name="Обычный 4 2 2 2 2 4 2 5" xfId="9828"/>
    <cellStyle name="Обычный 4 2 2 2 2 4 2 5 2" xfId="26725"/>
    <cellStyle name="Обычный 4 2 2 2 2 4 2 6" xfId="18277"/>
    <cellStyle name="Обычный 4 2 2 2 2 4 3" xfId="2084"/>
    <cellStyle name="Обычный 4 2 2 2 2 4 3 2" xfId="6308"/>
    <cellStyle name="Обычный 4 2 2 2 2 4 3 2 2" xfId="14756"/>
    <cellStyle name="Обычный 4 2 2 2 2 4 3 2 2 2" xfId="31653"/>
    <cellStyle name="Обычный 4 2 2 2 2 4 3 2 3" xfId="23205"/>
    <cellStyle name="Обычный 4 2 2 2 2 4 3 3" xfId="10532"/>
    <cellStyle name="Обычный 4 2 2 2 2 4 3 3 2" xfId="27429"/>
    <cellStyle name="Обычный 4 2 2 2 2 4 3 4" xfId="18981"/>
    <cellStyle name="Обычный 4 2 2 2 2 4 4" xfId="3492"/>
    <cellStyle name="Обычный 4 2 2 2 2 4 4 2" xfId="7716"/>
    <cellStyle name="Обычный 4 2 2 2 2 4 4 2 2" xfId="16164"/>
    <cellStyle name="Обычный 4 2 2 2 2 4 4 2 2 2" xfId="33061"/>
    <cellStyle name="Обычный 4 2 2 2 2 4 4 2 3" xfId="24613"/>
    <cellStyle name="Обычный 4 2 2 2 2 4 4 3" xfId="11940"/>
    <cellStyle name="Обычный 4 2 2 2 2 4 4 3 2" xfId="28837"/>
    <cellStyle name="Обычный 4 2 2 2 2 4 4 4" xfId="20389"/>
    <cellStyle name="Обычный 4 2 2 2 2 4 5" xfId="4900"/>
    <cellStyle name="Обычный 4 2 2 2 2 4 5 2" xfId="13348"/>
    <cellStyle name="Обычный 4 2 2 2 2 4 5 2 2" xfId="30245"/>
    <cellStyle name="Обычный 4 2 2 2 2 4 5 3" xfId="21797"/>
    <cellStyle name="Обычный 4 2 2 2 2 4 6" xfId="9124"/>
    <cellStyle name="Обычный 4 2 2 2 2 4 6 2" xfId="26021"/>
    <cellStyle name="Обычный 4 2 2 2 2 4 7" xfId="17573"/>
    <cellStyle name="Обычный 4 2 2 2 2 4 8" xfId="34470"/>
    <cellStyle name="Обычный 4 2 2 2 2 5" xfId="1027"/>
    <cellStyle name="Обычный 4 2 2 2 2 5 2" xfId="2436"/>
    <cellStyle name="Обычный 4 2 2 2 2 5 2 2" xfId="6660"/>
    <cellStyle name="Обычный 4 2 2 2 2 5 2 2 2" xfId="15108"/>
    <cellStyle name="Обычный 4 2 2 2 2 5 2 2 2 2" xfId="32005"/>
    <cellStyle name="Обычный 4 2 2 2 2 5 2 2 3" xfId="23557"/>
    <cellStyle name="Обычный 4 2 2 2 2 5 2 3" xfId="10884"/>
    <cellStyle name="Обычный 4 2 2 2 2 5 2 3 2" xfId="27781"/>
    <cellStyle name="Обычный 4 2 2 2 2 5 2 4" xfId="19333"/>
    <cellStyle name="Обычный 4 2 2 2 2 5 3" xfId="3844"/>
    <cellStyle name="Обычный 4 2 2 2 2 5 3 2" xfId="8068"/>
    <cellStyle name="Обычный 4 2 2 2 2 5 3 2 2" xfId="16516"/>
    <cellStyle name="Обычный 4 2 2 2 2 5 3 2 2 2" xfId="33413"/>
    <cellStyle name="Обычный 4 2 2 2 2 5 3 2 3" xfId="24965"/>
    <cellStyle name="Обычный 4 2 2 2 2 5 3 3" xfId="12292"/>
    <cellStyle name="Обычный 4 2 2 2 2 5 3 3 2" xfId="29189"/>
    <cellStyle name="Обычный 4 2 2 2 2 5 3 4" xfId="20741"/>
    <cellStyle name="Обычный 4 2 2 2 2 5 4" xfId="5252"/>
    <cellStyle name="Обычный 4 2 2 2 2 5 4 2" xfId="13700"/>
    <cellStyle name="Обычный 4 2 2 2 2 5 4 2 2" xfId="30597"/>
    <cellStyle name="Обычный 4 2 2 2 2 5 4 3" xfId="22149"/>
    <cellStyle name="Обычный 4 2 2 2 2 5 5" xfId="9476"/>
    <cellStyle name="Обычный 4 2 2 2 2 5 5 2" xfId="26373"/>
    <cellStyle name="Обычный 4 2 2 2 2 5 6" xfId="17925"/>
    <cellStyle name="Обычный 4 2 2 2 2 6" xfId="1732"/>
    <cellStyle name="Обычный 4 2 2 2 2 6 2" xfId="5956"/>
    <cellStyle name="Обычный 4 2 2 2 2 6 2 2" xfId="14404"/>
    <cellStyle name="Обычный 4 2 2 2 2 6 2 2 2" xfId="31301"/>
    <cellStyle name="Обычный 4 2 2 2 2 6 2 3" xfId="22853"/>
    <cellStyle name="Обычный 4 2 2 2 2 6 3" xfId="10180"/>
    <cellStyle name="Обычный 4 2 2 2 2 6 3 2" xfId="27077"/>
    <cellStyle name="Обычный 4 2 2 2 2 6 4" xfId="18629"/>
    <cellStyle name="Обычный 4 2 2 2 2 7" xfId="3140"/>
    <cellStyle name="Обычный 4 2 2 2 2 7 2" xfId="7364"/>
    <cellStyle name="Обычный 4 2 2 2 2 7 2 2" xfId="15812"/>
    <cellStyle name="Обычный 4 2 2 2 2 7 2 2 2" xfId="32709"/>
    <cellStyle name="Обычный 4 2 2 2 2 7 2 3" xfId="24261"/>
    <cellStyle name="Обычный 4 2 2 2 2 7 3" xfId="11588"/>
    <cellStyle name="Обычный 4 2 2 2 2 7 3 2" xfId="28485"/>
    <cellStyle name="Обычный 4 2 2 2 2 7 4" xfId="20037"/>
    <cellStyle name="Обычный 4 2 2 2 2 8" xfId="4548"/>
    <cellStyle name="Обычный 4 2 2 2 2 8 2" xfId="12996"/>
    <cellStyle name="Обычный 4 2 2 2 2 8 2 2" xfId="29893"/>
    <cellStyle name="Обычный 4 2 2 2 2 8 3" xfId="21445"/>
    <cellStyle name="Обычный 4 2 2 2 2 9" xfId="8772"/>
    <cellStyle name="Обычный 4 2 2 2 2 9 2" xfId="25669"/>
    <cellStyle name="Обычный 4 2 2 2 3" xfId="248"/>
    <cellStyle name="Обычный 4 2 2 2 3 10" xfId="34122"/>
    <cellStyle name="Обычный 4 2 2 2 3 2" xfId="249"/>
    <cellStyle name="Обычный 4 2 2 2 3 2 2" xfId="653"/>
    <cellStyle name="Обычный 4 2 2 2 3 2 2 2" xfId="1384"/>
    <cellStyle name="Обычный 4 2 2 2 3 2 2 2 2" xfId="2793"/>
    <cellStyle name="Обычный 4 2 2 2 3 2 2 2 2 2" xfId="7017"/>
    <cellStyle name="Обычный 4 2 2 2 3 2 2 2 2 2 2" xfId="15465"/>
    <cellStyle name="Обычный 4 2 2 2 3 2 2 2 2 2 2 2" xfId="32362"/>
    <cellStyle name="Обычный 4 2 2 2 3 2 2 2 2 2 3" xfId="23914"/>
    <cellStyle name="Обычный 4 2 2 2 3 2 2 2 2 3" xfId="11241"/>
    <cellStyle name="Обычный 4 2 2 2 3 2 2 2 2 3 2" xfId="28138"/>
    <cellStyle name="Обычный 4 2 2 2 3 2 2 2 2 4" xfId="19690"/>
    <cellStyle name="Обычный 4 2 2 2 3 2 2 2 3" xfId="4201"/>
    <cellStyle name="Обычный 4 2 2 2 3 2 2 2 3 2" xfId="8425"/>
    <cellStyle name="Обычный 4 2 2 2 3 2 2 2 3 2 2" xfId="16873"/>
    <cellStyle name="Обычный 4 2 2 2 3 2 2 2 3 2 2 2" xfId="33770"/>
    <cellStyle name="Обычный 4 2 2 2 3 2 2 2 3 2 3" xfId="25322"/>
    <cellStyle name="Обычный 4 2 2 2 3 2 2 2 3 3" xfId="12649"/>
    <cellStyle name="Обычный 4 2 2 2 3 2 2 2 3 3 2" xfId="29546"/>
    <cellStyle name="Обычный 4 2 2 2 3 2 2 2 3 4" xfId="21098"/>
    <cellStyle name="Обычный 4 2 2 2 3 2 2 2 4" xfId="5609"/>
    <cellStyle name="Обычный 4 2 2 2 3 2 2 2 4 2" xfId="14057"/>
    <cellStyle name="Обычный 4 2 2 2 3 2 2 2 4 2 2" xfId="30954"/>
    <cellStyle name="Обычный 4 2 2 2 3 2 2 2 4 3" xfId="22506"/>
    <cellStyle name="Обычный 4 2 2 2 3 2 2 2 5" xfId="9833"/>
    <cellStyle name="Обычный 4 2 2 2 3 2 2 2 5 2" xfId="26730"/>
    <cellStyle name="Обычный 4 2 2 2 3 2 2 2 6" xfId="18282"/>
    <cellStyle name="Обычный 4 2 2 2 3 2 2 3" xfId="2089"/>
    <cellStyle name="Обычный 4 2 2 2 3 2 2 3 2" xfId="6313"/>
    <cellStyle name="Обычный 4 2 2 2 3 2 2 3 2 2" xfId="14761"/>
    <cellStyle name="Обычный 4 2 2 2 3 2 2 3 2 2 2" xfId="31658"/>
    <cellStyle name="Обычный 4 2 2 2 3 2 2 3 2 3" xfId="23210"/>
    <cellStyle name="Обычный 4 2 2 2 3 2 2 3 3" xfId="10537"/>
    <cellStyle name="Обычный 4 2 2 2 3 2 2 3 3 2" xfId="27434"/>
    <cellStyle name="Обычный 4 2 2 2 3 2 2 3 4" xfId="18986"/>
    <cellStyle name="Обычный 4 2 2 2 3 2 2 4" xfId="3497"/>
    <cellStyle name="Обычный 4 2 2 2 3 2 2 4 2" xfId="7721"/>
    <cellStyle name="Обычный 4 2 2 2 3 2 2 4 2 2" xfId="16169"/>
    <cellStyle name="Обычный 4 2 2 2 3 2 2 4 2 2 2" xfId="33066"/>
    <cellStyle name="Обычный 4 2 2 2 3 2 2 4 2 3" xfId="24618"/>
    <cellStyle name="Обычный 4 2 2 2 3 2 2 4 3" xfId="11945"/>
    <cellStyle name="Обычный 4 2 2 2 3 2 2 4 3 2" xfId="28842"/>
    <cellStyle name="Обычный 4 2 2 2 3 2 2 4 4" xfId="20394"/>
    <cellStyle name="Обычный 4 2 2 2 3 2 2 5" xfId="4905"/>
    <cellStyle name="Обычный 4 2 2 2 3 2 2 5 2" xfId="13353"/>
    <cellStyle name="Обычный 4 2 2 2 3 2 2 5 2 2" xfId="30250"/>
    <cellStyle name="Обычный 4 2 2 2 3 2 2 5 3" xfId="21802"/>
    <cellStyle name="Обычный 4 2 2 2 3 2 2 6" xfId="9129"/>
    <cellStyle name="Обычный 4 2 2 2 3 2 2 6 2" xfId="26026"/>
    <cellStyle name="Обычный 4 2 2 2 3 2 2 7" xfId="17578"/>
    <cellStyle name="Обычный 4 2 2 2 3 2 2 8" xfId="34475"/>
    <cellStyle name="Обычный 4 2 2 2 3 2 3" xfId="1032"/>
    <cellStyle name="Обычный 4 2 2 2 3 2 3 2" xfId="2441"/>
    <cellStyle name="Обычный 4 2 2 2 3 2 3 2 2" xfId="6665"/>
    <cellStyle name="Обычный 4 2 2 2 3 2 3 2 2 2" xfId="15113"/>
    <cellStyle name="Обычный 4 2 2 2 3 2 3 2 2 2 2" xfId="32010"/>
    <cellStyle name="Обычный 4 2 2 2 3 2 3 2 2 3" xfId="23562"/>
    <cellStyle name="Обычный 4 2 2 2 3 2 3 2 3" xfId="10889"/>
    <cellStyle name="Обычный 4 2 2 2 3 2 3 2 3 2" xfId="27786"/>
    <cellStyle name="Обычный 4 2 2 2 3 2 3 2 4" xfId="19338"/>
    <cellStyle name="Обычный 4 2 2 2 3 2 3 3" xfId="3849"/>
    <cellStyle name="Обычный 4 2 2 2 3 2 3 3 2" xfId="8073"/>
    <cellStyle name="Обычный 4 2 2 2 3 2 3 3 2 2" xfId="16521"/>
    <cellStyle name="Обычный 4 2 2 2 3 2 3 3 2 2 2" xfId="33418"/>
    <cellStyle name="Обычный 4 2 2 2 3 2 3 3 2 3" xfId="24970"/>
    <cellStyle name="Обычный 4 2 2 2 3 2 3 3 3" xfId="12297"/>
    <cellStyle name="Обычный 4 2 2 2 3 2 3 3 3 2" xfId="29194"/>
    <cellStyle name="Обычный 4 2 2 2 3 2 3 3 4" xfId="20746"/>
    <cellStyle name="Обычный 4 2 2 2 3 2 3 4" xfId="5257"/>
    <cellStyle name="Обычный 4 2 2 2 3 2 3 4 2" xfId="13705"/>
    <cellStyle name="Обычный 4 2 2 2 3 2 3 4 2 2" xfId="30602"/>
    <cellStyle name="Обычный 4 2 2 2 3 2 3 4 3" xfId="22154"/>
    <cellStyle name="Обычный 4 2 2 2 3 2 3 5" xfId="9481"/>
    <cellStyle name="Обычный 4 2 2 2 3 2 3 5 2" xfId="26378"/>
    <cellStyle name="Обычный 4 2 2 2 3 2 3 6" xfId="17930"/>
    <cellStyle name="Обычный 4 2 2 2 3 2 4" xfId="1737"/>
    <cellStyle name="Обычный 4 2 2 2 3 2 4 2" xfId="5961"/>
    <cellStyle name="Обычный 4 2 2 2 3 2 4 2 2" xfId="14409"/>
    <cellStyle name="Обычный 4 2 2 2 3 2 4 2 2 2" xfId="31306"/>
    <cellStyle name="Обычный 4 2 2 2 3 2 4 2 3" xfId="22858"/>
    <cellStyle name="Обычный 4 2 2 2 3 2 4 3" xfId="10185"/>
    <cellStyle name="Обычный 4 2 2 2 3 2 4 3 2" xfId="27082"/>
    <cellStyle name="Обычный 4 2 2 2 3 2 4 4" xfId="18634"/>
    <cellStyle name="Обычный 4 2 2 2 3 2 5" xfId="3145"/>
    <cellStyle name="Обычный 4 2 2 2 3 2 5 2" xfId="7369"/>
    <cellStyle name="Обычный 4 2 2 2 3 2 5 2 2" xfId="15817"/>
    <cellStyle name="Обычный 4 2 2 2 3 2 5 2 2 2" xfId="32714"/>
    <cellStyle name="Обычный 4 2 2 2 3 2 5 2 3" xfId="24266"/>
    <cellStyle name="Обычный 4 2 2 2 3 2 5 3" xfId="11593"/>
    <cellStyle name="Обычный 4 2 2 2 3 2 5 3 2" xfId="28490"/>
    <cellStyle name="Обычный 4 2 2 2 3 2 5 4" xfId="20042"/>
    <cellStyle name="Обычный 4 2 2 2 3 2 6" xfId="4553"/>
    <cellStyle name="Обычный 4 2 2 2 3 2 6 2" xfId="13001"/>
    <cellStyle name="Обычный 4 2 2 2 3 2 6 2 2" xfId="29898"/>
    <cellStyle name="Обычный 4 2 2 2 3 2 6 3" xfId="21450"/>
    <cellStyle name="Обычный 4 2 2 2 3 2 7" xfId="8777"/>
    <cellStyle name="Обычный 4 2 2 2 3 2 7 2" xfId="25674"/>
    <cellStyle name="Обычный 4 2 2 2 3 2 8" xfId="17226"/>
    <cellStyle name="Обычный 4 2 2 2 3 2 9" xfId="34123"/>
    <cellStyle name="Обычный 4 2 2 2 3 3" xfId="652"/>
    <cellStyle name="Обычный 4 2 2 2 3 3 2" xfId="1383"/>
    <cellStyle name="Обычный 4 2 2 2 3 3 2 2" xfId="2792"/>
    <cellStyle name="Обычный 4 2 2 2 3 3 2 2 2" xfId="7016"/>
    <cellStyle name="Обычный 4 2 2 2 3 3 2 2 2 2" xfId="15464"/>
    <cellStyle name="Обычный 4 2 2 2 3 3 2 2 2 2 2" xfId="32361"/>
    <cellStyle name="Обычный 4 2 2 2 3 3 2 2 2 3" xfId="23913"/>
    <cellStyle name="Обычный 4 2 2 2 3 3 2 2 3" xfId="11240"/>
    <cellStyle name="Обычный 4 2 2 2 3 3 2 2 3 2" xfId="28137"/>
    <cellStyle name="Обычный 4 2 2 2 3 3 2 2 4" xfId="19689"/>
    <cellStyle name="Обычный 4 2 2 2 3 3 2 3" xfId="4200"/>
    <cellStyle name="Обычный 4 2 2 2 3 3 2 3 2" xfId="8424"/>
    <cellStyle name="Обычный 4 2 2 2 3 3 2 3 2 2" xfId="16872"/>
    <cellStyle name="Обычный 4 2 2 2 3 3 2 3 2 2 2" xfId="33769"/>
    <cellStyle name="Обычный 4 2 2 2 3 3 2 3 2 3" xfId="25321"/>
    <cellStyle name="Обычный 4 2 2 2 3 3 2 3 3" xfId="12648"/>
    <cellStyle name="Обычный 4 2 2 2 3 3 2 3 3 2" xfId="29545"/>
    <cellStyle name="Обычный 4 2 2 2 3 3 2 3 4" xfId="21097"/>
    <cellStyle name="Обычный 4 2 2 2 3 3 2 4" xfId="5608"/>
    <cellStyle name="Обычный 4 2 2 2 3 3 2 4 2" xfId="14056"/>
    <cellStyle name="Обычный 4 2 2 2 3 3 2 4 2 2" xfId="30953"/>
    <cellStyle name="Обычный 4 2 2 2 3 3 2 4 3" xfId="22505"/>
    <cellStyle name="Обычный 4 2 2 2 3 3 2 5" xfId="9832"/>
    <cellStyle name="Обычный 4 2 2 2 3 3 2 5 2" xfId="26729"/>
    <cellStyle name="Обычный 4 2 2 2 3 3 2 6" xfId="18281"/>
    <cellStyle name="Обычный 4 2 2 2 3 3 3" xfId="2088"/>
    <cellStyle name="Обычный 4 2 2 2 3 3 3 2" xfId="6312"/>
    <cellStyle name="Обычный 4 2 2 2 3 3 3 2 2" xfId="14760"/>
    <cellStyle name="Обычный 4 2 2 2 3 3 3 2 2 2" xfId="31657"/>
    <cellStyle name="Обычный 4 2 2 2 3 3 3 2 3" xfId="23209"/>
    <cellStyle name="Обычный 4 2 2 2 3 3 3 3" xfId="10536"/>
    <cellStyle name="Обычный 4 2 2 2 3 3 3 3 2" xfId="27433"/>
    <cellStyle name="Обычный 4 2 2 2 3 3 3 4" xfId="18985"/>
    <cellStyle name="Обычный 4 2 2 2 3 3 4" xfId="3496"/>
    <cellStyle name="Обычный 4 2 2 2 3 3 4 2" xfId="7720"/>
    <cellStyle name="Обычный 4 2 2 2 3 3 4 2 2" xfId="16168"/>
    <cellStyle name="Обычный 4 2 2 2 3 3 4 2 2 2" xfId="33065"/>
    <cellStyle name="Обычный 4 2 2 2 3 3 4 2 3" xfId="24617"/>
    <cellStyle name="Обычный 4 2 2 2 3 3 4 3" xfId="11944"/>
    <cellStyle name="Обычный 4 2 2 2 3 3 4 3 2" xfId="28841"/>
    <cellStyle name="Обычный 4 2 2 2 3 3 4 4" xfId="20393"/>
    <cellStyle name="Обычный 4 2 2 2 3 3 5" xfId="4904"/>
    <cellStyle name="Обычный 4 2 2 2 3 3 5 2" xfId="13352"/>
    <cellStyle name="Обычный 4 2 2 2 3 3 5 2 2" xfId="30249"/>
    <cellStyle name="Обычный 4 2 2 2 3 3 5 3" xfId="21801"/>
    <cellStyle name="Обычный 4 2 2 2 3 3 6" xfId="9128"/>
    <cellStyle name="Обычный 4 2 2 2 3 3 6 2" xfId="26025"/>
    <cellStyle name="Обычный 4 2 2 2 3 3 7" xfId="17577"/>
    <cellStyle name="Обычный 4 2 2 2 3 3 8" xfId="34474"/>
    <cellStyle name="Обычный 4 2 2 2 3 4" xfId="1031"/>
    <cellStyle name="Обычный 4 2 2 2 3 4 2" xfId="2440"/>
    <cellStyle name="Обычный 4 2 2 2 3 4 2 2" xfId="6664"/>
    <cellStyle name="Обычный 4 2 2 2 3 4 2 2 2" xfId="15112"/>
    <cellStyle name="Обычный 4 2 2 2 3 4 2 2 2 2" xfId="32009"/>
    <cellStyle name="Обычный 4 2 2 2 3 4 2 2 3" xfId="23561"/>
    <cellStyle name="Обычный 4 2 2 2 3 4 2 3" xfId="10888"/>
    <cellStyle name="Обычный 4 2 2 2 3 4 2 3 2" xfId="27785"/>
    <cellStyle name="Обычный 4 2 2 2 3 4 2 4" xfId="19337"/>
    <cellStyle name="Обычный 4 2 2 2 3 4 3" xfId="3848"/>
    <cellStyle name="Обычный 4 2 2 2 3 4 3 2" xfId="8072"/>
    <cellStyle name="Обычный 4 2 2 2 3 4 3 2 2" xfId="16520"/>
    <cellStyle name="Обычный 4 2 2 2 3 4 3 2 2 2" xfId="33417"/>
    <cellStyle name="Обычный 4 2 2 2 3 4 3 2 3" xfId="24969"/>
    <cellStyle name="Обычный 4 2 2 2 3 4 3 3" xfId="12296"/>
    <cellStyle name="Обычный 4 2 2 2 3 4 3 3 2" xfId="29193"/>
    <cellStyle name="Обычный 4 2 2 2 3 4 3 4" xfId="20745"/>
    <cellStyle name="Обычный 4 2 2 2 3 4 4" xfId="5256"/>
    <cellStyle name="Обычный 4 2 2 2 3 4 4 2" xfId="13704"/>
    <cellStyle name="Обычный 4 2 2 2 3 4 4 2 2" xfId="30601"/>
    <cellStyle name="Обычный 4 2 2 2 3 4 4 3" xfId="22153"/>
    <cellStyle name="Обычный 4 2 2 2 3 4 5" xfId="9480"/>
    <cellStyle name="Обычный 4 2 2 2 3 4 5 2" xfId="26377"/>
    <cellStyle name="Обычный 4 2 2 2 3 4 6" xfId="17929"/>
    <cellStyle name="Обычный 4 2 2 2 3 5" xfId="1736"/>
    <cellStyle name="Обычный 4 2 2 2 3 5 2" xfId="5960"/>
    <cellStyle name="Обычный 4 2 2 2 3 5 2 2" xfId="14408"/>
    <cellStyle name="Обычный 4 2 2 2 3 5 2 2 2" xfId="31305"/>
    <cellStyle name="Обычный 4 2 2 2 3 5 2 3" xfId="22857"/>
    <cellStyle name="Обычный 4 2 2 2 3 5 3" xfId="10184"/>
    <cellStyle name="Обычный 4 2 2 2 3 5 3 2" xfId="27081"/>
    <cellStyle name="Обычный 4 2 2 2 3 5 4" xfId="18633"/>
    <cellStyle name="Обычный 4 2 2 2 3 6" xfId="3144"/>
    <cellStyle name="Обычный 4 2 2 2 3 6 2" xfId="7368"/>
    <cellStyle name="Обычный 4 2 2 2 3 6 2 2" xfId="15816"/>
    <cellStyle name="Обычный 4 2 2 2 3 6 2 2 2" xfId="32713"/>
    <cellStyle name="Обычный 4 2 2 2 3 6 2 3" xfId="24265"/>
    <cellStyle name="Обычный 4 2 2 2 3 6 3" xfId="11592"/>
    <cellStyle name="Обычный 4 2 2 2 3 6 3 2" xfId="28489"/>
    <cellStyle name="Обычный 4 2 2 2 3 6 4" xfId="20041"/>
    <cellStyle name="Обычный 4 2 2 2 3 7" xfId="4552"/>
    <cellStyle name="Обычный 4 2 2 2 3 7 2" xfId="13000"/>
    <cellStyle name="Обычный 4 2 2 2 3 7 2 2" xfId="29897"/>
    <cellStyle name="Обычный 4 2 2 2 3 7 3" xfId="21449"/>
    <cellStyle name="Обычный 4 2 2 2 3 8" xfId="8776"/>
    <cellStyle name="Обычный 4 2 2 2 3 8 2" xfId="25673"/>
    <cellStyle name="Обычный 4 2 2 2 3 9" xfId="17225"/>
    <cellStyle name="Обычный 4 2 2 2 4" xfId="250"/>
    <cellStyle name="Обычный 4 2 2 2 4 2" xfId="654"/>
    <cellStyle name="Обычный 4 2 2 2 4 2 2" xfId="1385"/>
    <cellStyle name="Обычный 4 2 2 2 4 2 2 2" xfId="2794"/>
    <cellStyle name="Обычный 4 2 2 2 4 2 2 2 2" xfId="7018"/>
    <cellStyle name="Обычный 4 2 2 2 4 2 2 2 2 2" xfId="15466"/>
    <cellStyle name="Обычный 4 2 2 2 4 2 2 2 2 2 2" xfId="32363"/>
    <cellStyle name="Обычный 4 2 2 2 4 2 2 2 2 3" xfId="23915"/>
    <cellStyle name="Обычный 4 2 2 2 4 2 2 2 3" xfId="11242"/>
    <cellStyle name="Обычный 4 2 2 2 4 2 2 2 3 2" xfId="28139"/>
    <cellStyle name="Обычный 4 2 2 2 4 2 2 2 4" xfId="19691"/>
    <cellStyle name="Обычный 4 2 2 2 4 2 2 3" xfId="4202"/>
    <cellStyle name="Обычный 4 2 2 2 4 2 2 3 2" xfId="8426"/>
    <cellStyle name="Обычный 4 2 2 2 4 2 2 3 2 2" xfId="16874"/>
    <cellStyle name="Обычный 4 2 2 2 4 2 2 3 2 2 2" xfId="33771"/>
    <cellStyle name="Обычный 4 2 2 2 4 2 2 3 2 3" xfId="25323"/>
    <cellStyle name="Обычный 4 2 2 2 4 2 2 3 3" xfId="12650"/>
    <cellStyle name="Обычный 4 2 2 2 4 2 2 3 3 2" xfId="29547"/>
    <cellStyle name="Обычный 4 2 2 2 4 2 2 3 4" xfId="21099"/>
    <cellStyle name="Обычный 4 2 2 2 4 2 2 4" xfId="5610"/>
    <cellStyle name="Обычный 4 2 2 2 4 2 2 4 2" xfId="14058"/>
    <cellStyle name="Обычный 4 2 2 2 4 2 2 4 2 2" xfId="30955"/>
    <cellStyle name="Обычный 4 2 2 2 4 2 2 4 3" xfId="22507"/>
    <cellStyle name="Обычный 4 2 2 2 4 2 2 5" xfId="9834"/>
    <cellStyle name="Обычный 4 2 2 2 4 2 2 5 2" xfId="26731"/>
    <cellStyle name="Обычный 4 2 2 2 4 2 2 6" xfId="18283"/>
    <cellStyle name="Обычный 4 2 2 2 4 2 3" xfId="2090"/>
    <cellStyle name="Обычный 4 2 2 2 4 2 3 2" xfId="6314"/>
    <cellStyle name="Обычный 4 2 2 2 4 2 3 2 2" xfId="14762"/>
    <cellStyle name="Обычный 4 2 2 2 4 2 3 2 2 2" xfId="31659"/>
    <cellStyle name="Обычный 4 2 2 2 4 2 3 2 3" xfId="23211"/>
    <cellStyle name="Обычный 4 2 2 2 4 2 3 3" xfId="10538"/>
    <cellStyle name="Обычный 4 2 2 2 4 2 3 3 2" xfId="27435"/>
    <cellStyle name="Обычный 4 2 2 2 4 2 3 4" xfId="18987"/>
    <cellStyle name="Обычный 4 2 2 2 4 2 4" xfId="3498"/>
    <cellStyle name="Обычный 4 2 2 2 4 2 4 2" xfId="7722"/>
    <cellStyle name="Обычный 4 2 2 2 4 2 4 2 2" xfId="16170"/>
    <cellStyle name="Обычный 4 2 2 2 4 2 4 2 2 2" xfId="33067"/>
    <cellStyle name="Обычный 4 2 2 2 4 2 4 2 3" xfId="24619"/>
    <cellStyle name="Обычный 4 2 2 2 4 2 4 3" xfId="11946"/>
    <cellStyle name="Обычный 4 2 2 2 4 2 4 3 2" xfId="28843"/>
    <cellStyle name="Обычный 4 2 2 2 4 2 4 4" xfId="20395"/>
    <cellStyle name="Обычный 4 2 2 2 4 2 5" xfId="4906"/>
    <cellStyle name="Обычный 4 2 2 2 4 2 5 2" xfId="13354"/>
    <cellStyle name="Обычный 4 2 2 2 4 2 5 2 2" xfId="30251"/>
    <cellStyle name="Обычный 4 2 2 2 4 2 5 3" xfId="21803"/>
    <cellStyle name="Обычный 4 2 2 2 4 2 6" xfId="9130"/>
    <cellStyle name="Обычный 4 2 2 2 4 2 6 2" xfId="26027"/>
    <cellStyle name="Обычный 4 2 2 2 4 2 7" xfId="17579"/>
    <cellStyle name="Обычный 4 2 2 2 4 2 8" xfId="34476"/>
    <cellStyle name="Обычный 4 2 2 2 4 3" xfId="1033"/>
    <cellStyle name="Обычный 4 2 2 2 4 3 2" xfId="2442"/>
    <cellStyle name="Обычный 4 2 2 2 4 3 2 2" xfId="6666"/>
    <cellStyle name="Обычный 4 2 2 2 4 3 2 2 2" xfId="15114"/>
    <cellStyle name="Обычный 4 2 2 2 4 3 2 2 2 2" xfId="32011"/>
    <cellStyle name="Обычный 4 2 2 2 4 3 2 2 3" xfId="23563"/>
    <cellStyle name="Обычный 4 2 2 2 4 3 2 3" xfId="10890"/>
    <cellStyle name="Обычный 4 2 2 2 4 3 2 3 2" xfId="27787"/>
    <cellStyle name="Обычный 4 2 2 2 4 3 2 4" xfId="19339"/>
    <cellStyle name="Обычный 4 2 2 2 4 3 3" xfId="3850"/>
    <cellStyle name="Обычный 4 2 2 2 4 3 3 2" xfId="8074"/>
    <cellStyle name="Обычный 4 2 2 2 4 3 3 2 2" xfId="16522"/>
    <cellStyle name="Обычный 4 2 2 2 4 3 3 2 2 2" xfId="33419"/>
    <cellStyle name="Обычный 4 2 2 2 4 3 3 2 3" xfId="24971"/>
    <cellStyle name="Обычный 4 2 2 2 4 3 3 3" xfId="12298"/>
    <cellStyle name="Обычный 4 2 2 2 4 3 3 3 2" xfId="29195"/>
    <cellStyle name="Обычный 4 2 2 2 4 3 3 4" xfId="20747"/>
    <cellStyle name="Обычный 4 2 2 2 4 3 4" xfId="5258"/>
    <cellStyle name="Обычный 4 2 2 2 4 3 4 2" xfId="13706"/>
    <cellStyle name="Обычный 4 2 2 2 4 3 4 2 2" xfId="30603"/>
    <cellStyle name="Обычный 4 2 2 2 4 3 4 3" xfId="22155"/>
    <cellStyle name="Обычный 4 2 2 2 4 3 5" xfId="9482"/>
    <cellStyle name="Обычный 4 2 2 2 4 3 5 2" xfId="26379"/>
    <cellStyle name="Обычный 4 2 2 2 4 3 6" xfId="17931"/>
    <cellStyle name="Обычный 4 2 2 2 4 4" xfId="1738"/>
    <cellStyle name="Обычный 4 2 2 2 4 4 2" xfId="5962"/>
    <cellStyle name="Обычный 4 2 2 2 4 4 2 2" xfId="14410"/>
    <cellStyle name="Обычный 4 2 2 2 4 4 2 2 2" xfId="31307"/>
    <cellStyle name="Обычный 4 2 2 2 4 4 2 3" xfId="22859"/>
    <cellStyle name="Обычный 4 2 2 2 4 4 3" xfId="10186"/>
    <cellStyle name="Обычный 4 2 2 2 4 4 3 2" xfId="27083"/>
    <cellStyle name="Обычный 4 2 2 2 4 4 4" xfId="18635"/>
    <cellStyle name="Обычный 4 2 2 2 4 5" xfId="3146"/>
    <cellStyle name="Обычный 4 2 2 2 4 5 2" xfId="7370"/>
    <cellStyle name="Обычный 4 2 2 2 4 5 2 2" xfId="15818"/>
    <cellStyle name="Обычный 4 2 2 2 4 5 2 2 2" xfId="32715"/>
    <cellStyle name="Обычный 4 2 2 2 4 5 2 3" xfId="24267"/>
    <cellStyle name="Обычный 4 2 2 2 4 5 3" xfId="11594"/>
    <cellStyle name="Обычный 4 2 2 2 4 5 3 2" xfId="28491"/>
    <cellStyle name="Обычный 4 2 2 2 4 5 4" xfId="20043"/>
    <cellStyle name="Обычный 4 2 2 2 4 6" xfId="4554"/>
    <cellStyle name="Обычный 4 2 2 2 4 6 2" xfId="13002"/>
    <cellStyle name="Обычный 4 2 2 2 4 6 2 2" xfId="29899"/>
    <cellStyle name="Обычный 4 2 2 2 4 6 3" xfId="21451"/>
    <cellStyle name="Обычный 4 2 2 2 4 7" xfId="8778"/>
    <cellStyle name="Обычный 4 2 2 2 4 7 2" xfId="25675"/>
    <cellStyle name="Обычный 4 2 2 2 4 8" xfId="17227"/>
    <cellStyle name="Обычный 4 2 2 2 4 9" xfId="34124"/>
    <cellStyle name="Обычный 4 2 2 2 5" xfId="647"/>
    <cellStyle name="Обычный 4 2 2 2 5 2" xfId="1378"/>
    <cellStyle name="Обычный 4 2 2 2 5 2 2" xfId="2787"/>
    <cellStyle name="Обычный 4 2 2 2 5 2 2 2" xfId="7011"/>
    <cellStyle name="Обычный 4 2 2 2 5 2 2 2 2" xfId="15459"/>
    <cellStyle name="Обычный 4 2 2 2 5 2 2 2 2 2" xfId="32356"/>
    <cellStyle name="Обычный 4 2 2 2 5 2 2 2 3" xfId="23908"/>
    <cellStyle name="Обычный 4 2 2 2 5 2 2 3" xfId="11235"/>
    <cellStyle name="Обычный 4 2 2 2 5 2 2 3 2" xfId="28132"/>
    <cellStyle name="Обычный 4 2 2 2 5 2 2 4" xfId="19684"/>
    <cellStyle name="Обычный 4 2 2 2 5 2 3" xfId="4195"/>
    <cellStyle name="Обычный 4 2 2 2 5 2 3 2" xfId="8419"/>
    <cellStyle name="Обычный 4 2 2 2 5 2 3 2 2" xfId="16867"/>
    <cellStyle name="Обычный 4 2 2 2 5 2 3 2 2 2" xfId="33764"/>
    <cellStyle name="Обычный 4 2 2 2 5 2 3 2 3" xfId="25316"/>
    <cellStyle name="Обычный 4 2 2 2 5 2 3 3" xfId="12643"/>
    <cellStyle name="Обычный 4 2 2 2 5 2 3 3 2" xfId="29540"/>
    <cellStyle name="Обычный 4 2 2 2 5 2 3 4" xfId="21092"/>
    <cellStyle name="Обычный 4 2 2 2 5 2 4" xfId="5603"/>
    <cellStyle name="Обычный 4 2 2 2 5 2 4 2" xfId="14051"/>
    <cellStyle name="Обычный 4 2 2 2 5 2 4 2 2" xfId="30948"/>
    <cellStyle name="Обычный 4 2 2 2 5 2 4 3" xfId="22500"/>
    <cellStyle name="Обычный 4 2 2 2 5 2 5" xfId="9827"/>
    <cellStyle name="Обычный 4 2 2 2 5 2 5 2" xfId="26724"/>
    <cellStyle name="Обычный 4 2 2 2 5 2 6" xfId="18276"/>
    <cellStyle name="Обычный 4 2 2 2 5 3" xfId="2083"/>
    <cellStyle name="Обычный 4 2 2 2 5 3 2" xfId="6307"/>
    <cellStyle name="Обычный 4 2 2 2 5 3 2 2" xfId="14755"/>
    <cellStyle name="Обычный 4 2 2 2 5 3 2 2 2" xfId="31652"/>
    <cellStyle name="Обычный 4 2 2 2 5 3 2 3" xfId="23204"/>
    <cellStyle name="Обычный 4 2 2 2 5 3 3" xfId="10531"/>
    <cellStyle name="Обычный 4 2 2 2 5 3 3 2" xfId="27428"/>
    <cellStyle name="Обычный 4 2 2 2 5 3 4" xfId="18980"/>
    <cellStyle name="Обычный 4 2 2 2 5 4" xfId="3491"/>
    <cellStyle name="Обычный 4 2 2 2 5 4 2" xfId="7715"/>
    <cellStyle name="Обычный 4 2 2 2 5 4 2 2" xfId="16163"/>
    <cellStyle name="Обычный 4 2 2 2 5 4 2 2 2" xfId="33060"/>
    <cellStyle name="Обычный 4 2 2 2 5 4 2 3" xfId="24612"/>
    <cellStyle name="Обычный 4 2 2 2 5 4 3" xfId="11939"/>
    <cellStyle name="Обычный 4 2 2 2 5 4 3 2" xfId="28836"/>
    <cellStyle name="Обычный 4 2 2 2 5 4 4" xfId="20388"/>
    <cellStyle name="Обычный 4 2 2 2 5 5" xfId="4899"/>
    <cellStyle name="Обычный 4 2 2 2 5 5 2" xfId="13347"/>
    <cellStyle name="Обычный 4 2 2 2 5 5 2 2" xfId="30244"/>
    <cellStyle name="Обычный 4 2 2 2 5 5 3" xfId="21796"/>
    <cellStyle name="Обычный 4 2 2 2 5 6" xfId="9123"/>
    <cellStyle name="Обычный 4 2 2 2 5 6 2" xfId="26020"/>
    <cellStyle name="Обычный 4 2 2 2 5 7" xfId="17572"/>
    <cellStyle name="Обычный 4 2 2 2 5 8" xfId="34469"/>
    <cellStyle name="Обычный 4 2 2 2 6" xfId="1026"/>
    <cellStyle name="Обычный 4 2 2 2 6 2" xfId="2435"/>
    <cellStyle name="Обычный 4 2 2 2 6 2 2" xfId="6659"/>
    <cellStyle name="Обычный 4 2 2 2 6 2 2 2" xfId="15107"/>
    <cellStyle name="Обычный 4 2 2 2 6 2 2 2 2" xfId="32004"/>
    <cellStyle name="Обычный 4 2 2 2 6 2 2 3" xfId="23556"/>
    <cellStyle name="Обычный 4 2 2 2 6 2 3" xfId="10883"/>
    <cellStyle name="Обычный 4 2 2 2 6 2 3 2" xfId="27780"/>
    <cellStyle name="Обычный 4 2 2 2 6 2 4" xfId="19332"/>
    <cellStyle name="Обычный 4 2 2 2 6 3" xfId="3843"/>
    <cellStyle name="Обычный 4 2 2 2 6 3 2" xfId="8067"/>
    <cellStyle name="Обычный 4 2 2 2 6 3 2 2" xfId="16515"/>
    <cellStyle name="Обычный 4 2 2 2 6 3 2 2 2" xfId="33412"/>
    <cellStyle name="Обычный 4 2 2 2 6 3 2 3" xfId="24964"/>
    <cellStyle name="Обычный 4 2 2 2 6 3 3" xfId="12291"/>
    <cellStyle name="Обычный 4 2 2 2 6 3 3 2" xfId="29188"/>
    <cellStyle name="Обычный 4 2 2 2 6 3 4" xfId="20740"/>
    <cellStyle name="Обычный 4 2 2 2 6 4" xfId="5251"/>
    <cellStyle name="Обычный 4 2 2 2 6 4 2" xfId="13699"/>
    <cellStyle name="Обычный 4 2 2 2 6 4 2 2" xfId="30596"/>
    <cellStyle name="Обычный 4 2 2 2 6 4 3" xfId="22148"/>
    <cellStyle name="Обычный 4 2 2 2 6 5" xfId="9475"/>
    <cellStyle name="Обычный 4 2 2 2 6 5 2" xfId="26372"/>
    <cellStyle name="Обычный 4 2 2 2 6 6" xfId="17924"/>
    <cellStyle name="Обычный 4 2 2 2 7" xfId="1731"/>
    <cellStyle name="Обычный 4 2 2 2 7 2" xfId="5955"/>
    <cellStyle name="Обычный 4 2 2 2 7 2 2" xfId="14403"/>
    <cellStyle name="Обычный 4 2 2 2 7 2 2 2" xfId="31300"/>
    <cellStyle name="Обычный 4 2 2 2 7 2 3" xfId="22852"/>
    <cellStyle name="Обычный 4 2 2 2 7 3" xfId="10179"/>
    <cellStyle name="Обычный 4 2 2 2 7 3 2" xfId="27076"/>
    <cellStyle name="Обычный 4 2 2 2 7 4" xfId="18628"/>
    <cellStyle name="Обычный 4 2 2 2 8" xfId="3139"/>
    <cellStyle name="Обычный 4 2 2 2 8 2" xfId="7363"/>
    <cellStyle name="Обычный 4 2 2 2 8 2 2" xfId="15811"/>
    <cellStyle name="Обычный 4 2 2 2 8 2 2 2" xfId="32708"/>
    <cellStyle name="Обычный 4 2 2 2 8 2 3" xfId="24260"/>
    <cellStyle name="Обычный 4 2 2 2 8 3" xfId="11587"/>
    <cellStyle name="Обычный 4 2 2 2 8 3 2" xfId="28484"/>
    <cellStyle name="Обычный 4 2 2 2 8 4" xfId="20036"/>
    <cellStyle name="Обычный 4 2 2 2 9" xfId="4547"/>
    <cellStyle name="Обычный 4 2 2 2 9 2" xfId="12995"/>
    <cellStyle name="Обычный 4 2 2 2 9 2 2" xfId="29892"/>
    <cellStyle name="Обычный 4 2 2 2 9 3" xfId="21444"/>
    <cellStyle name="Обычный 4 2 2 3" xfId="251"/>
    <cellStyle name="Обычный 4 2 2 3 10" xfId="17228"/>
    <cellStyle name="Обычный 4 2 2 3 11" xfId="34125"/>
    <cellStyle name="Обычный 4 2 2 3 2" xfId="252"/>
    <cellStyle name="Обычный 4 2 2 3 2 10" xfId="34126"/>
    <cellStyle name="Обычный 4 2 2 3 2 2" xfId="253"/>
    <cellStyle name="Обычный 4 2 2 3 2 2 2" xfId="657"/>
    <cellStyle name="Обычный 4 2 2 3 2 2 2 2" xfId="1388"/>
    <cellStyle name="Обычный 4 2 2 3 2 2 2 2 2" xfId="2797"/>
    <cellStyle name="Обычный 4 2 2 3 2 2 2 2 2 2" xfId="7021"/>
    <cellStyle name="Обычный 4 2 2 3 2 2 2 2 2 2 2" xfId="15469"/>
    <cellStyle name="Обычный 4 2 2 3 2 2 2 2 2 2 2 2" xfId="32366"/>
    <cellStyle name="Обычный 4 2 2 3 2 2 2 2 2 2 3" xfId="23918"/>
    <cellStyle name="Обычный 4 2 2 3 2 2 2 2 2 3" xfId="11245"/>
    <cellStyle name="Обычный 4 2 2 3 2 2 2 2 2 3 2" xfId="28142"/>
    <cellStyle name="Обычный 4 2 2 3 2 2 2 2 2 4" xfId="19694"/>
    <cellStyle name="Обычный 4 2 2 3 2 2 2 2 3" xfId="4205"/>
    <cellStyle name="Обычный 4 2 2 3 2 2 2 2 3 2" xfId="8429"/>
    <cellStyle name="Обычный 4 2 2 3 2 2 2 2 3 2 2" xfId="16877"/>
    <cellStyle name="Обычный 4 2 2 3 2 2 2 2 3 2 2 2" xfId="33774"/>
    <cellStyle name="Обычный 4 2 2 3 2 2 2 2 3 2 3" xfId="25326"/>
    <cellStyle name="Обычный 4 2 2 3 2 2 2 2 3 3" xfId="12653"/>
    <cellStyle name="Обычный 4 2 2 3 2 2 2 2 3 3 2" xfId="29550"/>
    <cellStyle name="Обычный 4 2 2 3 2 2 2 2 3 4" xfId="21102"/>
    <cellStyle name="Обычный 4 2 2 3 2 2 2 2 4" xfId="5613"/>
    <cellStyle name="Обычный 4 2 2 3 2 2 2 2 4 2" xfId="14061"/>
    <cellStyle name="Обычный 4 2 2 3 2 2 2 2 4 2 2" xfId="30958"/>
    <cellStyle name="Обычный 4 2 2 3 2 2 2 2 4 3" xfId="22510"/>
    <cellStyle name="Обычный 4 2 2 3 2 2 2 2 5" xfId="9837"/>
    <cellStyle name="Обычный 4 2 2 3 2 2 2 2 5 2" xfId="26734"/>
    <cellStyle name="Обычный 4 2 2 3 2 2 2 2 6" xfId="18286"/>
    <cellStyle name="Обычный 4 2 2 3 2 2 2 3" xfId="2093"/>
    <cellStyle name="Обычный 4 2 2 3 2 2 2 3 2" xfId="6317"/>
    <cellStyle name="Обычный 4 2 2 3 2 2 2 3 2 2" xfId="14765"/>
    <cellStyle name="Обычный 4 2 2 3 2 2 2 3 2 2 2" xfId="31662"/>
    <cellStyle name="Обычный 4 2 2 3 2 2 2 3 2 3" xfId="23214"/>
    <cellStyle name="Обычный 4 2 2 3 2 2 2 3 3" xfId="10541"/>
    <cellStyle name="Обычный 4 2 2 3 2 2 2 3 3 2" xfId="27438"/>
    <cellStyle name="Обычный 4 2 2 3 2 2 2 3 4" xfId="18990"/>
    <cellStyle name="Обычный 4 2 2 3 2 2 2 4" xfId="3501"/>
    <cellStyle name="Обычный 4 2 2 3 2 2 2 4 2" xfId="7725"/>
    <cellStyle name="Обычный 4 2 2 3 2 2 2 4 2 2" xfId="16173"/>
    <cellStyle name="Обычный 4 2 2 3 2 2 2 4 2 2 2" xfId="33070"/>
    <cellStyle name="Обычный 4 2 2 3 2 2 2 4 2 3" xfId="24622"/>
    <cellStyle name="Обычный 4 2 2 3 2 2 2 4 3" xfId="11949"/>
    <cellStyle name="Обычный 4 2 2 3 2 2 2 4 3 2" xfId="28846"/>
    <cellStyle name="Обычный 4 2 2 3 2 2 2 4 4" xfId="20398"/>
    <cellStyle name="Обычный 4 2 2 3 2 2 2 5" xfId="4909"/>
    <cellStyle name="Обычный 4 2 2 3 2 2 2 5 2" xfId="13357"/>
    <cellStyle name="Обычный 4 2 2 3 2 2 2 5 2 2" xfId="30254"/>
    <cellStyle name="Обычный 4 2 2 3 2 2 2 5 3" xfId="21806"/>
    <cellStyle name="Обычный 4 2 2 3 2 2 2 6" xfId="9133"/>
    <cellStyle name="Обычный 4 2 2 3 2 2 2 6 2" xfId="26030"/>
    <cellStyle name="Обычный 4 2 2 3 2 2 2 7" xfId="17582"/>
    <cellStyle name="Обычный 4 2 2 3 2 2 2 8" xfId="34479"/>
    <cellStyle name="Обычный 4 2 2 3 2 2 3" xfId="1036"/>
    <cellStyle name="Обычный 4 2 2 3 2 2 3 2" xfId="2445"/>
    <cellStyle name="Обычный 4 2 2 3 2 2 3 2 2" xfId="6669"/>
    <cellStyle name="Обычный 4 2 2 3 2 2 3 2 2 2" xfId="15117"/>
    <cellStyle name="Обычный 4 2 2 3 2 2 3 2 2 2 2" xfId="32014"/>
    <cellStyle name="Обычный 4 2 2 3 2 2 3 2 2 3" xfId="23566"/>
    <cellStyle name="Обычный 4 2 2 3 2 2 3 2 3" xfId="10893"/>
    <cellStyle name="Обычный 4 2 2 3 2 2 3 2 3 2" xfId="27790"/>
    <cellStyle name="Обычный 4 2 2 3 2 2 3 2 4" xfId="19342"/>
    <cellStyle name="Обычный 4 2 2 3 2 2 3 3" xfId="3853"/>
    <cellStyle name="Обычный 4 2 2 3 2 2 3 3 2" xfId="8077"/>
    <cellStyle name="Обычный 4 2 2 3 2 2 3 3 2 2" xfId="16525"/>
    <cellStyle name="Обычный 4 2 2 3 2 2 3 3 2 2 2" xfId="33422"/>
    <cellStyle name="Обычный 4 2 2 3 2 2 3 3 2 3" xfId="24974"/>
    <cellStyle name="Обычный 4 2 2 3 2 2 3 3 3" xfId="12301"/>
    <cellStyle name="Обычный 4 2 2 3 2 2 3 3 3 2" xfId="29198"/>
    <cellStyle name="Обычный 4 2 2 3 2 2 3 3 4" xfId="20750"/>
    <cellStyle name="Обычный 4 2 2 3 2 2 3 4" xfId="5261"/>
    <cellStyle name="Обычный 4 2 2 3 2 2 3 4 2" xfId="13709"/>
    <cellStyle name="Обычный 4 2 2 3 2 2 3 4 2 2" xfId="30606"/>
    <cellStyle name="Обычный 4 2 2 3 2 2 3 4 3" xfId="22158"/>
    <cellStyle name="Обычный 4 2 2 3 2 2 3 5" xfId="9485"/>
    <cellStyle name="Обычный 4 2 2 3 2 2 3 5 2" xfId="26382"/>
    <cellStyle name="Обычный 4 2 2 3 2 2 3 6" xfId="17934"/>
    <cellStyle name="Обычный 4 2 2 3 2 2 4" xfId="1741"/>
    <cellStyle name="Обычный 4 2 2 3 2 2 4 2" xfId="5965"/>
    <cellStyle name="Обычный 4 2 2 3 2 2 4 2 2" xfId="14413"/>
    <cellStyle name="Обычный 4 2 2 3 2 2 4 2 2 2" xfId="31310"/>
    <cellStyle name="Обычный 4 2 2 3 2 2 4 2 3" xfId="22862"/>
    <cellStyle name="Обычный 4 2 2 3 2 2 4 3" xfId="10189"/>
    <cellStyle name="Обычный 4 2 2 3 2 2 4 3 2" xfId="27086"/>
    <cellStyle name="Обычный 4 2 2 3 2 2 4 4" xfId="18638"/>
    <cellStyle name="Обычный 4 2 2 3 2 2 5" xfId="3149"/>
    <cellStyle name="Обычный 4 2 2 3 2 2 5 2" xfId="7373"/>
    <cellStyle name="Обычный 4 2 2 3 2 2 5 2 2" xfId="15821"/>
    <cellStyle name="Обычный 4 2 2 3 2 2 5 2 2 2" xfId="32718"/>
    <cellStyle name="Обычный 4 2 2 3 2 2 5 2 3" xfId="24270"/>
    <cellStyle name="Обычный 4 2 2 3 2 2 5 3" xfId="11597"/>
    <cellStyle name="Обычный 4 2 2 3 2 2 5 3 2" xfId="28494"/>
    <cellStyle name="Обычный 4 2 2 3 2 2 5 4" xfId="20046"/>
    <cellStyle name="Обычный 4 2 2 3 2 2 6" xfId="4557"/>
    <cellStyle name="Обычный 4 2 2 3 2 2 6 2" xfId="13005"/>
    <cellStyle name="Обычный 4 2 2 3 2 2 6 2 2" xfId="29902"/>
    <cellStyle name="Обычный 4 2 2 3 2 2 6 3" xfId="21454"/>
    <cellStyle name="Обычный 4 2 2 3 2 2 7" xfId="8781"/>
    <cellStyle name="Обычный 4 2 2 3 2 2 7 2" xfId="25678"/>
    <cellStyle name="Обычный 4 2 2 3 2 2 8" xfId="17230"/>
    <cellStyle name="Обычный 4 2 2 3 2 2 9" xfId="34127"/>
    <cellStyle name="Обычный 4 2 2 3 2 3" xfId="656"/>
    <cellStyle name="Обычный 4 2 2 3 2 3 2" xfId="1387"/>
    <cellStyle name="Обычный 4 2 2 3 2 3 2 2" xfId="2796"/>
    <cellStyle name="Обычный 4 2 2 3 2 3 2 2 2" xfId="7020"/>
    <cellStyle name="Обычный 4 2 2 3 2 3 2 2 2 2" xfId="15468"/>
    <cellStyle name="Обычный 4 2 2 3 2 3 2 2 2 2 2" xfId="32365"/>
    <cellStyle name="Обычный 4 2 2 3 2 3 2 2 2 3" xfId="23917"/>
    <cellStyle name="Обычный 4 2 2 3 2 3 2 2 3" xfId="11244"/>
    <cellStyle name="Обычный 4 2 2 3 2 3 2 2 3 2" xfId="28141"/>
    <cellStyle name="Обычный 4 2 2 3 2 3 2 2 4" xfId="19693"/>
    <cellStyle name="Обычный 4 2 2 3 2 3 2 3" xfId="4204"/>
    <cellStyle name="Обычный 4 2 2 3 2 3 2 3 2" xfId="8428"/>
    <cellStyle name="Обычный 4 2 2 3 2 3 2 3 2 2" xfId="16876"/>
    <cellStyle name="Обычный 4 2 2 3 2 3 2 3 2 2 2" xfId="33773"/>
    <cellStyle name="Обычный 4 2 2 3 2 3 2 3 2 3" xfId="25325"/>
    <cellStyle name="Обычный 4 2 2 3 2 3 2 3 3" xfId="12652"/>
    <cellStyle name="Обычный 4 2 2 3 2 3 2 3 3 2" xfId="29549"/>
    <cellStyle name="Обычный 4 2 2 3 2 3 2 3 4" xfId="21101"/>
    <cellStyle name="Обычный 4 2 2 3 2 3 2 4" xfId="5612"/>
    <cellStyle name="Обычный 4 2 2 3 2 3 2 4 2" xfId="14060"/>
    <cellStyle name="Обычный 4 2 2 3 2 3 2 4 2 2" xfId="30957"/>
    <cellStyle name="Обычный 4 2 2 3 2 3 2 4 3" xfId="22509"/>
    <cellStyle name="Обычный 4 2 2 3 2 3 2 5" xfId="9836"/>
    <cellStyle name="Обычный 4 2 2 3 2 3 2 5 2" xfId="26733"/>
    <cellStyle name="Обычный 4 2 2 3 2 3 2 6" xfId="18285"/>
    <cellStyle name="Обычный 4 2 2 3 2 3 3" xfId="2092"/>
    <cellStyle name="Обычный 4 2 2 3 2 3 3 2" xfId="6316"/>
    <cellStyle name="Обычный 4 2 2 3 2 3 3 2 2" xfId="14764"/>
    <cellStyle name="Обычный 4 2 2 3 2 3 3 2 2 2" xfId="31661"/>
    <cellStyle name="Обычный 4 2 2 3 2 3 3 2 3" xfId="23213"/>
    <cellStyle name="Обычный 4 2 2 3 2 3 3 3" xfId="10540"/>
    <cellStyle name="Обычный 4 2 2 3 2 3 3 3 2" xfId="27437"/>
    <cellStyle name="Обычный 4 2 2 3 2 3 3 4" xfId="18989"/>
    <cellStyle name="Обычный 4 2 2 3 2 3 4" xfId="3500"/>
    <cellStyle name="Обычный 4 2 2 3 2 3 4 2" xfId="7724"/>
    <cellStyle name="Обычный 4 2 2 3 2 3 4 2 2" xfId="16172"/>
    <cellStyle name="Обычный 4 2 2 3 2 3 4 2 2 2" xfId="33069"/>
    <cellStyle name="Обычный 4 2 2 3 2 3 4 2 3" xfId="24621"/>
    <cellStyle name="Обычный 4 2 2 3 2 3 4 3" xfId="11948"/>
    <cellStyle name="Обычный 4 2 2 3 2 3 4 3 2" xfId="28845"/>
    <cellStyle name="Обычный 4 2 2 3 2 3 4 4" xfId="20397"/>
    <cellStyle name="Обычный 4 2 2 3 2 3 5" xfId="4908"/>
    <cellStyle name="Обычный 4 2 2 3 2 3 5 2" xfId="13356"/>
    <cellStyle name="Обычный 4 2 2 3 2 3 5 2 2" xfId="30253"/>
    <cellStyle name="Обычный 4 2 2 3 2 3 5 3" xfId="21805"/>
    <cellStyle name="Обычный 4 2 2 3 2 3 6" xfId="9132"/>
    <cellStyle name="Обычный 4 2 2 3 2 3 6 2" xfId="26029"/>
    <cellStyle name="Обычный 4 2 2 3 2 3 7" xfId="17581"/>
    <cellStyle name="Обычный 4 2 2 3 2 3 8" xfId="34478"/>
    <cellStyle name="Обычный 4 2 2 3 2 4" xfId="1035"/>
    <cellStyle name="Обычный 4 2 2 3 2 4 2" xfId="2444"/>
    <cellStyle name="Обычный 4 2 2 3 2 4 2 2" xfId="6668"/>
    <cellStyle name="Обычный 4 2 2 3 2 4 2 2 2" xfId="15116"/>
    <cellStyle name="Обычный 4 2 2 3 2 4 2 2 2 2" xfId="32013"/>
    <cellStyle name="Обычный 4 2 2 3 2 4 2 2 3" xfId="23565"/>
    <cellStyle name="Обычный 4 2 2 3 2 4 2 3" xfId="10892"/>
    <cellStyle name="Обычный 4 2 2 3 2 4 2 3 2" xfId="27789"/>
    <cellStyle name="Обычный 4 2 2 3 2 4 2 4" xfId="19341"/>
    <cellStyle name="Обычный 4 2 2 3 2 4 3" xfId="3852"/>
    <cellStyle name="Обычный 4 2 2 3 2 4 3 2" xfId="8076"/>
    <cellStyle name="Обычный 4 2 2 3 2 4 3 2 2" xfId="16524"/>
    <cellStyle name="Обычный 4 2 2 3 2 4 3 2 2 2" xfId="33421"/>
    <cellStyle name="Обычный 4 2 2 3 2 4 3 2 3" xfId="24973"/>
    <cellStyle name="Обычный 4 2 2 3 2 4 3 3" xfId="12300"/>
    <cellStyle name="Обычный 4 2 2 3 2 4 3 3 2" xfId="29197"/>
    <cellStyle name="Обычный 4 2 2 3 2 4 3 4" xfId="20749"/>
    <cellStyle name="Обычный 4 2 2 3 2 4 4" xfId="5260"/>
    <cellStyle name="Обычный 4 2 2 3 2 4 4 2" xfId="13708"/>
    <cellStyle name="Обычный 4 2 2 3 2 4 4 2 2" xfId="30605"/>
    <cellStyle name="Обычный 4 2 2 3 2 4 4 3" xfId="22157"/>
    <cellStyle name="Обычный 4 2 2 3 2 4 5" xfId="9484"/>
    <cellStyle name="Обычный 4 2 2 3 2 4 5 2" xfId="26381"/>
    <cellStyle name="Обычный 4 2 2 3 2 4 6" xfId="17933"/>
    <cellStyle name="Обычный 4 2 2 3 2 5" xfId="1740"/>
    <cellStyle name="Обычный 4 2 2 3 2 5 2" xfId="5964"/>
    <cellStyle name="Обычный 4 2 2 3 2 5 2 2" xfId="14412"/>
    <cellStyle name="Обычный 4 2 2 3 2 5 2 2 2" xfId="31309"/>
    <cellStyle name="Обычный 4 2 2 3 2 5 2 3" xfId="22861"/>
    <cellStyle name="Обычный 4 2 2 3 2 5 3" xfId="10188"/>
    <cellStyle name="Обычный 4 2 2 3 2 5 3 2" xfId="27085"/>
    <cellStyle name="Обычный 4 2 2 3 2 5 4" xfId="18637"/>
    <cellStyle name="Обычный 4 2 2 3 2 6" xfId="3148"/>
    <cellStyle name="Обычный 4 2 2 3 2 6 2" xfId="7372"/>
    <cellStyle name="Обычный 4 2 2 3 2 6 2 2" xfId="15820"/>
    <cellStyle name="Обычный 4 2 2 3 2 6 2 2 2" xfId="32717"/>
    <cellStyle name="Обычный 4 2 2 3 2 6 2 3" xfId="24269"/>
    <cellStyle name="Обычный 4 2 2 3 2 6 3" xfId="11596"/>
    <cellStyle name="Обычный 4 2 2 3 2 6 3 2" xfId="28493"/>
    <cellStyle name="Обычный 4 2 2 3 2 6 4" xfId="20045"/>
    <cellStyle name="Обычный 4 2 2 3 2 7" xfId="4556"/>
    <cellStyle name="Обычный 4 2 2 3 2 7 2" xfId="13004"/>
    <cellStyle name="Обычный 4 2 2 3 2 7 2 2" xfId="29901"/>
    <cellStyle name="Обычный 4 2 2 3 2 7 3" xfId="21453"/>
    <cellStyle name="Обычный 4 2 2 3 2 8" xfId="8780"/>
    <cellStyle name="Обычный 4 2 2 3 2 8 2" xfId="25677"/>
    <cellStyle name="Обычный 4 2 2 3 2 9" xfId="17229"/>
    <cellStyle name="Обычный 4 2 2 3 3" xfId="254"/>
    <cellStyle name="Обычный 4 2 2 3 3 2" xfId="658"/>
    <cellStyle name="Обычный 4 2 2 3 3 2 2" xfId="1389"/>
    <cellStyle name="Обычный 4 2 2 3 3 2 2 2" xfId="2798"/>
    <cellStyle name="Обычный 4 2 2 3 3 2 2 2 2" xfId="7022"/>
    <cellStyle name="Обычный 4 2 2 3 3 2 2 2 2 2" xfId="15470"/>
    <cellStyle name="Обычный 4 2 2 3 3 2 2 2 2 2 2" xfId="32367"/>
    <cellStyle name="Обычный 4 2 2 3 3 2 2 2 2 3" xfId="23919"/>
    <cellStyle name="Обычный 4 2 2 3 3 2 2 2 3" xfId="11246"/>
    <cellStyle name="Обычный 4 2 2 3 3 2 2 2 3 2" xfId="28143"/>
    <cellStyle name="Обычный 4 2 2 3 3 2 2 2 4" xfId="19695"/>
    <cellStyle name="Обычный 4 2 2 3 3 2 2 3" xfId="4206"/>
    <cellStyle name="Обычный 4 2 2 3 3 2 2 3 2" xfId="8430"/>
    <cellStyle name="Обычный 4 2 2 3 3 2 2 3 2 2" xfId="16878"/>
    <cellStyle name="Обычный 4 2 2 3 3 2 2 3 2 2 2" xfId="33775"/>
    <cellStyle name="Обычный 4 2 2 3 3 2 2 3 2 3" xfId="25327"/>
    <cellStyle name="Обычный 4 2 2 3 3 2 2 3 3" xfId="12654"/>
    <cellStyle name="Обычный 4 2 2 3 3 2 2 3 3 2" xfId="29551"/>
    <cellStyle name="Обычный 4 2 2 3 3 2 2 3 4" xfId="21103"/>
    <cellStyle name="Обычный 4 2 2 3 3 2 2 4" xfId="5614"/>
    <cellStyle name="Обычный 4 2 2 3 3 2 2 4 2" xfId="14062"/>
    <cellStyle name="Обычный 4 2 2 3 3 2 2 4 2 2" xfId="30959"/>
    <cellStyle name="Обычный 4 2 2 3 3 2 2 4 3" xfId="22511"/>
    <cellStyle name="Обычный 4 2 2 3 3 2 2 5" xfId="9838"/>
    <cellStyle name="Обычный 4 2 2 3 3 2 2 5 2" xfId="26735"/>
    <cellStyle name="Обычный 4 2 2 3 3 2 2 6" xfId="18287"/>
    <cellStyle name="Обычный 4 2 2 3 3 2 3" xfId="2094"/>
    <cellStyle name="Обычный 4 2 2 3 3 2 3 2" xfId="6318"/>
    <cellStyle name="Обычный 4 2 2 3 3 2 3 2 2" xfId="14766"/>
    <cellStyle name="Обычный 4 2 2 3 3 2 3 2 2 2" xfId="31663"/>
    <cellStyle name="Обычный 4 2 2 3 3 2 3 2 3" xfId="23215"/>
    <cellStyle name="Обычный 4 2 2 3 3 2 3 3" xfId="10542"/>
    <cellStyle name="Обычный 4 2 2 3 3 2 3 3 2" xfId="27439"/>
    <cellStyle name="Обычный 4 2 2 3 3 2 3 4" xfId="18991"/>
    <cellStyle name="Обычный 4 2 2 3 3 2 4" xfId="3502"/>
    <cellStyle name="Обычный 4 2 2 3 3 2 4 2" xfId="7726"/>
    <cellStyle name="Обычный 4 2 2 3 3 2 4 2 2" xfId="16174"/>
    <cellStyle name="Обычный 4 2 2 3 3 2 4 2 2 2" xfId="33071"/>
    <cellStyle name="Обычный 4 2 2 3 3 2 4 2 3" xfId="24623"/>
    <cellStyle name="Обычный 4 2 2 3 3 2 4 3" xfId="11950"/>
    <cellStyle name="Обычный 4 2 2 3 3 2 4 3 2" xfId="28847"/>
    <cellStyle name="Обычный 4 2 2 3 3 2 4 4" xfId="20399"/>
    <cellStyle name="Обычный 4 2 2 3 3 2 5" xfId="4910"/>
    <cellStyle name="Обычный 4 2 2 3 3 2 5 2" xfId="13358"/>
    <cellStyle name="Обычный 4 2 2 3 3 2 5 2 2" xfId="30255"/>
    <cellStyle name="Обычный 4 2 2 3 3 2 5 3" xfId="21807"/>
    <cellStyle name="Обычный 4 2 2 3 3 2 6" xfId="9134"/>
    <cellStyle name="Обычный 4 2 2 3 3 2 6 2" xfId="26031"/>
    <cellStyle name="Обычный 4 2 2 3 3 2 7" xfId="17583"/>
    <cellStyle name="Обычный 4 2 2 3 3 2 8" xfId="34480"/>
    <cellStyle name="Обычный 4 2 2 3 3 3" xfId="1037"/>
    <cellStyle name="Обычный 4 2 2 3 3 3 2" xfId="2446"/>
    <cellStyle name="Обычный 4 2 2 3 3 3 2 2" xfId="6670"/>
    <cellStyle name="Обычный 4 2 2 3 3 3 2 2 2" xfId="15118"/>
    <cellStyle name="Обычный 4 2 2 3 3 3 2 2 2 2" xfId="32015"/>
    <cellStyle name="Обычный 4 2 2 3 3 3 2 2 3" xfId="23567"/>
    <cellStyle name="Обычный 4 2 2 3 3 3 2 3" xfId="10894"/>
    <cellStyle name="Обычный 4 2 2 3 3 3 2 3 2" xfId="27791"/>
    <cellStyle name="Обычный 4 2 2 3 3 3 2 4" xfId="19343"/>
    <cellStyle name="Обычный 4 2 2 3 3 3 3" xfId="3854"/>
    <cellStyle name="Обычный 4 2 2 3 3 3 3 2" xfId="8078"/>
    <cellStyle name="Обычный 4 2 2 3 3 3 3 2 2" xfId="16526"/>
    <cellStyle name="Обычный 4 2 2 3 3 3 3 2 2 2" xfId="33423"/>
    <cellStyle name="Обычный 4 2 2 3 3 3 3 2 3" xfId="24975"/>
    <cellStyle name="Обычный 4 2 2 3 3 3 3 3" xfId="12302"/>
    <cellStyle name="Обычный 4 2 2 3 3 3 3 3 2" xfId="29199"/>
    <cellStyle name="Обычный 4 2 2 3 3 3 3 4" xfId="20751"/>
    <cellStyle name="Обычный 4 2 2 3 3 3 4" xfId="5262"/>
    <cellStyle name="Обычный 4 2 2 3 3 3 4 2" xfId="13710"/>
    <cellStyle name="Обычный 4 2 2 3 3 3 4 2 2" xfId="30607"/>
    <cellStyle name="Обычный 4 2 2 3 3 3 4 3" xfId="22159"/>
    <cellStyle name="Обычный 4 2 2 3 3 3 5" xfId="9486"/>
    <cellStyle name="Обычный 4 2 2 3 3 3 5 2" xfId="26383"/>
    <cellStyle name="Обычный 4 2 2 3 3 3 6" xfId="17935"/>
    <cellStyle name="Обычный 4 2 2 3 3 4" xfId="1742"/>
    <cellStyle name="Обычный 4 2 2 3 3 4 2" xfId="5966"/>
    <cellStyle name="Обычный 4 2 2 3 3 4 2 2" xfId="14414"/>
    <cellStyle name="Обычный 4 2 2 3 3 4 2 2 2" xfId="31311"/>
    <cellStyle name="Обычный 4 2 2 3 3 4 2 3" xfId="22863"/>
    <cellStyle name="Обычный 4 2 2 3 3 4 3" xfId="10190"/>
    <cellStyle name="Обычный 4 2 2 3 3 4 3 2" xfId="27087"/>
    <cellStyle name="Обычный 4 2 2 3 3 4 4" xfId="18639"/>
    <cellStyle name="Обычный 4 2 2 3 3 5" xfId="3150"/>
    <cellStyle name="Обычный 4 2 2 3 3 5 2" xfId="7374"/>
    <cellStyle name="Обычный 4 2 2 3 3 5 2 2" xfId="15822"/>
    <cellStyle name="Обычный 4 2 2 3 3 5 2 2 2" xfId="32719"/>
    <cellStyle name="Обычный 4 2 2 3 3 5 2 3" xfId="24271"/>
    <cellStyle name="Обычный 4 2 2 3 3 5 3" xfId="11598"/>
    <cellStyle name="Обычный 4 2 2 3 3 5 3 2" xfId="28495"/>
    <cellStyle name="Обычный 4 2 2 3 3 5 4" xfId="20047"/>
    <cellStyle name="Обычный 4 2 2 3 3 6" xfId="4558"/>
    <cellStyle name="Обычный 4 2 2 3 3 6 2" xfId="13006"/>
    <cellStyle name="Обычный 4 2 2 3 3 6 2 2" xfId="29903"/>
    <cellStyle name="Обычный 4 2 2 3 3 6 3" xfId="21455"/>
    <cellStyle name="Обычный 4 2 2 3 3 7" xfId="8782"/>
    <cellStyle name="Обычный 4 2 2 3 3 7 2" xfId="25679"/>
    <cellStyle name="Обычный 4 2 2 3 3 8" xfId="17231"/>
    <cellStyle name="Обычный 4 2 2 3 3 9" xfId="34128"/>
    <cellStyle name="Обычный 4 2 2 3 4" xfId="655"/>
    <cellStyle name="Обычный 4 2 2 3 4 2" xfId="1386"/>
    <cellStyle name="Обычный 4 2 2 3 4 2 2" xfId="2795"/>
    <cellStyle name="Обычный 4 2 2 3 4 2 2 2" xfId="7019"/>
    <cellStyle name="Обычный 4 2 2 3 4 2 2 2 2" xfId="15467"/>
    <cellStyle name="Обычный 4 2 2 3 4 2 2 2 2 2" xfId="32364"/>
    <cellStyle name="Обычный 4 2 2 3 4 2 2 2 3" xfId="23916"/>
    <cellStyle name="Обычный 4 2 2 3 4 2 2 3" xfId="11243"/>
    <cellStyle name="Обычный 4 2 2 3 4 2 2 3 2" xfId="28140"/>
    <cellStyle name="Обычный 4 2 2 3 4 2 2 4" xfId="19692"/>
    <cellStyle name="Обычный 4 2 2 3 4 2 3" xfId="4203"/>
    <cellStyle name="Обычный 4 2 2 3 4 2 3 2" xfId="8427"/>
    <cellStyle name="Обычный 4 2 2 3 4 2 3 2 2" xfId="16875"/>
    <cellStyle name="Обычный 4 2 2 3 4 2 3 2 2 2" xfId="33772"/>
    <cellStyle name="Обычный 4 2 2 3 4 2 3 2 3" xfId="25324"/>
    <cellStyle name="Обычный 4 2 2 3 4 2 3 3" xfId="12651"/>
    <cellStyle name="Обычный 4 2 2 3 4 2 3 3 2" xfId="29548"/>
    <cellStyle name="Обычный 4 2 2 3 4 2 3 4" xfId="21100"/>
    <cellStyle name="Обычный 4 2 2 3 4 2 4" xfId="5611"/>
    <cellStyle name="Обычный 4 2 2 3 4 2 4 2" xfId="14059"/>
    <cellStyle name="Обычный 4 2 2 3 4 2 4 2 2" xfId="30956"/>
    <cellStyle name="Обычный 4 2 2 3 4 2 4 3" xfId="22508"/>
    <cellStyle name="Обычный 4 2 2 3 4 2 5" xfId="9835"/>
    <cellStyle name="Обычный 4 2 2 3 4 2 5 2" xfId="26732"/>
    <cellStyle name="Обычный 4 2 2 3 4 2 6" xfId="18284"/>
    <cellStyle name="Обычный 4 2 2 3 4 3" xfId="2091"/>
    <cellStyle name="Обычный 4 2 2 3 4 3 2" xfId="6315"/>
    <cellStyle name="Обычный 4 2 2 3 4 3 2 2" xfId="14763"/>
    <cellStyle name="Обычный 4 2 2 3 4 3 2 2 2" xfId="31660"/>
    <cellStyle name="Обычный 4 2 2 3 4 3 2 3" xfId="23212"/>
    <cellStyle name="Обычный 4 2 2 3 4 3 3" xfId="10539"/>
    <cellStyle name="Обычный 4 2 2 3 4 3 3 2" xfId="27436"/>
    <cellStyle name="Обычный 4 2 2 3 4 3 4" xfId="18988"/>
    <cellStyle name="Обычный 4 2 2 3 4 4" xfId="3499"/>
    <cellStyle name="Обычный 4 2 2 3 4 4 2" xfId="7723"/>
    <cellStyle name="Обычный 4 2 2 3 4 4 2 2" xfId="16171"/>
    <cellStyle name="Обычный 4 2 2 3 4 4 2 2 2" xfId="33068"/>
    <cellStyle name="Обычный 4 2 2 3 4 4 2 3" xfId="24620"/>
    <cellStyle name="Обычный 4 2 2 3 4 4 3" xfId="11947"/>
    <cellStyle name="Обычный 4 2 2 3 4 4 3 2" xfId="28844"/>
    <cellStyle name="Обычный 4 2 2 3 4 4 4" xfId="20396"/>
    <cellStyle name="Обычный 4 2 2 3 4 5" xfId="4907"/>
    <cellStyle name="Обычный 4 2 2 3 4 5 2" xfId="13355"/>
    <cellStyle name="Обычный 4 2 2 3 4 5 2 2" xfId="30252"/>
    <cellStyle name="Обычный 4 2 2 3 4 5 3" xfId="21804"/>
    <cellStyle name="Обычный 4 2 2 3 4 6" xfId="9131"/>
    <cellStyle name="Обычный 4 2 2 3 4 6 2" xfId="26028"/>
    <cellStyle name="Обычный 4 2 2 3 4 7" xfId="17580"/>
    <cellStyle name="Обычный 4 2 2 3 4 8" xfId="34477"/>
    <cellStyle name="Обычный 4 2 2 3 5" xfId="1034"/>
    <cellStyle name="Обычный 4 2 2 3 5 2" xfId="2443"/>
    <cellStyle name="Обычный 4 2 2 3 5 2 2" xfId="6667"/>
    <cellStyle name="Обычный 4 2 2 3 5 2 2 2" xfId="15115"/>
    <cellStyle name="Обычный 4 2 2 3 5 2 2 2 2" xfId="32012"/>
    <cellStyle name="Обычный 4 2 2 3 5 2 2 3" xfId="23564"/>
    <cellStyle name="Обычный 4 2 2 3 5 2 3" xfId="10891"/>
    <cellStyle name="Обычный 4 2 2 3 5 2 3 2" xfId="27788"/>
    <cellStyle name="Обычный 4 2 2 3 5 2 4" xfId="19340"/>
    <cellStyle name="Обычный 4 2 2 3 5 3" xfId="3851"/>
    <cellStyle name="Обычный 4 2 2 3 5 3 2" xfId="8075"/>
    <cellStyle name="Обычный 4 2 2 3 5 3 2 2" xfId="16523"/>
    <cellStyle name="Обычный 4 2 2 3 5 3 2 2 2" xfId="33420"/>
    <cellStyle name="Обычный 4 2 2 3 5 3 2 3" xfId="24972"/>
    <cellStyle name="Обычный 4 2 2 3 5 3 3" xfId="12299"/>
    <cellStyle name="Обычный 4 2 2 3 5 3 3 2" xfId="29196"/>
    <cellStyle name="Обычный 4 2 2 3 5 3 4" xfId="20748"/>
    <cellStyle name="Обычный 4 2 2 3 5 4" xfId="5259"/>
    <cellStyle name="Обычный 4 2 2 3 5 4 2" xfId="13707"/>
    <cellStyle name="Обычный 4 2 2 3 5 4 2 2" xfId="30604"/>
    <cellStyle name="Обычный 4 2 2 3 5 4 3" xfId="22156"/>
    <cellStyle name="Обычный 4 2 2 3 5 5" xfId="9483"/>
    <cellStyle name="Обычный 4 2 2 3 5 5 2" xfId="26380"/>
    <cellStyle name="Обычный 4 2 2 3 5 6" xfId="17932"/>
    <cellStyle name="Обычный 4 2 2 3 6" xfId="1739"/>
    <cellStyle name="Обычный 4 2 2 3 6 2" xfId="5963"/>
    <cellStyle name="Обычный 4 2 2 3 6 2 2" xfId="14411"/>
    <cellStyle name="Обычный 4 2 2 3 6 2 2 2" xfId="31308"/>
    <cellStyle name="Обычный 4 2 2 3 6 2 3" xfId="22860"/>
    <cellStyle name="Обычный 4 2 2 3 6 3" xfId="10187"/>
    <cellStyle name="Обычный 4 2 2 3 6 3 2" xfId="27084"/>
    <cellStyle name="Обычный 4 2 2 3 6 4" xfId="18636"/>
    <cellStyle name="Обычный 4 2 2 3 7" xfId="3147"/>
    <cellStyle name="Обычный 4 2 2 3 7 2" xfId="7371"/>
    <cellStyle name="Обычный 4 2 2 3 7 2 2" xfId="15819"/>
    <cellStyle name="Обычный 4 2 2 3 7 2 2 2" xfId="32716"/>
    <cellStyle name="Обычный 4 2 2 3 7 2 3" xfId="24268"/>
    <cellStyle name="Обычный 4 2 2 3 7 3" xfId="11595"/>
    <cellStyle name="Обычный 4 2 2 3 7 3 2" xfId="28492"/>
    <cellStyle name="Обычный 4 2 2 3 7 4" xfId="20044"/>
    <cellStyle name="Обычный 4 2 2 3 8" xfId="4555"/>
    <cellStyle name="Обычный 4 2 2 3 8 2" xfId="13003"/>
    <cellStyle name="Обычный 4 2 2 3 8 2 2" xfId="29900"/>
    <cellStyle name="Обычный 4 2 2 3 8 3" xfId="21452"/>
    <cellStyle name="Обычный 4 2 2 3 9" xfId="8779"/>
    <cellStyle name="Обычный 4 2 2 3 9 2" xfId="25676"/>
    <cellStyle name="Обычный 4 2 2 4" xfId="255"/>
    <cellStyle name="Обычный 4 2 2 4 10" xfId="34129"/>
    <cellStyle name="Обычный 4 2 2 4 2" xfId="256"/>
    <cellStyle name="Обычный 4 2 2 4 2 2" xfId="660"/>
    <cellStyle name="Обычный 4 2 2 4 2 2 2" xfId="1391"/>
    <cellStyle name="Обычный 4 2 2 4 2 2 2 2" xfId="2800"/>
    <cellStyle name="Обычный 4 2 2 4 2 2 2 2 2" xfId="7024"/>
    <cellStyle name="Обычный 4 2 2 4 2 2 2 2 2 2" xfId="15472"/>
    <cellStyle name="Обычный 4 2 2 4 2 2 2 2 2 2 2" xfId="32369"/>
    <cellStyle name="Обычный 4 2 2 4 2 2 2 2 2 3" xfId="23921"/>
    <cellStyle name="Обычный 4 2 2 4 2 2 2 2 3" xfId="11248"/>
    <cellStyle name="Обычный 4 2 2 4 2 2 2 2 3 2" xfId="28145"/>
    <cellStyle name="Обычный 4 2 2 4 2 2 2 2 4" xfId="19697"/>
    <cellStyle name="Обычный 4 2 2 4 2 2 2 3" xfId="4208"/>
    <cellStyle name="Обычный 4 2 2 4 2 2 2 3 2" xfId="8432"/>
    <cellStyle name="Обычный 4 2 2 4 2 2 2 3 2 2" xfId="16880"/>
    <cellStyle name="Обычный 4 2 2 4 2 2 2 3 2 2 2" xfId="33777"/>
    <cellStyle name="Обычный 4 2 2 4 2 2 2 3 2 3" xfId="25329"/>
    <cellStyle name="Обычный 4 2 2 4 2 2 2 3 3" xfId="12656"/>
    <cellStyle name="Обычный 4 2 2 4 2 2 2 3 3 2" xfId="29553"/>
    <cellStyle name="Обычный 4 2 2 4 2 2 2 3 4" xfId="21105"/>
    <cellStyle name="Обычный 4 2 2 4 2 2 2 4" xfId="5616"/>
    <cellStyle name="Обычный 4 2 2 4 2 2 2 4 2" xfId="14064"/>
    <cellStyle name="Обычный 4 2 2 4 2 2 2 4 2 2" xfId="30961"/>
    <cellStyle name="Обычный 4 2 2 4 2 2 2 4 3" xfId="22513"/>
    <cellStyle name="Обычный 4 2 2 4 2 2 2 5" xfId="9840"/>
    <cellStyle name="Обычный 4 2 2 4 2 2 2 5 2" xfId="26737"/>
    <cellStyle name="Обычный 4 2 2 4 2 2 2 6" xfId="18289"/>
    <cellStyle name="Обычный 4 2 2 4 2 2 3" xfId="2096"/>
    <cellStyle name="Обычный 4 2 2 4 2 2 3 2" xfId="6320"/>
    <cellStyle name="Обычный 4 2 2 4 2 2 3 2 2" xfId="14768"/>
    <cellStyle name="Обычный 4 2 2 4 2 2 3 2 2 2" xfId="31665"/>
    <cellStyle name="Обычный 4 2 2 4 2 2 3 2 3" xfId="23217"/>
    <cellStyle name="Обычный 4 2 2 4 2 2 3 3" xfId="10544"/>
    <cellStyle name="Обычный 4 2 2 4 2 2 3 3 2" xfId="27441"/>
    <cellStyle name="Обычный 4 2 2 4 2 2 3 4" xfId="18993"/>
    <cellStyle name="Обычный 4 2 2 4 2 2 4" xfId="3504"/>
    <cellStyle name="Обычный 4 2 2 4 2 2 4 2" xfId="7728"/>
    <cellStyle name="Обычный 4 2 2 4 2 2 4 2 2" xfId="16176"/>
    <cellStyle name="Обычный 4 2 2 4 2 2 4 2 2 2" xfId="33073"/>
    <cellStyle name="Обычный 4 2 2 4 2 2 4 2 3" xfId="24625"/>
    <cellStyle name="Обычный 4 2 2 4 2 2 4 3" xfId="11952"/>
    <cellStyle name="Обычный 4 2 2 4 2 2 4 3 2" xfId="28849"/>
    <cellStyle name="Обычный 4 2 2 4 2 2 4 4" xfId="20401"/>
    <cellStyle name="Обычный 4 2 2 4 2 2 5" xfId="4912"/>
    <cellStyle name="Обычный 4 2 2 4 2 2 5 2" xfId="13360"/>
    <cellStyle name="Обычный 4 2 2 4 2 2 5 2 2" xfId="30257"/>
    <cellStyle name="Обычный 4 2 2 4 2 2 5 3" xfId="21809"/>
    <cellStyle name="Обычный 4 2 2 4 2 2 6" xfId="9136"/>
    <cellStyle name="Обычный 4 2 2 4 2 2 6 2" xfId="26033"/>
    <cellStyle name="Обычный 4 2 2 4 2 2 7" xfId="17585"/>
    <cellStyle name="Обычный 4 2 2 4 2 2 8" xfId="34482"/>
    <cellStyle name="Обычный 4 2 2 4 2 3" xfId="1039"/>
    <cellStyle name="Обычный 4 2 2 4 2 3 2" xfId="2448"/>
    <cellStyle name="Обычный 4 2 2 4 2 3 2 2" xfId="6672"/>
    <cellStyle name="Обычный 4 2 2 4 2 3 2 2 2" xfId="15120"/>
    <cellStyle name="Обычный 4 2 2 4 2 3 2 2 2 2" xfId="32017"/>
    <cellStyle name="Обычный 4 2 2 4 2 3 2 2 3" xfId="23569"/>
    <cellStyle name="Обычный 4 2 2 4 2 3 2 3" xfId="10896"/>
    <cellStyle name="Обычный 4 2 2 4 2 3 2 3 2" xfId="27793"/>
    <cellStyle name="Обычный 4 2 2 4 2 3 2 4" xfId="19345"/>
    <cellStyle name="Обычный 4 2 2 4 2 3 3" xfId="3856"/>
    <cellStyle name="Обычный 4 2 2 4 2 3 3 2" xfId="8080"/>
    <cellStyle name="Обычный 4 2 2 4 2 3 3 2 2" xfId="16528"/>
    <cellStyle name="Обычный 4 2 2 4 2 3 3 2 2 2" xfId="33425"/>
    <cellStyle name="Обычный 4 2 2 4 2 3 3 2 3" xfId="24977"/>
    <cellStyle name="Обычный 4 2 2 4 2 3 3 3" xfId="12304"/>
    <cellStyle name="Обычный 4 2 2 4 2 3 3 3 2" xfId="29201"/>
    <cellStyle name="Обычный 4 2 2 4 2 3 3 4" xfId="20753"/>
    <cellStyle name="Обычный 4 2 2 4 2 3 4" xfId="5264"/>
    <cellStyle name="Обычный 4 2 2 4 2 3 4 2" xfId="13712"/>
    <cellStyle name="Обычный 4 2 2 4 2 3 4 2 2" xfId="30609"/>
    <cellStyle name="Обычный 4 2 2 4 2 3 4 3" xfId="22161"/>
    <cellStyle name="Обычный 4 2 2 4 2 3 5" xfId="9488"/>
    <cellStyle name="Обычный 4 2 2 4 2 3 5 2" xfId="26385"/>
    <cellStyle name="Обычный 4 2 2 4 2 3 6" xfId="17937"/>
    <cellStyle name="Обычный 4 2 2 4 2 4" xfId="1744"/>
    <cellStyle name="Обычный 4 2 2 4 2 4 2" xfId="5968"/>
    <cellStyle name="Обычный 4 2 2 4 2 4 2 2" xfId="14416"/>
    <cellStyle name="Обычный 4 2 2 4 2 4 2 2 2" xfId="31313"/>
    <cellStyle name="Обычный 4 2 2 4 2 4 2 3" xfId="22865"/>
    <cellStyle name="Обычный 4 2 2 4 2 4 3" xfId="10192"/>
    <cellStyle name="Обычный 4 2 2 4 2 4 3 2" xfId="27089"/>
    <cellStyle name="Обычный 4 2 2 4 2 4 4" xfId="18641"/>
    <cellStyle name="Обычный 4 2 2 4 2 5" xfId="3152"/>
    <cellStyle name="Обычный 4 2 2 4 2 5 2" xfId="7376"/>
    <cellStyle name="Обычный 4 2 2 4 2 5 2 2" xfId="15824"/>
    <cellStyle name="Обычный 4 2 2 4 2 5 2 2 2" xfId="32721"/>
    <cellStyle name="Обычный 4 2 2 4 2 5 2 3" xfId="24273"/>
    <cellStyle name="Обычный 4 2 2 4 2 5 3" xfId="11600"/>
    <cellStyle name="Обычный 4 2 2 4 2 5 3 2" xfId="28497"/>
    <cellStyle name="Обычный 4 2 2 4 2 5 4" xfId="20049"/>
    <cellStyle name="Обычный 4 2 2 4 2 6" xfId="4560"/>
    <cellStyle name="Обычный 4 2 2 4 2 6 2" xfId="13008"/>
    <cellStyle name="Обычный 4 2 2 4 2 6 2 2" xfId="29905"/>
    <cellStyle name="Обычный 4 2 2 4 2 6 3" xfId="21457"/>
    <cellStyle name="Обычный 4 2 2 4 2 7" xfId="8784"/>
    <cellStyle name="Обычный 4 2 2 4 2 7 2" xfId="25681"/>
    <cellStyle name="Обычный 4 2 2 4 2 8" xfId="17233"/>
    <cellStyle name="Обычный 4 2 2 4 2 9" xfId="34130"/>
    <cellStyle name="Обычный 4 2 2 4 3" xfId="659"/>
    <cellStyle name="Обычный 4 2 2 4 3 2" xfId="1390"/>
    <cellStyle name="Обычный 4 2 2 4 3 2 2" xfId="2799"/>
    <cellStyle name="Обычный 4 2 2 4 3 2 2 2" xfId="7023"/>
    <cellStyle name="Обычный 4 2 2 4 3 2 2 2 2" xfId="15471"/>
    <cellStyle name="Обычный 4 2 2 4 3 2 2 2 2 2" xfId="32368"/>
    <cellStyle name="Обычный 4 2 2 4 3 2 2 2 3" xfId="23920"/>
    <cellStyle name="Обычный 4 2 2 4 3 2 2 3" xfId="11247"/>
    <cellStyle name="Обычный 4 2 2 4 3 2 2 3 2" xfId="28144"/>
    <cellStyle name="Обычный 4 2 2 4 3 2 2 4" xfId="19696"/>
    <cellStyle name="Обычный 4 2 2 4 3 2 3" xfId="4207"/>
    <cellStyle name="Обычный 4 2 2 4 3 2 3 2" xfId="8431"/>
    <cellStyle name="Обычный 4 2 2 4 3 2 3 2 2" xfId="16879"/>
    <cellStyle name="Обычный 4 2 2 4 3 2 3 2 2 2" xfId="33776"/>
    <cellStyle name="Обычный 4 2 2 4 3 2 3 2 3" xfId="25328"/>
    <cellStyle name="Обычный 4 2 2 4 3 2 3 3" xfId="12655"/>
    <cellStyle name="Обычный 4 2 2 4 3 2 3 3 2" xfId="29552"/>
    <cellStyle name="Обычный 4 2 2 4 3 2 3 4" xfId="21104"/>
    <cellStyle name="Обычный 4 2 2 4 3 2 4" xfId="5615"/>
    <cellStyle name="Обычный 4 2 2 4 3 2 4 2" xfId="14063"/>
    <cellStyle name="Обычный 4 2 2 4 3 2 4 2 2" xfId="30960"/>
    <cellStyle name="Обычный 4 2 2 4 3 2 4 3" xfId="22512"/>
    <cellStyle name="Обычный 4 2 2 4 3 2 5" xfId="9839"/>
    <cellStyle name="Обычный 4 2 2 4 3 2 5 2" xfId="26736"/>
    <cellStyle name="Обычный 4 2 2 4 3 2 6" xfId="18288"/>
    <cellStyle name="Обычный 4 2 2 4 3 3" xfId="2095"/>
    <cellStyle name="Обычный 4 2 2 4 3 3 2" xfId="6319"/>
    <cellStyle name="Обычный 4 2 2 4 3 3 2 2" xfId="14767"/>
    <cellStyle name="Обычный 4 2 2 4 3 3 2 2 2" xfId="31664"/>
    <cellStyle name="Обычный 4 2 2 4 3 3 2 3" xfId="23216"/>
    <cellStyle name="Обычный 4 2 2 4 3 3 3" xfId="10543"/>
    <cellStyle name="Обычный 4 2 2 4 3 3 3 2" xfId="27440"/>
    <cellStyle name="Обычный 4 2 2 4 3 3 4" xfId="18992"/>
    <cellStyle name="Обычный 4 2 2 4 3 4" xfId="3503"/>
    <cellStyle name="Обычный 4 2 2 4 3 4 2" xfId="7727"/>
    <cellStyle name="Обычный 4 2 2 4 3 4 2 2" xfId="16175"/>
    <cellStyle name="Обычный 4 2 2 4 3 4 2 2 2" xfId="33072"/>
    <cellStyle name="Обычный 4 2 2 4 3 4 2 3" xfId="24624"/>
    <cellStyle name="Обычный 4 2 2 4 3 4 3" xfId="11951"/>
    <cellStyle name="Обычный 4 2 2 4 3 4 3 2" xfId="28848"/>
    <cellStyle name="Обычный 4 2 2 4 3 4 4" xfId="20400"/>
    <cellStyle name="Обычный 4 2 2 4 3 5" xfId="4911"/>
    <cellStyle name="Обычный 4 2 2 4 3 5 2" xfId="13359"/>
    <cellStyle name="Обычный 4 2 2 4 3 5 2 2" xfId="30256"/>
    <cellStyle name="Обычный 4 2 2 4 3 5 3" xfId="21808"/>
    <cellStyle name="Обычный 4 2 2 4 3 6" xfId="9135"/>
    <cellStyle name="Обычный 4 2 2 4 3 6 2" xfId="26032"/>
    <cellStyle name="Обычный 4 2 2 4 3 7" xfId="17584"/>
    <cellStyle name="Обычный 4 2 2 4 3 8" xfId="34481"/>
    <cellStyle name="Обычный 4 2 2 4 4" xfId="1038"/>
    <cellStyle name="Обычный 4 2 2 4 4 2" xfId="2447"/>
    <cellStyle name="Обычный 4 2 2 4 4 2 2" xfId="6671"/>
    <cellStyle name="Обычный 4 2 2 4 4 2 2 2" xfId="15119"/>
    <cellStyle name="Обычный 4 2 2 4 4 2 2 2 2" xfId="32016"/>
    <cellStyle name="Обычный 4 2 2 4 4 2 2 3" xfId="23568"/>
    <cellStyle name="Обычный 4 2 2 4 4 2 3" xfId="10895"/>
    <cellStyle name="Обычный 4 2 2 4 4 2 3 2" xfId="27792"/>
    <cellStyle name="Обычный 4 2 2 4 4 2 4" xfId="19344"/>
    <cellStyle name="Обычный 4 2 2 4 4 3" xfId="3855"/>
    <cellStyle name="Обычный 4 2 2 4 4 3 2" xfId="8079"/>
    <cellStyle name="Обычный 4 2 2 4 4 3 2 2" xfId="16527"/>
    <cellStyle name="Обычный 4 2 2 4 4 3 2 2 2" xfId="33424"/>
    <cellStyle name="Обычный 4 2 2 4 4 3 2 3" xfId="24976"/>
    <cellStyle name="Обычный 4 2 2 4 4 3 3" xfId="12303"/>
    <cellStyle name="Обычный 4 2 2 4 4 3 3 2" xfId="29200"/>
    <cellStyle name="Обычный 4 2 2 4 4 3 4" xfId="20752"/>
    <cellStyle name="Обычный 4 2 2 4 4 4" xfId="5263"/>
    <cellStyle name="Обычный 4 2 2 4 4 4 2" xfId="13711"/>
    <cellStyle name="Обычный 4 2 2 4 4 4 2 2" xfId="30608"/>
    <cellStyle name="Обычный 4 2 2 4 4 4 3" xfId="22160"/>
    <cellStyle name="Обычный 4 2 2 4 4 5" xfId="9487"/>
    <cellStyle name="Обычный 4 2 2 4 4 5 2" xfId="26384"/>
    <cellStyle name="Обычный 4 2 2 4 4 6" xfId="17936"/>
    <cellStyle name="Обычный 4 2 2 4 5" xfId="1743"/>
    <cellStyle name="Обычный 4 2 2 4 5 2" xfId="5967"/>
    <cellStyle name="Обычный 4 2 2 4 5 2 2" xfId="14415"/>
    <cellStyle name="Обычный 4 2 2 4 5 2 2 2" xfId="31312"/>
    <cellStyle name="Обычный 4 2 2 4 5 2 3" xfId="22864"/>
    <cellStyle name="Обычный 4 2 2 4 5 3" xfId="10191"/>
    <cellStyle name="Обычный 4 2 2 4 5 3 2" xfId="27088"/>
    <cellStyle name="Обычный 4 2 2 4 5 4" xfId="18640"/>
    <cellStyle name="Обычный 4 2 2 4 6" xfId="3151"/>
    <cellStyle name="Обычный 4 2 2 4 6 2" xfId="7375"/>
    <cellStyle name="Обычный 4 2 2 4 6 2 2" xfId="15823"/>
    <cellStyle name="Обычный 4 2 2 4 6 2 2 2" xfId="32720"/>
    <cellStyle name="Обычный 4 2 2 4 6 2 3" xfId="24272"/>
    <cellStyle name="Обычный 4 2 2 4 6 3" xfId="11599"/>
    <cellStyle name="Обычный 4 2 2 4 6 3 2" xfId="28496"/>
    <cellStyle name="Обычный 4 2 2 4 6 4" xfId="20048"/>
    <cellStyle name="Обычный 4 2 2 4 7" xfId="4559"/>
    <cellStyle name="Обычный 4 2 2 4 7 2" xfId="13007"/>
    <cellStyle name="Обычный 4 2 2 4 7 2 2" xfId="29904"/>
    <cellStyle name="Обычный 4 2 2 4 7 3" xfId="21456"/>
    <cellStyle name="Обычный 4 2 2 4 8" xfId="8783"/>
    <cellStyle name="Обычный 4 2 2 4 8 2" xfId="25680"/>
    <cellStyle name="Обычный 4 2 2 4 9" xfId="17232"/>
    <cellStyle name="Обычный 4 2 2 5" xfId="257"/>
    <cellStyle name="Обычный 4 2 2 5 2" xfId="661"/>
    <cellStyle name="Обычный 4 2 2 5 2 2" xfId="1392"/>
    <cellStyle name="Обычный 4 2 2 5 2 2 2" xfId="2801"/>
    <cellStyle name="Обычный 4 2 2 5 2 2 2 2" xfId="7025"/>
    <cellStyle name="Обычный 4 2 2 5 2 2 2 2 2" xfId="15473"/>
    <cellStyle name="Обычный 4 2 2 5 2 2 2 2 2 2" xfId="32370"/>
    <cellStyle name="Обычный 4 2 2 5 2 2 2 2 3" xfId="23922"/>
    <cellStyle name="Обычный 4 2 2 5 2 2 2 3" xfId="11249"/>
    <cellStyle name="Обычный 4 2 2 5 2 2 2 3 2" xfId="28146"/>
    <cellStyle name="Обычный 4 2 2 5 2 2 2 4" xfId="19698"/>
    <cellStyle name="Обычный 4 2 2 5 2 2 3" xfId="4209"/>
    <cellStyle name="Обычный 4 2 2 5 2 2 3 2" xfId="8433"/>
    <cellStyle name="Обычный 4 2 2 5 2 2 3 2 2" xfId="16881"/>
    <cellStyle name="Обычный 4 2 2 5 2 2 3 2 2 2" xfId="33778"/>
    <cellStyle name="Обычный 4 2 2 5 2 2 3 2 3" xfId="25330"/>
    <cellStyle name="Обычный 4 2 2 5 2 2 3 3" xfId="12657"/>
    <cellStyle name="Обычный 4 2 2 5 2 2 3 3 2" xfId="29554"/>
    <cellStyle name="Обычный 4 2 2 5 2 2 3 4" xfId="21106"/>
    <cellStyle name="Обычный 4 2 2 5 2 2 4" xfId="5617"/>
    <cellStyle name="Обычный 4 2 2 5 2 2 4 2" xfId="14065"/>
    <cellStyle name="Обычный 4 2 2 5 2 2 4 2 2" xfId="30962"/>
    <cellStyle name="Обычный 4 2 2 5 2 2 4 3" xfId="22514"/>
    <cellStyle name="Обычный 4 2 2 5 2 2 5" xfId="9841"/>
    <cellStyle name="Обычный 4 2 2 5 2 2 5 2" xfId="26738"/>
    <cellStyle name="Обычный 4 2 2 5 2 2 6" xfId="18290"/>
    <cellStyle name="Обычный 4 2 2 5 2 3" xfId="2097"/>
    <cellStyle name="Обычный 4 2 2 5 2 3 2" xfId="6321"/>
    <cellStyle name="Обычный 4 2 2 5 2 3 2 2" xfId="14769"/>
    <cellStyle name="Обычный 4 2 2 5 2 3 2 2 2" xfId="31666"/>
    <cellStyle name="Обычный 4 2 2 5 2 3 2 3" xfId="23218"/>
    <cellStyle name="Обычный 4 2 2 5 2 3 3" xfId="10545"/>
    <cellStyle name="Обычный 4 2 2 5 2 3 3 2" xfId="27442"/>
    <cellStyle name="Обычный 4 2 2 5 2 3 4" xfId="18994"/>
    <cellStyle name="Обычный 4 2 2 5 2 4" xfId="3505"/>
    <cellStyle name="Обычный 4 2 2 5 2 4 2" xfId="7729"/>
    <cellStyle name="Обычный 4 2 2 5 2 4 2 2" xfId="16177"/>
    <cellStyle name="Обычный 4 2 2 5 2 4 2 2 2" xfId="33074"/>
    <cellStyle name="Обычный 4 2 2 5 2 4 2 3" xfId="24626"/>
    <cellStyle name="Обычный 4 2 2 5 2 4 3" xfId="11953"/>
    <cellStyle name="Обычный 4 2 2 5 2 4 3 2" xfId="28850"/>
    <cellStyle name="Обычный 4 2 2 5 2 4 4" xfId="20402"/>
    <cellStyle name="Обычный 4 2 2 5 2 5" xfId="4913"/>
    <cellStyle name="Обычный 4 2 2 5 2 5 2" xfId="13361"/>
    <cellStyle name="Обычный 4 2 2 5 2 5 2 2" xfId="30258"/>
    <cellStyle name="Обычный 4 2 2 5 2 5 3" xfId="21810"/>
    <cellStyle name="Обычный 4 2 2 5 2 6" xfId="9137"/>
    <cellStyle name="Обычный 4 2 2 5 2 6 2" xfId="26034"/>
    <cellStyle name="Обычный 4 2 2 5 2 7" xfId="17586"/>
    <cellStyle name="Обычный 4 2 2 5 2 8" xfId="34483"/>
    <cellStyle name="Обычный 4 2 2 5 3" xfId="1040"/>
    <cellStyle name="Обычный 4 2 2 5 3 2" xfId="2449"/>
    <cellStyle name="Обычный 4 2 2 5 3 2 2" xfId="6673"/>
    <cellStyle name="Обычный 4 2 2 5 3 2 2 2" xfId="15121"/>
    <cellStyle name="Обычный 4 2 2 5 3 2 2 2 2" xfId="32018"/>
    <cellStyle name="Обычный 4 2 2 5 3 2 2 3" xfId="23570"/>
    <cellStyle name="Обычный 4 2 2 5 3 2 3" xfId="10897"/>
    <cellStyle name="Обычный 4 2 2 5 3 2 3 2" xfId="27794"/>
    <cellStyle name="Обычный 4 2 2 5 3 2 4" xfId="19346"/>
    <cellStyle name="Обычный 4 2 2 5 3 3" xfId="3857"/>
    <cellStyle name="Обычный 4 2 2 5 3 3 2" xfId="8081"/>
    <cellStyle name="Обычный 4 2 2 5 3 3 2 2" xfId="16529"/>
    <cellStyle name="Обычный 4 2 2 5 3 3 2 2 2" xfId="33426"/>
    <cellStyle name="Обычный 4 2 2 5 3 3 2 3" xfId="24978"/>
    <cellStyle name="Обычный 4 2 2 5 3 3 3" xfId="12305"/>
    <cellStyle name="Обычный 4 2 2 5 3 3 3 2" xfId="29202"/>
    <cellStyle name="Обычный 4 2 2 5 3 3 4" xfId="20754"/>
    <cellStyle name="Обычный 4 2 2 5 3 4" xfId="5265"/>
    <cellStyle name="Обычный 4 2 2 5 3 4 2" xfId="13713"/>
    <cellStyle name="Обычный 4 2 2 5 3 4 2 2" xfId="30610"/>
    <cellStyle name="Обычный 4 2 2 5 3 4 3" xfId="22162"/>
    <cellStyle name="Обычный 4 2 2 5 3 5" xfId="9489"/>
    <cellStyle name="Обычный 4 2 2 5 3 5 2" xfId="26386"/>
    <cellStyle name="Обычный 4 2 2 5 3 6" xfId="17938"/>
    <cellStyle name="Обычный 4 2 2 5 4" xfId="1745"/>
    <cellStyle name="Обычный 4 2 2 5 4 2" xfId="5969"/>
    <cellStyle name="Обычный 4 2 2 5 4 2 2" xfId="14417"/>
    <cellStyle name="Обычный 4 2 2 5 4 2 2 2" xfId="31314"/>
    <cellStyle name="Обычный 4 2 2 5 4 2 3" xfId="22866"/>
    <cellStyle name="Обычный 4 2 2 5 4 3" xfId="10193"/>
    <cellStyle name="Обычный 4 2 2 5 4 3 2" xfId="27090"/>
    <cellStyle name="Обычный 4 2 2 5 4 4" xfId="18642"/>
    <cellStyle name="Обычный 4 2 2 5 5" xfId="3153"/>
    <cellStyle name="Обычный 4 2 2 5 5 2" xfId="7377"/>
    <cellStyle name="Обычный 4 2 2 5 5 2 2" xfId="15825"/>
    <cellStyle name="Обычный 4 2 2 5 5 2 2 2" xfId="32722"/>
    <cellStyle name="Обычный 4 2 2 5 5 2 3" xfId="24274"/>
    <cellStyle name="Обычный 4 2 2 5 5 3" xfId="11601"/>
    <cellStyle name="Обычный 4 2 2 5 5 3 2" xfId="28498"/>
    <cellStyle name="Обычный 4 2 2 5 5 4" xfId="20050"/>
    <cellStyle name="Обычный 4 2 2 5 6" xfId="4561"/>
    <cellStyle name="Обычный 4 2 2 5 6 2" xfId="13009"/>
    <cellStyle name="Обычный 4 2 2 5 6 2 2" xfId="29906"/>
    <cellStyle name="Обычный 4 2 2 5 6 3" xfId="21458"/>
    <cellStyle name="Обычный 4 2 2 5 7" xfId="8785"/>
    <cellStyle name="Обычный 4 2 2 5 7 2" xfId="25682"/>
    <cellStyle name="Обычный 4 2 2 5 8" xfId="17234"/>
    <cellStyle name="Обычный 4 2 2 5 9" xfId="34131"/>
    <cellStyle name="Обычный 4 2 2 6" xfId="646"/>
    <cellStyle name="Обычный 4 2 2 6 2" xfId="1377"/>
    <cellStyle name="Обычный 4 2 2 6 2 2" xfId="2786"/>
    <cellStyle name="Обычный 4 2 2 6 2 2 2" xfId="7010"/>
    <cellStyle name="Обычный 4 2 2 6 2 2 2 2" xfId="15458"/>
    <cellStyle name="Обычный 4 2 2 6 2 2 2 2 2" xfId="32355"/>
    <cellStyle name="Обычный 4 2 2 6 2 2 2 3" xfId="23907"/>
    <cellStyle name="Обычный 4 2 2 6 2 2 3" xfId="11234"/>
    <cellStyle name="Обычный 4 2 2 6 2 2 3 2" xfId="28131"/>
    <cellStyle name="Обычный 4 2 2 6 2 2 4" xfId="19683"/>
    <cellStyle name="Обычный 4 2 2 6 2 3" xfId="4194"/>
    <cellStyle name="Обычный 4 2 2 6 2 3 2" xfId="8418"/>
    <cellStyle name="Обычный 4 2 2 6 2 3 2 2" xfId="16866"/>
    <cellStyle name="Обычный 4 2 2 6 2 3 2 2 2" xfId="33763"/>
    <cellStyle name="Обычный 4 2 2 6 2 3 2 3" xfId="25315"/>
    <cellStyle name="Обычный 4 2 2 6 2 3 3" xfId="12642"/>
    <cellStyle name="Обычный 4 2 2 6 2 3 3 2" xfId="29539"/>
    <cellStyle name="Обычный 4 2 2 6 2 3 4" xfId="21091"/>
    <cellStyle name="Обычный 4 2 2 6 2 4" xfId="5602"/>
    <cellStyle name="Обычный 4 2 2 6 2 4 2" xfId="14050"/>
    <cellStyle name="Обычный 4 2 2 6 2 4 2 2" xfId="30947"/>
    <cellStyle name="Обычный 4 2 2 6 2 4 3" xfId="22499"/>
    <cellStyle name="Обычный 4 2 2 6 2 5" xfId="9826"/>
    <cellStyle name="Обычный 4 2 2 6 2 5 2" xfId="26723"/>
    <cellStyle name="Обычный 4 2 2 6 2 6" xfId="18275"/>
    <cellStyle name="Обычный 4 2 2 6 3" xfId="2082"/>
    <cellStyle name="Обычный 4 2 2 6 3 2" xfId="6306"/>
    <cellStyle name="Обычный 4 2 2 6 3 2 2" xfId="14754"/>
    <cellStyle name="Обычный 4 2 2 6 3 2 2 2" xfId="31651"/>
    <cellStyle name="Обычный 4 2 2 6 3 2 3" xfId="23203"/>
    <cellStyle name="Обычный 4 2 2 6 3 3" xfId="10530"/>
    <cellStyle name="Обычный 4 2 2 6 3 3 2" xfId="27427"/>
    <cellStyle name="Обычный 4 2 2 6 3 4" xfId="18979"/>
    <cellStyle name="Обычный 4 2 2 6 4" xfId="3490"/>
    <cellStyle name="Обычный 4 2 2 6 4 2" xfId="7714"/>
    <cellStyle name="Обычный 4 2 2 6 4 2 2" xfId="16162"/>
    <cellStyle name="Обычный 4 2 2 6 4 2 2 2" xfId="33059"/>
    <cellStyle name="Обычный 4 2 2 6 4 2 3" xfId="24611"/>
    <cellStyle name="Обычный 4 2 2 6 4 3" xfId="11938"/>
    <cellStyle name="Обычный 4 2 2 6 4 3 2" xfId="28835"/>
    <cellStyle name="Обычный 4 2 2 6 4 4" xfId="20387"/>
    <cellStyle name="Обычный 4 2 2 6 5" xfId="4898"/>
    <cellStyle name="Обычный 4 2 2 6 5 2" xfId="13346"/>
    <cellStyle name="Обычный 4 2 2 6 5 2 2" xfId="30243"/>
    <cellStyle name="Обычный 4 2 2 6 5 3" xfId="21795"/>
    <cellStyle name="Обычный 4 2 2 6 6" xfId="9122"/>
    <cellStyle name="Обычный 4 2 2 6 6 2" xfId="26019"/>
    <cellStyle name="Обычный 4 2 2 6 7" xfId="17571"/>
    <cellStyle name="Обычный 4 2 2 6 8" xfId="34468"/>
    <cellStyle name="Обычный 4 2 2 7" xfId="1025"/>
    <cellStyle name="Обычный 4 2 2 7 2" xfId="2434"/>
    <cellStyle name="Обычный 4 2 2 7 2 2" xfId="6658"/>
    <cellStyle name="Обычный 4 2 2 7 2 2 2" xfId="15106"/>
    <cellStyle name="Обычный 4 2 2 7 2 2 2 2" xfId="32003"/>
    <cellStyle name="Обычный 4 2 2 7 2 2 3" xfId="23555"/>
    <cellStyle name="Обычный 4 2 2 7 2 3" xfId="10882"/>
    <cellStyle name="Обычный 4 2 2 7 2 3 2" xfId="27779"/>
    <cellStyle name="Обычный 4 2 2 7 2 4" xfId="19331"/>
    <cellStyle name="Обычный 4 2 2 7 3" xfId="3842"/>
    <cellStyle name="Обычный 4 2 2 7 3 2" xfId="8066"/>
    <cellStyle name="Обычный 4 2 2 7 3 2 2" xfId="16514"/>
    <cellStyle name="Обычный 4 2 2 7 3 2 2 2" xfId="33411"/>
    <cellStyle name="Обычный 4 2 2 7 3 2 3" xfId="24963"/>
    <cellStyle name="Обычный 4 2 2 7 3 3" xfId="12290"/>
    <cellStyle name="Обычный 4 2 2 7 3 3 2" xfId="29187"/>
    <cellStyle name="Обычный 4 2 2 7 3 4" xfId="20739"/>
    <cellStyle name="Обычный 4 2 2 7 4" xfId="5250"/>
    <cellStyle name="Обычный 4 2 2 7 4 2" xfId="13698"/>
    <cellStyle name="Обычный 4 2 2 7 4 2 2" xfId="30595"/>
    <cellStyle name="Обычный 4 2 2 7 4 3" xfId="22147"/>
    <cellStyle name="Обычный 4 2 2 7 5" xfId="9474"/>
    <cellStyle name="Обычный 4 2 2 7 5 2" xfId="26371"/>
    <cellStyle name="Обычный 4 2 2 7 6" xfId="17923"/>
    <cellStyle name="Обычный 4 2 2 8" xfId="1730"/>
    <cellStyle name="Обычный 4 2 2 8 2" xfId="5954"/>
    <cellStyle name="Обычный 4 2 2 8 2 2" xfId="14402"/>
    <cellStyle name="Обычный 4 2 2 8 2 2 2" xfId="31299"/>
    <cellStyle name="Обычный 4 2 2 8 2 3" xfId="22851"/>
    <cellStyle name="Обычный 4 2 2 8 3" xfId="10178"/>
    <cellStyle name="Обычный 4 2 2 8 3 2" xfId="27075"/>
    <cellStyle name="Обычный 4 2 2 8 4" xfId="18627"/>
    <cellStyle name="Обычный 4 2 2 9" xfId="3138"/>
    <cellStyle name="Обычный 4 2 2 9 2" xfId="7362"/>
    <cellStyle name="Обычный 4 2 2 9 2 2" xfId="15810"/>
    <cellStyle name="Обычный 4 2 2 9 2 2 2" xfId="32707"/>
    <cellStyle name="Обычный 4 2 2 9 2 3" xfId="24259"/>
    <cellStyle name="Обычный 4 2 2 9 3" xfId="11586"/>
    <cellStyle name="Обычный 4 2 2 9 3 2" xfId="28483"/>
    <cellStyle name="Обычный 4 2 2 9 4" xfId="20035"/>
    <cellStyle name="Обычный 4 2 2_Отчет за 2015 год" xfId="258"/>
    <cellStyle name="Обычный 4 2 3" xfId="259"/>
    <cellStyle name="Обычный 4 2 3 10" xfId="8786"/>
    <cellStyle name="Обычный 4 2 3 10 2" xfId="25683"/>
    <cellStyle name="Обычный 4 2 3 11" xfId="17235"/>
    <cellStyle name="Обычный 4 2 3 12" xfId="34132"/>
    <cellStyle name="Обычный 4 2 3 2" xfId="260"/>
    <cellStyle name="Обычный 4 2 3 2 10" xfId="17236"/>
    <cellStyle name="Обычный 4 2 3 2 11" xfId="34133"/>
    <cellStyle name="Обычный 4 2 3 2 2" xfId="261"/>
    <cellStyle name="Обычный 4 2 3 2 2 10" xfId="34134"/>
    <cellStyle name="Обычный 4 2 3 2 2 2" xfId="262"/>
    <cellStyle name="Обычный 4 2 3 2 2 2 2" xfId="665"/>
    <cellStyle name="Обычный 4 2 3 2 2 2 2 2" xfId="1396"/>
    <cellStyle name="Обычный 4 2 3 2 2 2 2 2 2" xfId="2805"/>
    <cellStyle name="Обычный 4 2 3 2 2 2 2 2 2 2" xfId="7029"/>
    <cellStyle name="Обычный 4 2 3 2 2 2 2 2 2 2 2" xfId="15477"/>
    <cellStyle name="Обычный 4 2 3 2 2 2 2 2 2 2 2 2" xfId="32374"/>
    <cellStyle name="Обычный 4 2 3 2 2 2 2 2 2 2 3" xfId="23926"/>
    <cellStyle name="Обычный 4 2 3 2 2 2 2 2 2 3" xfId="11253"/>
    <cellStyle name="Обычный 4 2 3 2 2 2 2 2 2 3 2" xfId="28150"/>
    <cellStyle name="Обычный 4 2 3 2 2 2 2 2 2 4" xfId="19702"/>
    <cellStyle name="Обычный 4 2 3 2 2 2 2 2 3" xfId="4213"/>
    <cellStyle name="Обычный 4 2 3 2 2 2 2 2 3 2" xfId="8437"/>
    <cellStyle name="Обычный 4 2 3 2 2 2 2 2 3 2 2" xfId="16885"/>
    <cellStyle name="Обычный 4 2 3 2 2 2 2 2 3 2 2 2" xfId="33782"/>
    <cellStyle name="Обычный 4 2 3 2 2 2 2 2 3 2 3" xfId="25334"/>
    <cellStyle name="Обычный 4 2 3 2 2 2 2 2 3 3" xfId="12661"/>
    <cellStyle name="Обычный 4 2 3 2 2 2 2 2 3 3 2" xfId="29558"/>
    <cellStyle name="Обычный 4 2 3 2 2 2 2 2 3 4" xfId="21110"/>
    <cellStyle name="Обычный 4 2 3 2 2 2 2 2 4" xfId="5621"/>
    <cellStyle name="Обычный 4 2 3 2 2 2 2 2 4 2" xfId="14069"/>
    <cellStyle name="Обычный 4 2 3 2 2 2 2 2 4 2 2" xfId="30966"/>
    <cellStyle name="Обычный 4 2 3 2 2 2 2 2 4 3" xfId="22518"/>
    <cellStyle name="Обычный 4 2 3 2 2 2 2 2 5" xfId="9845"/>
    <cellStyle name="Обычный 4 2 3 2 2 2 2 2 5 2" xfId="26742"/>
    <cellStyle name="Обычный 4 2 3 2 2 2 2 2 6" xfId="18294"/>
    <cellStyle name="Обычный 4 2 3 2 2 2 2 3" xfId="2101"/>
    <cellStyle name="Обычный 4 2 3 2 2 2 2 3 2" xfId="6325"/>
    <cellStyle name="Обычный 4 2 3 2 2 2 2 3 2 2" xfId="14773"/>
    <cellStyle name="Обычный 4 2 3 2 2 2 2 3 2 2 2" xfId="31670"/>
    <cellStyle name="Обычный 4 2 3 2 2 2 2 3 2 3" xfId="23222"/>
    <cellStyle name="Обычный 4 2 3 2 2 2 2 3 3" xfId="10549"/>
    <cellStyle name="Обычный 4 2 3 2 2 2 2 3 3 2" xfId="27446"/>
    <cellStyle name="Обычный 4 2 3 2 2 2 2 3 4" xfId="18998"/>
    <cellStyle name="Обычный 4 2 3 2 2 2 2 4" xfId="3509"/>
    <cellStyle name="Обычный 4 2 3 2 2 2 2 4 2" xfId="7733"/>
    <cellStyle name="Обычный 4 2 3 2 2 2 2 4 2 2" xfId="16181"/>
    <cellStyle name="Обычный 4 2 3 2 2 2 2 4 2 2 2" xfId="33078"/>
    <cellStyle name="Обычный 4 2 3 2 2 2 2 4 2 3" xfId="24630"/>
    <cellStyle name="Обычный 4 2 3 2 2 2 2 4 3" xfId="11957"/>
    <cellStyle name="Обычный 4 2 3 2 2 2 2 4 3 2" xfId="28854"/>
    <cellStyle name="Обычный 4 2 3 2 2 2 2 4 4" xfId="20406"/>
    <cellStyle name="Обычный 4 2 3 2 2 2 2 5" xfId="4917"/>
    <cellStyle name="Обычный 4 2 3 2 2 2 2 5 2" xfId="13365"/>
    <cellStyle name="Обычный 4 2 3 2 2 2 2 5 2 2" xfId="30262"/>
    <cellStyle name="Обычный 4 2 3 2 2 2 2 5 3" xfId="21814"/>
    <cellStyle name="Обычный 4 2 3 2 2 2 2 6" xfId="9141"/>
    <cellStyle name="Обычный 4 2 3 2 2 2 2 6 2" xfId="26038"/>
    <cellStyle name="Обычный 4 2 3 2 2 2 2 7" xfId="17590"/>
    <cellStyle name="Обычный 4 2 3 2 2 2 2 8" xfId="34487"/>
    <cellStyle name="Обычный 4 2 3 2 2 2 3" xfId="1044"/>
    <cellStyle name="Обычный 4 2 3 2 2 2 3 2" xfId="2453"/>
    <cellStyle name="Обычный 4 2 3 2 2 2 3 2 2" xfId="6677"/>
    <cellStyle name="Обычный 4 2 3 2 2 2 3 2 2 2" xfId="15125"/>
    <cellStyle name="Обычный 4 2 3 2 2 2 3 2 2 2 2" xfId="32022"/>
    <cellStyle name="Обычный 4 2 3 2 2 2 3 2 2 3" xfId="23574"/>
    <cellStyle name="Обычный 4 2 3 2 2 2 3 2 3" xfId="10901"/>
    <cellStyle name="Обычный 4 2 3 2 2 2 3 2 3 2" xfId="27798"/>
    <cellStyle name="Обычный 4 2 3 2 2 2 3 2 4" xfId="19350"/>
    <cellStyle name="Обычный 4 2 3 2 2 2 3 3" xfId="3861"/>
    <cellStyle name="Обычный 4 2 3 2 2 2 3 3 2" xfId="8085"/>
    <cellStyle name="Обычный 4 2 3 2 2 2 3 3 2 2" xfId="16533"/>
    <cellStyle name="Обычный 4 2 3 2 2 2 3 3 2 2 2" xfId="33430"/>
    <cellStyle name="Обычный 4 2 3 2 2 2 3 3 2 3" xfId="24982"/>
    <cellStyle name="Обычный 4 2 3 2 2 2 3 3 3" xfId="12309"/>
    <cellStyle name="Обычный 4 2 3 2 2 2 3 3 3 2" xfId="29206"/>
    <cellStyle name="Обычный 4 2 3 2 2 2 3 3 4" xfId="20758"/>
    <cellStyle name="Обычный 4 2 3 2 2 2 3 4" xfId="5269"/>
    <cellStyle name="Обычный 4 2 3 2 2 2 3 4 2" xfId="13717"/>
    <cellStyle name="Обычный 4 2 3 2 2 2 3 4 2 2" xfId="30614"/>
    <cellStyle name="Обычный 4 2 3 2 2 2 3 4 3" xfId="22166"/>
    <cellStyle name="Обычный 4 2 3 2 2 2 3 5" xfId="9493"/>
    <cellStyle name="Обычный 4 2 3 2 2 2 3 5 2" xfId="26390"/>
    <cellStyle name="Обычный 4 2 3 2 2 2 3 6" xfId="17942"/>
    <cellStyle name="Обычный 4 2 3 2 2 2 4" xfId="1749"/>
    <cellStyle name="Обычный 4 2 3 2 2 2 4 2" xfId="5973"/>
    <cellStyle name="Обычный 4 2 3 2 2 2 4 2 2" xfId="14421"/>
    <cellStyle name="Обычный 4 2 3 2 2 2 4 2 2 2" xfId="31318"/>
    <cellStyle name="Обычный 4 2 3 2 2 2 4 2 3" xfId="22870"/>
    <cellStyle name="Обычный 4 2 3 2 2 2 4 3" xfId="10197"/>
    <cellStyle name="Обычный 4 2 3 2 2 2 4 3 2" xfId="27094"/>
    <cellStyle name="Обычный 4 2 3 2 2 2 4 4" xfId="18646"/>
    <cellStyle name="Обычный 4 2 3 2 2 2 5" xfId="3157"/>
    <cellStyle name="Обычный 4 2 3 2 2 2 5 2" xfId="7381"/>
    <cellStyle name="Обычный 4 2 3 2 2 2 5 2 2" xfId="15829"/>
    <cellStyle name="Обычный 4 2 3 2 2 2 5 2 2 2" xfId="32726"/>
    <cellStyle name="Обычный 4 2 3 2 2 2 5 2 3" xfId="24278"/>
    <cellStyle name="Обычный 4 2 3 2 2 2 5 3" xfId="11605"/>
    <cellStyle name="Обычный 4 2 3 2 2 2 5 3 2" xfId="28502"/>
    <cellStyle name="Обычный 4 2 3 2 2 2 5 4" xfId="20054"/>
    <cellStyle name="Обычный 4 2 3 2 2 2 6" xfId="4565"/>
    <cellStyle name="Обычный 4 2 3 2 2 2 6 2" xfId="13013"/>
    <cellStyle name="Обычный 4 2 3 2 2 2 6 2 2" xfId="29910"/>
    <cellStyle name="Обычный 4 2 3 2 2 2 6 3" xfId="21462"/>
    <cellStyle name="Обычный 4 2 3 2 2 2 7" xfId="8789"/>
    <cellStyle name="Обычный 4 2 3 2 2 2 7 2" xfId="25686"/>
    <cellStyle name="Обычный 4 2 3 2 2 2 8" xfId="17238"/>
    <cellStyle name="Обычный 4 2 3 2 2 2 9" xfId="34135"/>
    <cellStyle name="Обычный 4 2 3 2 2 3" xfId="664"/>
    <cellStyle name="Обычный 4 2 3 2 2 3 2" xfId="1395"/>
    <cellStyle name="Обычный 4 2 3 2 2 3 2 2" xfId="2804"/>
    <cellStyle name="Обычный 4 2 3 2 2 3 2 2 2" xfId="7028"/>
    <cellStyle name="Обычный 4 2 3 2 2 3 2 2 2 2" xfId="15476"/>
    <cellStyle name="Обычный 4 2 3 2 2 3 2 2 2 2 2" xfId="32373"/>
    <cellStyle name="Обычный 4 2 3 2 2 3 2 2 2 3" xfId="23925"/>
    <cellStyle name="Обычный 4 2 3 2 2 3 2 2 3" xfId="11252"/>
    <cellStyle name="Обычный 4 2 3 2 2 3 2 2 3 2" xfId="28149"/>
    <cellStyle name="Обычный 4 2 3 2 2 3 2 2 4" xfId="19701"/>
    <cellStyle name="Обычный 4 2 3 2 2 3 2 3" xfId="4212"/>
    <cellStyle name="Обычный 4 2 3 2 2 3 2 3 2" xfId="8436"/>
    <cellStyle name="Обычный 4 2 3 2 2 3 2 3 2 2" xfId="16884"/>
    <cellStyle name="Обычный 4 2 3 2 2 3 2 3 2 2 2" xfId="33781"/>
    <cellStyle name="Обычный 4 2 3 2 2 3 2 3 2 3" xfId="25333"/>
    <cellStyle name="Обычный 4 2 3 2 2 3 2 3 3" xfId="12660"/>
    <cellStyle name="Обычный 4 2 3 2 2 3 2 3 3 2" xfId="29557"/>
    <cellStyle name="Обычный 4 2 3 2 2 3 2 3 4" xfId="21109"/>
    <cellStyle name="Обычный 4 2 3 2 2 3 2 4" xfId="5620"/>
    <cellStyle name="Обычный 4 2 3 2 2 3 2 4 2" xfId="14068"/>
    <cellStyle name="Обычный 4 2 3 2 2 3 2 4 2 2" xfId="30965"/>
    <cellStyle name="Обычный 4 2 3 2 2 3 2 4 3" xfId="22517"/>
    <cellStyle name="Обычный 4 2 3 2 2 3 2 5" xfId="9844"/>
    <cellStyle name="Обычный 4 2 3 2 2 3 2 5 2" xfId="26741"/>
    <cellStyle name="Обычный 4 2 3 2 2 3 2 6" xfId="18293"/>
    <cellStyle name="Обычный 4 2 3 2 2 3 3" xfId="2100"/>
    <cellStyle name="Обычный 4 2 3 2 2 3 3 2" xfId="6324"/>
    <cellStyle name="Обычный 4 2 3 2 2 3 3 2 2" xfId="14772"/>
    <cellStyle name="Обычный 4 2 3 2 2 3 3 2 2 2" xfId="31669"/>
    <cellStyle name="Обычный 4 2 3 2 2 3 3 2 3" xfId="23221"/>
    <cellStyle name="Обычный 4 2 3 2 2 3 3 3" xfId="10548"/>
    <cellStyle name="Обычный 4 2 3 2 2 3 3 3 2" xfId="27445"/>
    <cellStyle name="Обычный 4 2 3 2 2 3 3 4" xfId="18997"/>
    <cellStyle name="Обычный 4 2 3 2 2 3 4" xfId="3508"/>
    <cellStyle name="Обычный 4 2 3 2 2 3 4 2" xfId="7732"/>
    <cellStyle name="Обычный 4 2 3 2 2 3 4 2 2" xfId="16180"/>
    <cellStyle name="Обычный 4 2 3 2 2 3 4 2 2 2" xfId="33077"/>
    <cellStyle name="Обычный 4 2 3 2 2 3 4 2 3" xfId="24629"/>
    <cellStyle name="Обычный 4 2 3 2 2 3 4 3" xfId="11956"/>
    <cellStyle name="Обычный 4 2 3 2 2 3 4 3 2" xfId="28853"/>
    <cellStyle name="Обычный 4 2 3 2 2 3 4 4" xfId="20405"/>
    <cellStyle name="Обычный 4 2 3 2 2 3 5" xfId="4916"/>
    <cellStyle name="Обычный 4 2 3 2 2 3 5 2" xfId="13364"/>
    <cellStyle name="Обычный 4 2 3 2 2 3 5 2 2" xfId="30261"/>
    <cellStyle name="Обычный 4 2 3 2 2 3 5 3" xfId="21813"/>
    <cellStyle name="Обычный 4 2 3 2 2 3 6" xfId="9140"/>
    <cellStyle name="Обычный 4 2 3 2 2 3 6 2" xfId="26037"/>
    <cellStyle name="Обычный 4 2 3 2 2 3 7" xfId="17589"/>
    <cellStyle name="Обычный 4 2 3 2 2 3 8" xfId="34486"/>
    <cellStyle name="Обычный 4 2 3 2 2 4" xfId="1043"/>
    <cellStyle name="Обычный 4 2 3 2 2 4 2" xfId="2452"/>
    <cellStyle name="Обычный 4 2 3 2 2 4 2 2" xfId="6676"/>
    <cellStyle name="Обычный 4 2 3 2 2 4 2 2 2" xfId="15124"/>
    <cellStyle name="Обычный 4 2 3 2 2 4 2 2 2 2" xfId="32021"/>
    <cellStyle name="Обычный 4 2 3 2 2 4 2 2 3" xfId="23573"/>
    <cellStyle name="Обычный 4 2 3 2 2 4 2 3" xfId="10900"/>
    <cellStyle name="Обычный 4 2 3 2 2 4 2 3 2" xfId="27797"/>
    <cellStyle name="Обычный 4 2 3 2 2 4 2 4" xfId="19349"/>
    <cellStyle name="Обычный 4 2 3 2 2 4 3" xfId="3860"/>
    <cellStyle name="Обычный 4 2 3 2 2 4 3 2" xfId="8084"/>
    <cellStyle name="Обычный 4 2 3 2 2 4 3 2 2" xfId="16532"/>
    <cellStyle name="Обычный 4 2 3 2 2 4 3 2 2 2" xfId="33429"/>
    <cellStyle name="Обычный 4 2 3 2 2 4 3 2 3" xfId="24981"/>
    <cellStyle name="Обычный 4 2 3 2 2 4 3 3" xfId="12308"/>
    <cellStyle name="Обычный 4 2 3 2 2 4 3 3 2" xfId="29205"/>
    <cellStyle name="Обычный 4 2 3 2 2 4 3 4" xfId="20757"/>
    <cellStyle name="Обычный 4 2 3 2 2 4 4" xfId="5268"/>
    <cellStyle name="Обычный 4 2 3 2 2 4 4 2" xfId="13716"/>
    <cellStyle name="Обычный 4 2 3 2 2 4 4 2 2" xfId="30613"/>
    <cellStyle name="Обычный 4 2 3 2 2 4 4 3" xfId="22165"/>
    <cellStyle name="Обычный 4 2 3 2 2 4 5" xfId="9492"/>
    <cellStyle name="Обычный 4 2 3 2 2 4 5 2" xfId="26389"/>
    <cellStyle name="Обычный 4 2 3 2 2 4 6" xfId="17941"/>
    <cellStyle name="Обычный 4 2 3 2 2 5" xfId="1748"/>
    <cellStyle name="Обычный 4 2 3 2 2 5 2" xfId="5972"/>
    <cellStyle name="Обычный 4 2 3 2 2 5 2 2" xfId="14420"/>
    <cellStyle name="Обычный 4 2 3 2 2 5 2 2 2" xfId="31317"/>
    <cellStyle name="Обычный 4 2 3 2 2 5 2 3" xfId="22869"/>
    <cellStyle name="Обычный 4 2 3 2 2 5 3" xfId="10196"/>
    <cellStyle name="Обычный 4 2 3 2 2 5 3 2" xfId="27093"/>
    <cellStyle name="Обычный 4 2 3 2 2 5 4" xfId="18645"/>
    <cellStyle name="Обычный 4 2 3 2 2 6" xfId="3156"/>
    <cellStyle name="Обычный 4 2 3 2 2 6 2" xfId="7380"/>
    <cellStyle name="Обычный 4 2 3 2 2 6 2 2" xfId="15828"/>
    <cellStyle name="Обычный 4 2 3 2 2 6 2 2 2" xfId="32725"/>
    <cellStyle name="Обычный 4 2 3 2 2 6 2 3" xfId="24277"/>
    <cellStyle name="Обычный 4 2 3 2 2 6 3" xfId="11604"/>
    <cellStyle name="Обычный 4 2 3 2 2 6 3 2" xfId="28501"/>
    <cellStyle name="Обычный 4 2 3 2 2 6 4" xfId="20053"/>
    <cellStyle name="Обычный 4 2 3 2 2 7" xfId="4564"/>
    <cellStyle name="Обычный 4 2 3 2 2 7 2" xfId="13012"/>
    <cellStyle name="Обычный 4 2 3 2 2 7 2 2" xfId="29909"/>
    <cellStyle name="Обычный 4 2 3 2 2 7 3" xfId="21461"/>
    <cellStyle name="Обычный 4 2 3 2 2 8" xfId="8788"/>
    <cellStyle name="Обычный 4 2 3 2 2 8 2" xfId="25685"/>
    <cellStyle name="Обычный 4 2 3 2 2 9" xfId="17237"/>
    <cellStyle name="Обычный 4 2 3 2 3" xfId="263"/>
    <cellStyle name="Обычный 4 2 3 2 3 2" xfId="666"/>
    <cellStyle name="Обычный 4 2 3 2 3 2 2" xfId="1397"/>
    <cellStyle name="Обычный 4 2 3 2 3 2 2 2" xfId="2806"/>
    <cellStyle name="Обычный 4 2 3 2 3 2 2 2 2" xfId="7030"/>
    <cellStyle name="Обычный 4 2 3 2 3 2 2 2 2 2" xfId="15478"/>
    <cellStyle name="Обычный 4 2 3 2 3 2 2 2 2 2 2" xfId="32375"/>
    <cellStyle name="Обычный 4 2 3 2 3 2 2 2 2 3" xfId="23927"/>
    <cellStyle name="Обычный 4 2 3 2 3 2 2 2 3" xfId="11254"/>
    <cellStyle name="Обычный 4 2 3 2 3 2 2 2 3 2" xfId="28151"/>
    <cellStyle name="Обычный 4 2 3 2 3 2 2 2 4" xfId="19703"/>
    <cellStyle name="Обычный 4 2 3 2 3 2 2 3" xfId="4214"/>
    <cellStyle name="Обычный 4 2 3 2 3 2 2 3 2" xfId="8438"/>
    <cellStyle name="Обычный 4 2 3 2 3 2 2 3 2 2" xfId="16886"/>
    <cellStyle name="Обычный 4 2 3 2 3 2 2 3 2 2 2" xfId="33783"/>
    <cellStyle name="Обычный 4 2 3 2 3 2 2 3 2 3" xfId="25335"/>
    <cellStyle name="Обычный 4 2 3 2 3 2 2 3 3" xfId="12662"/>
    <cellStyle name="Обычный 4 2 3 2 3 2 2 3 3 2" xfId="29559"/>
    <cellStyle name="Обычный 4 2 3 2 3 2 2 3 4" xfId="21111"/>
    <cellStyle name="Обычный 4 2 3 2 3 2 2 4" xfId="5622"/>
    <cellStyle name="Обычный 4 2 3 2 3 2 2 4 2" xfId="14070"/>
    <cellStyle name="Обычный 4 2 3 2 3 2 2 4 2 2" xfId="30967"/>
    <cellStyle name="Обычный 4 2 3 2 3 2 2 4 3" xfId="22519"/>
    <cellStyle name="Обычный 4 2 3 2 3 2 2 5" xfId="9846"/>
    <cellStyle name="Обычный 4 2 3 2 3 2 2 5 2" xfId="26743"/>
    <cellStyle name="Обычный 4 2 3 2 3 2 2 6" xfId="18295"/>
    <cellStyle name="Обычный 4 2 3 2 3 2 3" xfId="2102"/>
    <cellStyle name="Обычный 4 2 3 2 3 2 3 2" xfId="6326"/>
    <cellStyle name="Обычный 4 2 3 2 3 2 3 2 2" xfId="14774"/>
    <cellStyle name="Обычный 4 2 3 2 3 2 3 2 2 2" xfId="31671"/>
    <cellStyle name="Обычный 4 2 3 2 3 2 3 2 3" xfId="23223"/>
    <cellStyle name="Обычный 4 2 3 2 3 2 3 3" xfId="10550"/>
    <cellStyle name="Обычный 4 2 3 2 3 2 3 3 2" xfId="27447"/>
    <cellStyle name="Обычный 4 2 3 2 3 2 3 4" xfId="18999"/>
    <cellStyle name="Обычный 4 2 3 2 3 2 4" xfId="3510"/>
    <cellStyle name="Обычный 4 2 3 2 3 2 4 2" xfId="7734"/>
    <cellStyle name="Обычный 4 2 3 2 3 2 4 2 2" xfId="16182"/>
    <cellStyle name="Обычный 4 2 3 2 3 2 4 2 2 2" xfId="33079"/>
    <cellStyle name="Обычный 4 2 3 2 3 2 4 2 3" xfId="24631"/>
    <cellStyle name="Обычный 4 2 3 2 3 2 4 3" xfId="11958"/>
    <cellStyle name="Обычный 4 2 3 2 3 2 4 3 2" xfId="28855"/>
    <cellStyle name="Обычный 4 2 3 2 3 2 4 4" xfId="20407"/>
    <cellStyle name="Обычный 4 2 3 2 3 2 5" xfId="4918"/>
    <cellStyle name="Обычный 4 2 3 2 3 2 5 2" xfId="13366"/>
    <cellStyle name="Обычный 4 2 3 2 3 2 5 2 2" xfId="30263"/>
    <cellStyle name="Обычный 4 2 3 2 3 2 5 3" xfId="21815"/>
    <cellStyle name="Обычный 4 2 3 2 3 2 6" xfId="9142"/>
    <cellStyle name="Обычный 4 2 3 2 3 2 6 2" xfId="26039"/>
    <cellStyle name="Обычный 4 2 3 2 3 2 7" xfId="17591"/>
    <cellStyle name="Обычный 4 2 3 2 3 2 8" xfId="34488"/>
    <cellStyle name="Обычный 4 2 3 2 3 3" xfId="1045"/>
    <cellStyle name="Обычный 4 2 3 2 3 3 2" xfId="2454"/>
    <cellStyle name="Обычный 4 2 3 2 3 3 2 2" xfId="6678"/>
    <cellStyle name="Обычный 4 2 3 2 3 3 2 2 2" xfId="15126"/>
    <cellStyle name="Обычный 4 2 3 2 3 3 2 2 2 2" xfId="32023"/>
    <cellStyle name="Обычный 4 2 3 2 3 3 2 2 3" xfId="23575"/>
    <cellStyle name="Обычный 4 2 3 2 3 3 2 3" xfId="10902"/>
    <cellStyle name="Обычный 4 2 3 2 3 3 2 3 2" xfId="27799"/>
    <cellStyle name="Обычный 4 2 3 2 3 3 2 4" xfId="19351"/>
    <cellStyle name="Обычный 4 2 3 2 3 3 3" xfId="3862"/>
    <cellStyle name="Обычный 4 2 3 2 3 3 3 2" xfId="8086"/>
    <cellStyle name="Обычный 4 2 3 2 3 3 3 2 2" xfId="16534"/>
    <cellStyle name="Обычный 4 2 3 2 3 3 3 2 2 2" xfId="33431"/>
    <cellStyle name="Обычный 4 2 3 2 3 3 3 2 3" xfId="24983"/>
    <cellStyle name="Обычный 4 2 3 2 3 3 3 3" xfId="12310"/>
    <cellStyle name="Обычный 4 2 3 2 3 3 3 3 2" xfId="29207"/>
    <cellStyle name="Обычный 4 2 3 2 3 3 3 4" xfId="20759"/>
    <cellStyle name="Обычный 4 2 3 2 3 3 4" xfId="5270"/>
    <cellStyle name="Обычный 4 2 3 2 3 3 4 2" xfId="13718"/>
    <cellStyle name="Обычный 4 2 3 2 3 3 4 2 2" xfId="30615"/>
    <cellStyle name="Обычный 4 2 3 2 3 3 4 3" xfId="22167"/>
    <cellStyle name="Обычный 4 2 3 2 3 3 5" xfId="9494"/>
    <cellStyle name="Обычный 4 2 3 2 3 3 5 2" xfId="26391"/>
    <cellStyle name="Обычный 4 2 3 2 3 3 6" xfId="17943"/>
    <cellStyle name="Обычный 4 2 3 2 3 4" xfId="1750"/>
    <cellStyle name="Обычный 4 2 3 2 3 4 2" xfId="5974"/>
    <cellStyle name="Обычный 4 2 3 2 3 4 2 2" xfId="14422"/>
    <cellStyle name="Обычный 4 2 3 2 3 4 2 2 2" xfId="31319"/>
    <cellStyle name="Обычный 4 2 3 2 3 4 2 3" xfId="22871"/>
    <cellStyle name="Обычный 4 2 3 2 3 4 3" xfId="10198"/>
    <cellStyle name="Обычный 4 2 3 2 3 4 3 2" xfId="27095"/>
    <cellStyle name="Обычный 4 2 3 2 3 4 4" xfId="18647"/>
    <cellStyle name="Обычный 4 2 3 2 3 5" xfId="3158"/>
    <cellStyle name="Обычный 4 2 3 2 3 5 2" xfId="7382"/>
    <cellStyle name="Обычный 4 2 3 2 3 5 2 2" xfId="15830"/>
    <cellStyle name="Обычный 4 2 3 2 3 5 2 2 2" xfId="32727"/>
    <cellStyle name="Обычный 4 2 3 2 3 5 2 3" xfId="24279"/>
    <cellStyle name="Обычный 4 2 3 2 3 5 3" xfId="11606"/>
    <cellStyle name="Обычный 4 2 3 2 3 5 3 2" xfId="28503"/>
    <cellStyle name="Обычный 4 2 3 2 3 5 4" xfId="20055"/>
    <cellStyle name="Обычный 4 2 3 2 3 6" xfId="4566"/>
    <cellStyle name="Обычный 4 2 3 2 3 6 2" xfId="13014"/>
    <cellStyle name="Обычный 4 2 3 2 3 6 2 2" xfId="29911"/>
    <cellStyle name="Обычный 4 2 3 2 3 6 3" xfId="21463"/>
    <cellStyle name="Обычный 4 2 3 2 3 7" xfId="8790"/>
    <cellStyle name="Обычный 4 2 3 2 3 7 2" xfId="25687"/>
    <cellStyle name="Обычный 4 2 3 2 3 8" xfId="17239"/>
    <cellStyle name="Обычный 4 2 3 2 3 9" xfId="34136"/>
    <cellStyle name="Обычный 4 2 3 2 4" xfId="663"/>
    <cellStyle name="Обычный 4 2 3 2 4 2" xfId="1394"/>
    <cellStyle name="Обычный 4 2 3 2 4 2 2" xfId="2803"/>
    <cellStyle name="Обычный 4 2 3 2 4 2 2 2" xfId="7027"/>
    <cellStyle name="Обычный 4 2 3 2 4 2 2 2 2" xfId="15475"/>
    <cellStyle name="Обычный 4 2 3 2 4 2 2 2 2 2" xfId="32372"/>
    <cellStyle name="Обычный 4 2 3 2 4 2 2 2 3" xfId="23924"/>
    <cellStyle name="Обычный 4 2 3 2 4 2 2 3" xfId="11251"/>
    <cellStyle name="Обычный 4 2 3 2 4 2 2 3 2" xfId="28148"/>
    <cellStyle name="Обычный 4 2 3 2 4 2 2 4" xfId="19700"/>
    <cellStyle name="Обычный 4 2 3 2 4 2 3" xfId="4211"/>
    <cellStyle name="Обычный 4 2 3 2 4 2 3 2" xfId="8435"/>
    <cellStyle name="Обычный 4 2 3 2 4 2 3 2 2" xfId="16883"/>
    <cellStyle name="Обычный 4 2 3 2 4 2 3 2 2 2" xfId="33780"/>
    <cellStyle name="Обычный 4 2 3 2 4 2 3 2 3" xfId="25332"/>
    <cellStyle name="Обычный 4 2 3 2 4 2 3 3" xfId="12659"/>
    <cellStyle name="Обычный 4 2 3 2 4 2 3 3 2" xfId="29556"/>
    <cellStyle name="Обычный 4 2 3 2 4 2 3 4" xfId="21108"/>
    <cellStyle name="Обычный 4 2 3 2 4 2 4" xfId="5619"/>
    <cellStyle name="Обычный 4 2 3 2 4 2 4 2" xfId="14067"/>
    <cellStyle name="Обычный 4 2 3 2 4 2 4 2 2" xfId="30964"/>
    <cellStyle name="Обычный 4 2 3 2 4 2 4 3" xfId="22516"/>
    <cellStyle name="Обычный 4 2 3 2 4 2 5" xfId="9843"/>
    <cellStyle name="Обычный 4 2 3 2 4 2 5 2" xfId="26740"/>
    <cellStyle name="Обычный 4 2 3 2 4 2 6" xfId="18292"/>
    <cellStyle name="Обычный 4 2 3 2 4 3" xfId="2099"/>
    <cellStyle name="Обычный 4 2 3 2 4 3 2" xfId="6323"/>
    <cellStyle name="Обычный 4 2 3 2 4 3 2 2" xfId="14771"/>
    <cellStyle name="Обычный 4 2 3 2 4 3 2 2 2" xfId="31668"/>
    <cellStyle name="Обычный 4 2 3 2 4 3 2 3" xfId="23220"/>
    <cellStyle name="Обычный 4 2 3 2 4 3 3" xfId="10547"/>
    <cellStyle name="Обычный 4 2 3 2 4 3 3 2" xfId="27444"/>
    <cellStyle name="Обычный 4 2 3 2 4 3 4" xfId="18996"/>
    <cellStyle name="Обычный 4 2 3 2 4 4" xfId="3507"/>
    <cellStyle name="Обычный 4 2 3 2 4 4 2" xfId="7731"/>
    <cellStyle name="Обычный 4 2 3 2 4 4 2 2" xfId="16179"/>
    <cellStyle name="Обычный 4 2 3 2 4 4 2 2 2" xfId="33076"/>
    <cellStyle name="Обычный 4 2 3 2 4 4 2 3" xfId="24628"/>
    <cellStyle name="Обычный 4 2 3 2 4 4 3" xfId="11955"/>
    <cellStyle name="Обычный 4 2 3 2 4 4 3 2" xfId="28852"/>
    <cellStyle name="Обычный 4 2 3 2 4 4 4" xfId="20404"/>
    <cellStyle name="Обычный 4 2 3 2 4 5" xfId="4915"/>
    <cellStyle name="Обычный 4 2 3 2 4 5 2" xfId="13363"/>
    <cellStyle name="Обычный 4 2 3 2 4 5 2 2" xfId="30260"/>
    <cellStyle name="Обычный 4 2 3 2 4 5 3" xfId="21812"/>
    <cellStyle name="Обычный 4 2 3 2 4 6" xfId="9139"/>
    <cellStyle name="Обычный 4 2 3 2 4 6 2" xfId="26036"/>
    <cellStyle name="Обычный 4 2 3 2 4 7" xfId="17588"/>
    <cellStyle name="Обычный 4 2 3 2 4 8" xfId="34485"/>
    <cellStyle name="Обычный 4 2 3 2 5" xfId="1042"/>
    <cellStyle name="Обычный 4 2 3 2 5 2" xfId="2451"/>
    <cellStyle name="Обычный 4 2 3 2 5 2 2" xfId="6675"/>
    <cellStyle name="Обычный 4 2 3 2 5 2 2 2" xfId="15123"/>
    <cellStyle name="Обычный 4 2 3 2 5 2 2 2 2" xfId="32020"/>
    <cellStyle name="Обычный 4 2 3 2 5 2 2 3" xfId="23572"/>
    <cellStyle name="Обычный 4 2 3 2 5 2 3" xfId="10899"/>
    <cellStyle name="Обычный 4 2 3 2 5 2 3 2" xfId="27796"/>
    <cellStyle name="Обычный 4 2 3 2 5 2 4" xfId="19348"/>
    <cellStyle name="Обычный 4 2 3 2 5 3" xfId="3859"/>
    <cellStyle name="Обычный 4 2 3 2 5 3 2" xfId="8083"/>
    <cellStyle name="Обычный 4 2 3 2 5 3 2 2" xfId="16531"/>
    <cellStyle name="Обычный 4 2 3 2 5 3 2 2 2" xfId="33428"/>
    <cellStyle name="Обычный 4 2 3 2 5 3 2 3" xfId="24980"/>
    <cellStyle name="Обычный 4 2 3 2 5 3 3" xfId="12307"/>
    <cellStyle name="Обычный 4 2 3 2 5 3 3 2" xfId="29204"/>
    <cellStyle name="Обычный 4 2 3 2 5 3 4" xfId="20756"/>
    <cellStyle name="Обычный 4 2 3 2 5 4" xfId="5267"/>
    <cellStyle name="Обычный 4 2 3 2 5 4 2" xfId="13715"/>
    <cellStyle name="Обычный 4 2 3 2 5 4 2 2" xfId="30612"/>
    <cellStyle name="Обычный 4 2 3 2 5 4 3" xfId="22164"/>
    <cellStyle name="Обычный 4 2 3 2 5 5" xfId="9491"/>
    <cellStyle name="Обычный 4 2 3 2 5 5 2" xfId="26388"/>
    <cellStyle name="Обычный 4 2 3 2 5 6" xfId="17940"/>
    <cellStyle name="Обычный 4 2 3 2 6" xfId="1747"/>
    <cellStyle name="Обычный 4 2 3 2 6 2" xfId="5971"/>
    <cellStyle name="Обычный 4 2 3 2 6 2 2" xfId="14419"/>
    <cellStyle name="Обычный 4 2 3 2 6 2 2 2" xfId="31316"/>
    <cellStyle name="Обычный 4 2 3 2 6 2 3" xfId="22868"/>
    <cellStyle name="Обычный 4 2 3 2 6 3" xfId="10195"/>
    <cellStyle name="Обычный 4 2 3 2 6 3 2" xfId="27092"/>
    <cellStyle name="Обычный 4 2 3 2 6 4" xfId="18644"/>
    <cellStyle name="Обычный 4 2 3 2 7" xfId="3155"/>
    <cellStyle name="Обычный 4 2 3 2 7 2" xfId="7379"/>
    <cellStyle name="Обычный 4 2 3 2 7 2 2" xfId="15827"/>
    <cellStyle name="Обычный 4 2 3 2 7 2 2 2" xfId="32724"/>
    <cellStyle name="Обычный 4 2 3 2 7 2 3" xfId="24276"/>
    <cellStyle name="Обычный 4 2 3 2 7 3" xfId="11603"/>
    <cellStyle name="Обычный 4 2 3 2 7 3 2" xfId="28500"/>
    <cellStyle name="Обычный 4 2 3 2 7 4" xfId="20052"/>
    <cellStyle name="Обычный 4 2 3 2 8" xfId="4563"/>
    <cellStyle name="Обычный 4 2 3 2 8 2" xfId="13011"/>
    <cellStyle name="Обычный 4 2 3 2 8 2 2" xfId="29908"/>
    <cellStyle name="Обычный 4 2 3 2 8 3" xfId="21460"/>
    <cellStyle name="Обычный 4 2 3 2 9" xfId="8787"/>
    <cellStyle name="Обычный 4 2 3 2 9 2" xfId="25684"/>
    <cellStyle name="Обычный 4 2 3 3" xfId="264"/>
    <cellStyle name="Обычный 4 2 3 3 10" xfId="34137"/>
    <cellStyle name="Обычный 4 2 3 3 2" xfId="265"/>
    <cellStyle name="Обычный 4 2 3 3 2 2" xfId="668"/>
    <cellStyle name="Обычный 4 2 3 3 2 2 2" xfId="1399"/>
    <cellStyle name="Обычный 4 2 3 3 2 2 2 2" xfId="2808"/>
    <cellStyle name="Обычный 4 2 3 3 2 2 2 2 2" xfId="7032"/>
    <cellStyle name="Обычный 4 2 3 3 2 2 2 2 2 2" xfId="15480"/>
    <cellStyle name="Обычный 4 2 3 3 2 2 2 2 2 2 2" xfId="32377"/>
    <cellStyle name="Обычный 4 2 3 3 2 2 2 2 2 3" xfId="23929"/>
    <cellStyle name="Обычный 4 2 3 3 2 2 2 2 3" xfId="11256"/>
    <cellStyle name="Обычный 4 2 3 3 2 2 2 2 3 2" xfId="28153"/>
    <cellStyle name="Обычный 4 2 3 3 2 2 2 2 4" xfId="19705"/>
    <cellStyle name="Обычный 4 2 3 3 2 2 2 3" xfId="4216"/>
    <cellStyle name="Обычный 4 2 3 3 2 2 2 3 2" xfId="8440"/>
    <cellStyle name="Обычный 4 2 3 3 2 2 2 3 2 2" xfId="16888"/>
    <cellStyle name="Обычный 4 2 3 3 2 2 2 3 2 2 2" xfId="33785"/>
    <cellStyle name="Обычный 4 2 3 3 2 2 2 3 2 3" xfId="25337"/>
    <cellStyle name="Обычный 4 2 3 3 2 2 2 3 3" xfId="12664"/>
    <cellStyle name="Обычный 4 2 3 3 2 2 2 3 3 2" xfId="29561"/>
    <cellStyle name="Обычный 4 2 3 3 2 2 2 3 4" xfId="21113"/>
    <cellStyle name="Обычный 4 2 3 3 2 2 2 4" xfId="5624"/>
    <cellStyle name="Обычный 4 2 3 3 2 2 2 4 2" xfId="14072"/>
    <cellStyle name="Обычный 4 2 3 3 2 2 2 4 2 2" xfId="30969"/>
    <cellStyle name="Обычный 4 2 3 3 2 2 2 4 3" xfId="22521"/>
    <cellStyle name="Обычный 4 2 3 3 2 2 2 5" xfId="9848"/>
    <cellStyle name="Обычный 4 2 3 3 2 2 2 5 2" xfId="26745"/>
    <cellStyle name="Обычный 4 2 3 3 2 2 2 6" xfId="18297"/>
    <cellStyle name="Обычный 4 2 3 3 2 2 3" xfId="2104"/>
    <cellStyle name="Обычный 4 2 3 3 2 2 3 2" xfId="6328"/>
    <cellStyle name="Обычный 4 2 3 3 2 2 3 2 2" xfId="14776"/>
    <cellStyle name="Обычный 4 2 3 3 2 2 3 2 2 2" xfId="31673"/>
    <cellStyle name="Обычный 4 2 3 3 2 2 3 2 3" xfId="23225"/>
    <cellStyle name="Обычный 4 2 3 3 2 2 3 3" xfId="10552"/>
    <cellStyle name="Обычный 4 2 3 3 2 2 3 3 2" xfId="27449"/>
    <cellStyle name="Обычный 4 2 3 3 2 2 3 4" xfId="19001"/>
    <cellStyle name="Обычный 4 2 3 3 2 2 4" xfId="3512"/>
    <cellStyle name="Обычный 4 2 3 3 2 2 4 2" xfId="7736"/>
    <cellStyle name="Обычный 4 2 3 3 2 2 4 2 2" xfId="16184"/>
    <cellStyle name="Обычный 4 2 3 3 2 2 4 2 2 2" xfId="33081"/>
    <cellStyle name="Обычный 4 2 3 3 2 2 4 2 3" xfId="24633"/>
    <cellStyle name="Обычный 4 2 3 3 2 2 4 3" xfId="11960"/>
    <cellStyle name="Обычный 4 2 3 3 2 2 4 3 2" xfId="28857"/>
    <cellStyle name="Обычный 4 2 3 3 2 2 4 4" xfId="20409"/>
    <cellStyle name="Обычный 4 2 3 3 2 2 5" xfId="4920"/>
    <cellStyle name="Обычный 4 2 3 3 2 2 5 2" xfId="13368"/>
    <cellStyle name="Обычный 4 2 3 3 2 2 5 2 2" xfId="30265"/>
    <cellStyle name="Обычный 4 2 3 3 2 2 5 3" xfId="21817"/>
    <cellStyle name="Обычный 4 2 3 3 2 2 6" xfId="9144"/>
    <cellStyle name="Обычный 4 2 3 3 2 2 6 2" xfId="26041"/>
    <cellStyle name="Обычный 4 2 3 3 2 2 7" xfId="17593"/>
    <cellStyle name="Обычный 4 2 3 3 2 2 8" xfId="34490"/>
    <cellStyle name="Обычный 4 2 3 3 2 3" xfId="1047"/>
    <cellStyle name="Обычный 4 2 3 3 2 3 2" xfId="2456"/>
    <cellStyle name="Обычный 4 2 3 3 2 3 2 2" xfId="6680"/>
    <cellStyle name="Обычный 4 2 3 3 2 3 2 2 2" xfId="15128"/>
    <cellStyle name="Обычный 4 2 3 3 2 3 2 2 2 2" xfId="32025"/>
    <cellStyle name="Обычный 4 2 3 3 2 3 2 2 3" xfId="23577"/>
    <cellStyle name="Обычный 4 2 3 3 2 3 2 3" xfId="10904"/>
    <cellStyle name="Обычный 4 2 3 3 2 3 2 3 2" xfId="27801"/>
    <cellStyle name="Обычный 4 2 3 3 2 3 2 4" xfId="19353"/>
    <cellStyle name="Обычный 4 2 3 3 2 3 3" xfId="3864"/>
    <cellStyle name="Обычный 4 2 3 3 2 3 3 2" xfId="8088"/>
    <cellStyle name="Обычный 4 2 3 3 2 3 3 2 2" xfId="16536"/>
    <cellStyle name="Обычный 4 2 3 3 2 3 3 2 2 2" xfId="33433"/>
    <cellStyle name="Обычный 4 2 3 3 2 3 3 2 3" xfId="24985"/>
    <cellStyle name="Обычный 4 2 3 3 2 3 3 3" xfId="12312"/>
    <cellStyle name="Обычный 4 2 3 3 2 3 3 3 2" xfId="29209"/>
    <cellStyle name="Обычный 4 2 3 3 2 3 3 4" xfId="20761"/>
    <cellStyle name="Обычный 4 2 3 3 2 3 4" xfId="5272"/>
    <cellStyle name="Обычный 4 2 3 3 2 3 4 2" xfId="13720"/>
    <cellStyle name="Обычный 4 2 3 3 2 3 4 2 2" xfId="30617"/>
    <cellStyle name="Обычный 4 2 3 3 2 3 4 3" xfId="22169"/>
    <cellStyle name="Обычный 4 2 3 3 2 3 5" xfId="9496"/>
    <cellStyle name="Обычный 4 2 3 3 2 3 5 2" xfId="26393"/>
    <cellStyle name="Обычный 4 2 3 3 2 3 6" xfId="17945"/>
    <cellStyle name="Обычный 4 2 3 3 2 4" xfId="1752"/>
    <cellStyle name="Обычный 4 2 3 3 2 4 2" xfId="5976"/>
    <cellStyle name="Обычный 4 2 3 3 2 4 2 2" xfId="14424"/>
    <cellStyle name="Обычный 4 2 3 3 2 4 2 2 2" xfId="31321"/>
    <cellStyle name="Обычный 4 2 3 3 2 4 2 3" xfId="22873"/>
    <cellStyle name="Обычный 4 2 3 3 2 4 3" xfId="10200"/>
    <cellStyle name="Обычный 4 2 3 3 2 4 3 2" xfId="27097"/>
    <cellStyle name="Обычный 4 2 3 3 2 4 4" xfId="18649"/>
    <cellStyle name="Обычный 4 2 3 3 2 5" xfId="3160"/>
    <cellStyle name="Обычный 4 2 3 3 2 5 2" xfId="7384"/>
    <cellStyle name="Обычный 4 2 3 3 2 5 2 2" xfId="15832"/>
    <cellStyle name="Обычный 4 2 3 3 2 5 2 2 2" xfId="32729"/>
    <cellStyle name="Обычный 4 2 3 3 2 5 2 3" xfId="24281"/>
    <cellStyle name="Обычный 4 2 3 3 2 5 3" xfId="11608"/>
    <cellStyle name="Обычный 4 2 3 3 2 5 3 2" xfId="28505"/>
    <cellStyle name="Обычный 4 2 3 3 2 5 4" xfId="20057"/>
    <cellStyle name="Обычный 4 2 3 3 2 6" xfId="4568"/>
    <cellStyle name="Обычный 4 2 3 3 2 6 2" xfId="13016"/>
    <cellStyle name="Обычный 4 2 3 3 2 6 2 2" xfId="29913"/>
    <cellStyle name="Обычный 4 2 3 3 2 6 3" xfId="21465"/>
    <cellStyle name="Обычный 4 2 3 3 2 7" xfId="8792"/>
    <cellStyle name="Обычный 4 2 3 3 2 7 2" xfId="25689"/>
    <cellStyle name="Обычный 4 2 3 3 2 8" xfId="17241"/>
    <cellStyle name="Обычный 4 2 3 3 2 9" xfId="34138"/>
    <cellStyle name="Обычный 4 2 3 3 3" xfId="667"/>
    <cellStyle name="Обычный 4 2 3 3 3 2" xfId="1398"/>
    <cellStyle name="Обычный 4 2 3 3 3 2 2" xfId="2807"/>
    <cellStyle name="Обычный 4 2 3 3 3 2 2 2" xfId="7031"/>
    <cellStyle name="Обычный 4 2 3 3 3 2 2 2 2" xfId="15479"/>
    <cellStyle name="Обычный 4 2 3 3 3 2 2 2 2 2" xfId="32376"/>
    <cellStyle name="Обычный 4 2 3 3 3 2 2 2 3" xfId="23928"/>
    <cellStyle name="Обычный 4 2 3 3 3 2 2 3" xfId="11255"/>
    <cellStyle name="Обычный 4 2 3 3 3 2 2 3 2" xfId="28152"/>
    <cellStyle name="Обычный 4 2 3 3 3 2 2 4" xfId="19704"/>
    <cellStyle name="Обычный 4 2 3 3 3 2 3" xfId="4215"/>
    <cellStyle name="Обычный 4 2 3 3 3 2 3 2" xfId="8439"/>
    <cellStyle name="Обычный 4 2 3 3 3 2 3 2 2" xfId="16887"/>
    <cellStyle name="Обычный 4 2 3 3 3 2 3 2 2 2" xfId="33784"/>
    <cellStyle name="Обычный 4 2 3 3 3 2 3 2 3" xfId="25336"/>
    <cellStyle name="Обычный 4 2 3 3 3 2 3 3" xfId="12663"/>
    <cellStyle name="Обычный 4 2 3 3 3 2 3 3 2" xfId="29560"/>
    <cellStyle name="Обычный 4 2 3 3 3 2 3 4" xfId="21112"/>
    <cellStyle name="Обычный 4 2 3 3 3 2 4" xfId="5623"/>
    <cellStyle name="Обычный 4 2 3 3 3 2 4 2" xfId="14071"/>
    <cellStyle name="Обычный 4 2 3 3 3 2 4 2 2" xfId="30968"/>
    <cellStyle name="Обычный 4 2 3 3 3 2 4 3" xfId="22520"/>
    <cellStyle name="Обычный 4 2 3 3 3 2 5" xfId="9847"/>
    <cellStyle name="Обычный 4 2 3 3 3 2 5 2" xfId="26744"/>
    <cellStyle name="Обычный 4 2 3 3 3 2 6" xfId="18296"/>
    <cellStyle name="Обычный 4 2 3 3 3 3" xfId="2103"/>
    <cellStyle name="Обычный 4 2 3 3 3 3 2" xfId="6327"/>
    <cellStyle name="Обычный 4 2 3 3 3 3 2 2" xfId="14775"/>
    <cellStyle name="Обычный 4 2 3 3 3 3 2 2 2" xfId="31672"/>
    <cellStyle name="Обычный 4 2 3 3 3 3 2 3" xfId="23224"/>
    <cellStyle name="Обычный 4 2 3 3 3 3 3" xfId="10551"/>
    <cellStyle name="Обычный 4 2 3 3 3 3 3 2" xfId="27448"/>
    <cellStyle name="Обычный 4 2 3 3 3 3 4" xfId="19000"/>
    <cellStyle name="Обычный 4 2 3 3 3 4" xfId="3511"/>
    <cellStyle name="Обычный 4 2 3 3 3 4 2" xfId="7735"/>
    <cellStyle name="Обычный 4 2 3 3 3 4 2 2" xfId="16183"/>
    <cellStyle name="Обычный 4 2 3 3 3 4 2 2 2" xfId="33080"/>
    <cellStyle name="Обычный 4 2 3 3 3 4 2 3" xfId="24632"/>
    <cellStyle name="Обычный 4 2 3 3 3 4 3" xfId="11959"/>
    <cellStyle name="Обычный 4 2 3 3 3 4 3 2" xfId="28856"/>
    <cellStyle name="Обычный 4 2 3 3 3 4 4" xfId="20408"/>
    <cellStyle name="Обычный 4 2 3 3 3 5" xfId="4919"/>
    <cellStyle name="Обычный 4 2 3 3 3 5 2" xfId="13367"/>
    <cellStyle name="Обычный 4 2 3 3 3 5 2 2" xfId="30264"/>
    <cellStyle name="Обычный 4 2 3 3 3 5 3" xfId="21816"/>
    <cellStyle name="Обычный 4 2 3 3 3 6" xfId="9143"/>
    <cellStyle name="Обычный 4 2 3 3 3 6 2" xfId="26040"/>
    <cellStyle name="Обычный 4 2 3 3 3 7" xfId="17592"/>
    <cellStyle name="Обычный 4 2 3 3 3 8" xfId="34489"/>
    <cellStyle name="Обычный 4 2 3 3 4" xfId="1046"/>
    <cellStyle name="Обычный 4 2 3 3 4 2" xfId="2455"/>
    <cellStyle name="Обычный 4 2 3 3 4 2 2" xfId="6679"/>
    <cellStyle name="Обычный 4 2 3 3 4 2 2 2" xfId="15127"/>
    <cellStyle name="Обычный 4 2 3 3 4 2 2 2 2" xfId="32024"/>
    <cellStyle name="Обычный 4 2 3 3 4 2 2 3" xfId="23576"/>
    <cellStyle name="Обычный 4 2 3 3 4 2 3" xfId="10903"/>
    <cellStyle name="Обычный 4 2 3 3 4 2 3 2" xfId="27800"/>
    <cellStyle name="Обычный 4 2 3 3 4 2 4" xfId="19352"/>
    <cellStyle name="Обычный 4 2 3 3 4 3" xfId="3863"/>
    <cellStyle name="Обычный 4 2 3 3 4 3 2" xfId="8087"/>
    <cellStyle name="Обычный 4 2 3 3 4 3 2 2" xfId="16535"/>
    <cellStyle name="Обычный 4 2 3 3 4 3 2 2 2" xfId="33432"/>
    <cellStyle name="Обычный 4 2 3 3 4 3 2 3" xfId="24984"/>
    <cellStyle name="Обычный 4 2 3 3 4 3 3" xfId="12311"/>
    <cellStyle name="Обычный 4 2 3 3 4 3 3 2" xfId="29208"/>
    <cellStyle name="Обычный 4 2 3 3 4 3 4" xfId="20760"/>
    <cellStyle name="Обычный 4 2 3 3 4 4" xfId="5271"/>
    <cellStyle name="Обычный 4 2 3 3 4 4 2" xfId="13719"/>
    <cellStyle name="Обычный 4 2 3 3 4 4 2 2" xfId="30616"/>
    <cellStyle name="Обычный 4 2 3 3 4 4 3" xfId="22168"/>
    <cellStyle name="Обычный 4 2 3 3 4 5" xfId="9495"/>
    <cellStyle name="Обычный 4 2 3 3 4 5 2" xfId="26392"/>
    <cellStyle name="Обычный 4 2 3 3 4 6" xfId="17944"/>
    <cellStyle name="Обычный 4 2 3 3 5" xfId="1751"/>
    <cellStyle name="Обычный 4 2 3 3 5 2" xfId="5975"/>
    <cellStyle name="Обычный 4 2 3 3 5 2 2" xfId="14423"/>
    <cellStyle name="Обычный 4 2 3 3 5 2 2 2" xfId="31320"/>
    <cellStyle name="Обычный 4 2 3 3 5 2 3" xfId="22872"/>
    <cellStyle name="Обычный 4 2 3 3 5 3" xfId="10199"/>
    <cellStyle name="Обычный 4 2 3 3 5 3 2" xfId="27096"/>
    <cellStyle name="Обычный 4 2 3 3 5 4" xfId="18648"/>
    <cellStyle name="Обычный 4 2 3 3 6" xfId="3159"/>
    <cellStyle name="Обычный 4 2 3 3 6 2" xfId="7383"/>
    <cellStyle name="Обычный 4 2 3 3 6 2 2" xfId="15831"/>
    <cellStyle name="Обычный 4 2 3 3 6 2 2 2" xfId="32728"/>
    <cellStyle name="Обычный 4 2 3 3 6 2 3" xfId="24280"/>
    <cellStyle name="Обычный 4 2 3 3 6 3" xfId="11607"/>
    <cellStyle name="Обычный 4 2 3 3 6 3 2" xfId="28504"/>
    <cellStyle name="Обычный 4 2 3 3 6 4" xfId="20056"/>
    <cellStyle name="Обычный 4 2 3 3 7" xfId="4567"/>
    <cellStyle name="Обычный 4 2 3 3 7 2" xfId="13015"/>
    <cellStyle name="Обычный 4 2 3 3 7 2 2" xfId="29912"/>
    <cellStyle name="Обычный 4 2 3 3 7 3" xfId="21464"/>
    <cellStyle name="Обычный 4 2 3 3 8" xfId="8791"/>
    <cellStyle name="Обычный 4 2 3 3 8 2" xfId="25688"/>
    <cellStyle name="Обычный 4 2 3 3 9" xfId="17240"/>
    <cellStyle name="Обычный 4 2 3 4" xfId="266"/>
    <cellStyle name="Обычный 4 2 3 4 2" xfId="669"/>
    <cellStyle name="Обычный 4 2 3 4 2 2" xfId="1400"/>
    <cellStyle name="Обычный 4 2 3 4 2 2 2" xfId="2809"/>
    <cellStyle name="Обычный 4 2 3 4 2 2 2 2" xfId="7033"/>
    <cellStyle name="Обычный 4 2 3 4 2 2 2 2 2" xfId="15481"/>
    <cellStyle name="Обычный 4 2 3 4 2 2 2 2 2 2" xfId="32378"/>
    <cellStyle name="Обычный 4 2 3 4 2 2 2 2 3" xfId="23930"/>
    <cellStyle name="Обычный 4 2 3 4 2 2 2 3" xfId="11257"/>
    <cellStyle name="Обычный 4 2 3 4 2 2 2 3 2" xfId="28154"/>
    <cellStyle name="Обычный 4 2 3 4 2 2 2 4" xfId="19706"/>
    <cellStyle name="Обычный 4 2 3 4 2 2 3" xfId="4217"/>
    <cellStyle name="Обычный 4 2 3 4 2 2 3 2" xfId="8441"/>
    <cellStyle name="Обычный 4 2 3 4 2 2 3 2 2" xfId="16889"/>
    <cellStyle name="Обычный 4 2 3 4 2 2 3 2 2 2" xfId="33786"/>
    <cellStyle name="Обычный 4 2 3 4 2 2 3 2 3" xfId="25338"/>
    <cellStyle name="Обычный 4 2 3 4 2 2 3 3" xfId="12665"/>
    <cellStyle name="Обычный 4 2 3 4 2 2 3 3 2" xfId="29562"/>
    <cellStyle name="Обычный 4 2 3 4 2 2 3 4" xfId="21114"/>
    <cellStyle name="Обычный 4 2 3 4 2 2 4" xfId="5625"/>
    <cellStyle name="Обычный 4 2 3 4 2 2 4 2" xfId="14073"/>
    <cellStyle name="Обычный 4 2 3 4 2 2 4 2 2" xfId="30970"/>
    <cellStyle name="Обычный 4 2 3 4 2 2 4 3" xfId="22522"/>
    <cellStyle name="Обычный 4 2 3 4 2 2 5" xfId="9849"/>
    <cellStyle name="Обычный 4 2 3 4 2 2 5 2" xfId="26746"/>
    <cellStyle name="Обычный 4 2 3 4 2 2 6" xfId="18298"/>
    <cellStyle name="Обычный 4 2 3 4 2 3" xfId="2105"/>
    <cellStyle name="Обычный 4 2 3 4 2 3 2" xfId="6329"/>
    <cellStyle name="Обычный 4 2 3 4 2 3 2 2" xfId="14777"/>
    <cellStyle name="Обычный 4 2 3 4 2 3 2 2 2" xfId="31674"/>
    <cellStyle name="Обычный 4 2 3 4 2 3 2 3" xfId="23226"/>
    <cellStyle name="Обычный 4 2 3 4 2 3 3" xfId="10553"/>
    <cellStyle name="Обычный 4 2 3 4 2 3 3 2" xfId="27450"/>
    <cellStyle name="Обычный 4 2 3 4 2 3 4" xfId="19002"/>
    <cellStyle name="Обычный 4 2 3 4 2 4" xfId="3513"/>
    <cellStyle name="Обычный 4 2 3 4 2 4 2" xfId="7737"/>
    <cellStyle name="Обычный 4 2 3 4 2 4 2 2" xfId="16185"/>
    <cellStyle name="Обычный 4 2 3 4 2 4 2 2 2" xfId="33082"/>
    <cellStyle name="Обычный 4 2 3 4 2 4 2 3" xfId="24634"/>
    <cellStyle name="Обычный 4 2 3 4 2 4 3" xfId="11961"/>
    <cellStyle name="Обычный 4 2 3 4 2 4 3 2" xfId="28858"/>
    <cellStyle name="Обычный 4 2 3 4 2 4 4" xfId="20410"/>
    <cellStyle name="Обычный 4 2 3 4 2 5" xfId="4921"/>
    <cellStyle name="Обычный 4 2 3 4 2 5 2" xfId="13369"/>
    <cellStyle name="Обычный 4 2 3 4 2 5 2 2" xfId="30266"/>
    <cellStyle name="Обычный 4 2 3 4 2 5 3" xfId="21818"/>
    <cellStyle name="Обычный 4 2 3 4 2 6" xfId="9145"/>
    <cellStyle name="Обычный 4 2 3 4 2 6 2" xfId="26042"/>
    <cellStyle name="Обычный 4 2 3 4 2 7" xfId="17594"/>
    <cellStyle name="Обычный 4 2 3 4 2 8" xfId="34491"/>
    <cellStyle name="Обычный 4 2 3 4 3" xfId="1048"/>
    <cellStyle name="Обычный 4 2 3 4 3 2" xfId="2457"/>
    <cellStyle name="Обычный 4 2 3 4 3 2 2" xfId="6681"/>
    <cellStyle name="Обычный 4 2 3 4 3 2 2 2" xfId="15129"/>
    <cellStyle name="Обычный 4 2 3 4 3 2 2 2 2" xfId="32026"/>
    <cellStyle name="Обычный 4 2 3 4 3 2 2 3" xfId="23578"/>
    <cellStyle name="Обычный 4 2 3 4 3 2 3" xfId="10905"/>
    <cellStyle name="Обычный 4 2 3 4 3 2 3 2" xfId="27802"/>
    <cellStyle name="Обычный 4 2 3 4 3 2 4" xfId="19354"/>
    <cellStyle name="Обычный 4 2 3 4 3 3" xfId="3865"/>
    <cellStyle name="Обычный 4 2 3 4 3 3 2" xfId="8089"/>
    <cellStyle name="Обычный 4 2 3 4 3 3 2 2" xfId="16537"/>
    <cellStyle name="Обычный 4 2 3 4 3 3 2 2 2" xfId="33434"/>
    <cellStyle name="Обычный 4 2 3 4 3 3 2 3" xfId="24986"/>
    <cellStyle name="Обычный 4 2 3 4 3 3 3" xfId="12313"/>
    <cellStyle name="Обычный 4 2 3 4 3 3 3 2" xfId="29210"/>
    <cellStyle name="Обычный 4 2 3 4 3 3 4" xfId="20762"/>
    <cellStyle name="Обычный 4 2 3 4 3 4" xfId="5273"/>
    <cellStyle name="Обычный 4 2 3 4 3 4 2" xfId="13721"/>
    <cellStyle name="Обычный 4 2 3 4 3 4 2 2" xfId="30618"/>
    <cellStyle name="Обычный 4 2 3 4 3 4 3" xfId="22170"/>
    <cellStyle name="Обычный 4 2 3 4 3 5" xfId="9497"/>
    <cellStyle name="Обычный 4 2 3 4 3 5 2" xfId="26394"/>
    <cellStyle name="Обычный 4 2 3 4 3 6" xfId="17946"/>
    <cellStyle name="Обычный 4 2 3 4 4" xfId="1753"/>
    <cellStyle name="Обычный 4 2 3 4 4 2" xfId="5977"/>
    <cellStyle name="Обычный 4 2 3 4 4 2 2" xfId="14425"/>
    <cellStyle name="Обычный 4 2 3 4 4 2 2 2" xfId="31322"/>
    <cellStyle name="Обычный 4 2 3 4 4 2 3" xfId="22874"/>
    <cellStyle name="Обычный 4 2 3 4 4 3" xfId="10201"/>
    <cellStyle name="Обычный 4 2 3 4 4 3 2" xfId="27098"/>
    <cellStyle name="Обычный 4 2 3 4 4 4" xfId="18650"/>
    <cellStyle name="Обычный 4 2 3 4 5" xfId="3161"/>
    <cellStyle name="Обычный 4 2 3 4 5 2" xfId="7385"/>
    <cellStyle name="Обычный 4 2 3 4 5 2 2" xfId="15833"/>
    <cellStyle name="Обычный 4 2 3 4 5 2 2 2" xfId="32730"/>
    <cellStyle name="Обычный 4 2 3 4 5 2 3" xfId="24282"/>
    <cellStyle name="Обычный 4 2 3 4 5 3" xfId="11609"/>
    <cellStyle name="Обычный 4 2 3 4 5 3 2" xfId="28506"/>
    <cellStyle name="Обычный 4 2 3 4 5 4" xfId="20058"/>
    <cellStyle name="Обычный 4 2 3 4 6" xfId="4569"/>
    <cellStyle name="Обычный 4 2 3 4 6 2" xfId="13017"/>
    <cellStyle name="Обычный 4 2 3 4 6 2 2" xfId="29914"/>
    <cellStyle name="Обычный 4 2 3 4 6 3" xfId="21466"/>
    <cellStyle name="Обычный 4 2 3 4 7" xfId="8793"/>
    <cellStyle name="Обычный 4 2 3 4 7 2" xfId="25690"/>
    <cellStyle name="Обычный 4 2 3 4 8" xfId="17242"/>
    <cellStyle name="Обычный 4 2 3 4 9" xfId="34139"/>
    <cellStyle name="Обычный 4 2 3 5" xfId="662"/>
    <cellStyle name="Обычный 4 2 3 5 2" xfId="1393"/>
    <cellStyle name="Обычный 4 2 3 5 2 2" xfId="2802"/>
    <cellStyle name="Обычный 4 2 3 5 2 2 2" xfId="7026"/>
    <cellStyle name="Обычный 4 2 3 5 2 2 2 2" xfId="15474"/>
    <cellStyle name="Обычный 4 2 3 5 2 2 2 2 2" xfId="32371"/>
    <cellStyle name="Обычный 4 2 3 5 2 2 2 3" xfId="23923"/>
    <cellStyle name="Обычный 4 2 3 5 2 2 3" xfId="11250"/>
    <cellStyle name="Обычный 4 2 3 5 2 2 3 2" xfId="28147"/>
    <cellStyle name="Обычный 4 2 3 5 2 2 4" xfId="19699"/>
    <cellStyle name="Обычный 4 2 3 5 2 3" xfId="4210"/>
    <cellStyle name="Обычный 4 2 3 5 2 3 2" xfId="8434"/>
    <cellStyle name="Обычный 4 2 3 5 2 3 2 2" xfId="16882"/>
    <cellStyle name="Обычный 4 2 3 5 2 3 2 2 2" xfId="33779"/>
    <cellStyle name="Обычный 4 2 3 5 2 3 2 3" xfId="25331"/>
    <cellStyle name="Обычный 4 2 3 5 2 3 3" xfId="12658"/>
    <cellStyle name="Обычный 4 2 3 5 2 3 3 2" xfId="29555"/>
    <cellStyle name="Обычный 4 2 3 5 2 3 4" xfId="21107"/>
    <cellStyle name="Обычный 4 2 3 5 2 4" xfId="5618"/>
    <cellStyle name="Обычный 4 2 3 5 2 4 2" xfId="14066"/>
    <cellStyle name="Обычный 4 2 3 5 2 4 2 2" xfId="30963"/>
    <cellStyle name="Обычный 4 2 3 5 2 4 3" xfId="22515"/>
    <cellStyle name="Обычный 4 2 3 5 2 5" xfId="9842"/>
    <cellStyle name="Обычный 4 2 3 5 2 5 2" xfId="26739"/>
    <cellStyle name="Обычный 4 2 3 5 2 6" xfId="18291"/>
    <cellStyle name="Обычный 4 2 3 5 3" xfId="2098"/>
    <cellStyle name="Обычный 4 2 3 5 3 2" xfId="6322"/>
    <cellStyle name="Обычный 4 2 3 5 3 2 2" xfId="14770"/>
    <cellStyle name="Обычный 4 2 3 5 3 2 2 2" xfId="31667"/>
    <cellStyle name="Обычный 4 2 3 5 3 2 3" xfId="23219"/>
    <cellStyle name="Обычный 4 2 3 5 3 3" xfId="10546"/>
    <cellStyle name="Обычный 4 2 3 5 3 3 2" xfId="27443"/>
    <cellStyle name="Обычный 4 2 3 5 3 4" xfId="18995"/>
    <cellStyle name="Обычный 4 2 3 5 4" xfId="3506"/>
    <cellStyle name="Обычный 4 2 3 5 4 2" xfId="7730"/>
    <cellStyle name="Обычный 4 2 3 5 4 2 2" xfId="16178"/>
    <cellStyle name="Обычный 4 2 3 5 4 2 2 2" xfId="33075"/>
    <cellStyle name="Обычный 4 2 3 5 4 2 3" xfId="24627"/>
    <cellStyle name="Обычный 4 2 3 5 4 3" xfId="11954"/>
    <cellStyle name="Обычный 4 2 3 5 4 3 2" xfId="28851"/>
    <cellStyle name="Обычный 4 2 3 5 4 4" xfId="20403"/>
    <cellStyle name="Обычный 4 2 3 5 5" xfId="4914"/>
    <cellStyle name="Обычный 4 2 3 5 5 2" xfId="13362"/>
    <cellStyle name="Обычный 4 2 3 5 5 2 2" xfId="30259"/>
    <cellStyle name="Обычный 4 2 3 5 5 3" xfId="21811"/>
    <cellStyle name="Обычный 4 2 3 5 6" xfId="9138"/>
    <cellStyle name="Обычный 4 2 3 5 6 2" xfId="26035"/>
    <cellStyle name="Обычный 4 2 3 5 7" xfId="17587"/>
    <cellStyle name="Обычный 4 2 3 5 8" xfId="34484"/>
    <cellStyle name="Обычный 4 2 3 6" xfId="1041"/>
    <cellStyle name="Обычный 4 2 3 6 2" xfId="2450"/>
    <cellStyle name="Обычный 4 2 3 6 2 2" xfId="6674"/>
    <cellStyle name="Обычный 4 2 3 6 2 2 2" xfId="15122"/>
    <cellStyle name="Обычный 4 2 3 6 2 2 2 2" xfId="32019"/>
    <cellStyle name="Обычный 4 2 3 6 2 2 3" xfId="23571"/>
    <cellStyle name="Обычный 4 2 3 6 2 3" xfId="10898"/>
    <cellStyle name="Обычный 4 2 3 6 2 3 2" xfId="27795"/>
    <cellStyle name="Обычный 4 2 3 6 2 4" xfId="19347"/>
    <cellStyle name="Обычный 4 2 3 6 3" xfId="3858"/>
    <cellStyle name="Обычный 4 2 3 6 3 2" xfId="8082"/>
    <cellStyle name="Обычный 4 2 3 6 3 2 2" xfId="16530"/>
    <cellStyle name="Обычный 4 2 3 6 3 2 2 2" xfId="33427"/>
    <cellStyle name="Обычный 4 2 3 6 3 2 3" xfId="24979"/>
    <cellStyle name="Обычный 4 2 3 6 3 3" xfId="12306"/>
    <cellStyle name="Обычный 4 2 3 6 3 3 2" xfId="29203"/>
    <cellStyle name="Обычный 4 2 3 6 3 4" xfId="20755"/>
    <cellStyle name="Обычный 4 2 3 6 4" xfId="5266"/>
    <cellStyle name="Обычный 4 2 3 6 4 2" xfId="13714"/>
    <cellStyle name="Обычный 4 2 3 6 4 2 2" xfId="30611"/>
    <cellStyle name="Обычный 4 2 3 6 4 3" xfId="22163"/>
    <cellStyle name="Обычный 4 2 3 6 5" xfId="9490"/>
    <cellStyle name="Обычный 4 2 3 6 5 2" xfId="26387"/>
    <cellStyle name="Обычный 4 2 3 6 6" xfId="17939"/>
    <cellStyle name="Обычный 4 2 3 7" xfId="1746"/>
    <cellStyle name="Обычный 4 2 3 7 2" xfId="5970"/>
    <cellStyle name="Обычный 4 2 3 7 2 2" xfId="14418"/>
    <cellStyle name="Обычный 4 2 3 7 2 2 2" xfId="31315"/>
    <cellStyle name="Обычный 4 2 3 7 2 3" xfId="22867"/>
    <cellStyle name="Обычный 4 2 3 7 3" xfId="10194"/>
    <cellStyle name="Обычный 4 2 3 7 3 2" xfId="27091"/>
    <cellStyle name="Обычный 4 2 3 7 4" xfId="18643"/>
    <cellStyle name="Обычный 4 2 3 8" xfId="3154"/>
    <cellStyle name="Обычный 4 2 3 8 2" xfId="7378"/>
    <cellStyle name="Обычный 4 2 3 8 2 2" xfId="15826"/>
    <cellStyle name="Обычный 4 2 3 8 2 2 2" xfId="32723"/>
    <cellStyle name="Обычный 4 2 3 8 2 3" xfId="24275"/>
    <cellStyle name="Обычный 4 2 3 8 3" xfId="11602"/>
    <cellStyle name="Обычный 4 2 3 8 3 2" xfId="28499"/>
    <cellStyle name="Обычный 4 2 3 8 4" xfId="20051"/>
    <cellStyle name="Обычный 4 2 3 9" xfId="4562"/>
    <cellStyle name="Обычный 4 2 3 9 2" xfId="13010"/>
    <cellStyle name="Обычный 4 2 3 9 2 2" xfId="29907"/>
    <cellStyle name="Обычный 4 2 3 9 3" xfId="21459"/>
    <cellStyle name="Обычный 4 2 4" xfId="267"/>
    <cellStyle name="Обычный 4 2 4 10" xfId="17243"/>
    <cellStyle name="Обычный 4 2 4 11" xfId="34140"/>
    <cellStyle name="Обычный 4 2 4 2" xfId="268"/>
    <cellStyle name="Обычный 4 2 4 2 10" xfId="34141"/>
    <cellStyle name="Обычный 4 2 4 2 2" xfId="269"/>
    <cellStyle name="Обычный 4 2 4 2 2 2" xfId="672"/>
    <cellStyle name="Обычный 4 2 4 2 2 2 2" xfId="1403"/>
    <cellStyle name="Обычный 4 2 4 2 2 2 2 2" xfId="2812"/>
    <cellStyle name="Обычный 4 2 4 2 2 2 2 2 2" xfId="7036"/>
    <cellStyle name="Обычный 4 2 4 2 2 2 2 2 2 2" xfId="15484"/>
    <cellStyle name="Обычный 4 2 4 2 2 2 2 2 2 2 2" xfId="32381"/>
    <cellStyle name="Обычный 4 2 4 2 2 2 2 2 2 3" xfId="23933"/>
    <cellStyle name="Обычный 4 2 4 2 2 2 2 2 3" xfId="11260"/>
    <cellStyle name="Обычный 4 2 4 2 2 2 2 2 3 2" xfId="28157"/>
    <cellStyle name="Обычный 4 2 4 2 2 2 2 2 4" xfId="19709"/>
    <cellStyle name="Обычный 4 2 4 2 2 2 2 3" xfId="4220"/>
    <cellStyle name="Обычный 4 2 4 2 2 2 2 3 2" xfId="8444"/>
    <cellStyle name="Обычный 4 2 4 2 2 2 2 3 2 2" xfId="16892"/>
    <cellStyle name="Обычный 4 2 4 2 2 2 2 3 2 2 2" xfId="33789"/>
    <cellStyle name="Обычный 4 2 4 2 2 2 2 3 2 3" xfId="25341"/>
    <cellStyle name="Обычный 4 2 4 2 2 2 2 3 3" xfId="12668"/>
    <cellStyle name="Обычный 4 2 4 2 2 2 2 3 3 2" xfId="29565"/>
    <cellStyle name="Обычный 4 2 4 2 2 2 2 3 4" xfId="21117"/>
    <cellStyle name="Обычный 4 2 4 2 2 2 2 4" xfId="5628"/>
    <cellStyle name="Обычный 4 2 4 2 2 2 2 4 2" xfId="14076"/>
    <cellStyle name="Обычный 4 2 4 2 2 2 2 4 2 2" xfId="30973"/>
    <cellStyle name="Обычный 4 2 4 2 2 2 2 4 3" xfId="22525"/>
    <cellStyle name="Обычный 4 2 4 2 2 2 2 5" xfId="9852"/>
    <cellStyle name="Обычный 4 2 4 2 2 2 2 5 2" xfId="26749"/>
    <cellStyle name="Обычный 4 2 4 2 2 2 2 6" xfId="18301"/>
    <cellStyle name="Обычный 4 2 4 2 2 2 3" xfId="2108"/>
    <cellStyle name="Обычный 4 2 4 2 2 2 3 2" xfId="6332"/>
    <cellStyle name="Обычный 4 2 4 2 2 2 3 2 2" xfId="14780"/>
    <cellStyle name="Обычный 4 2 4 2 2 2 3 2 2 2" xfId="31677"/>
    <cellStyle name="Обычный 4 2 4 2 2 2 3 2 3" xfId="23229"/>
    <cellStyle name="Обычный 4 2 4 2 2 2 3 3" xfId="10556"/>
    <cellStyle name="Обычный 4 2 4 2 2 2 3 3 2" xfId="27453"/>
    <cellStyle name="Обычный 4 2 4 2 2 2 3 4" xfId="19005"/>
    <cellStyle name="Обычный 4 2 4 2 2 2 4" xfId="3516"/>
    <cellStyle name="Обычный 4 2 4 2 2 2 4 2" xfId="7740"/>
    <cellStyle name="Обычный 4 2 4 2 2 2 4 2 2" xfId="16188"/>
    <cellStyle name="Обычный 4 2 4 2 2 2 4 2 2 2" xfId="33085"/>
    <cellStyle name="Обычный 4 2 4 2 2 2 4 2 3" xfId="24637"/>
    <cellStyle name="Обычный 4 2 4 2 2 2 4 3" xfId="11964"/>
    <cellStyle name="Обычный 4 2 4 2 2 2 4 3 2" xfId="28861"/>
    <cellStyle name="Обычный 4 2 4 2 2 2 4 4" xfId="20413"/>
    <cellStyle name="Обычный 4 2 4 2 2 2 5" xfId="4924"/>
    <cellStyle name="Обычный 4 2 4 2 2 2 5 2" xfId="13372"/>
    <cellStyle name="Обычный 4 2 4 2 2 2 5 2 2" xfId="30269"/>
    <cellStyle name="Обычный 4 2 4 2 2 2 5 3" xfId="21821"/>
    <cellStyle name="Обычный 4 2 4 2 2 2 6" xfId="9148"/>
    <cellStyle name="Обычный 4 2 4 2 2 2 6 2" xfId="26045"/>
    <cellStyle name="Обычный 4 2 4 2 2 2 7" xfId="17597"/>
    <cellStyle name="Обычный 4 2 4 2 2 2 8" xfId="34494"/>
    <cellStyle name="Обычный 4 2 4 2 2 3" xfId="1051"/>
    <cellStyle name="Обычный 4 2 4 2 2 3 2" xfId="2460"/>
    <cellStyle name="Обычный 4 2 4 2 2 3 2 2" xfId="6684"/>
    <cellStyle name="Обычный 4 2 4 2 2 3 2 2 2" xfId="15132"/>
    <cellStyle name="Обычный 4 2 4 2 2 3 2 2 2 2" xfId="32029"/>
    <cellStyle name="Обычный 4 2 4 2 2 3 2 2 3" xfId="23581"/>
    <cellStyle name="Обычный 4 2 4 2 2 3 2 3" xfId="10908"/>
    <cellStyle name="Обычный 4 2 4 2 2 3 2 3 2" xfId="27805"/>
    <cellStyle name="Обычный 4 2 4 2 2 3 2 4" xfId="19357"/>
    <cellStyle name="Обычный 4 2 4 2 2 3 3" xfId="3868"/>
    <cellStyle name="Обычный 4 2 4 2 2 3 3 2" xfId="8092"/>
    <cellStyle name="Обычный 4 2 4 2 2 3 3 2 2" xfId="16540"/>
    <cellStyle name="Обычный 4 2 4 2 2 3 3 2 2 2" xfId="33437"/>
    <cellStyle name="Обычный 4 2 4 2 2 3 3 2 3" xfId="24989"/>
    <cellStyle name="Обычный 4 2 4 2 2 3 3 3" xfId="12316"/>
    <cellStyle name="Обычный 4 2 4 2 2 3 3 3 2" xfId="29213"/>
    <cellStyle name="Обычный 4 2 4 2 2 3 3 4" xfId="20765"/>
    <cellStyle name="Обычный 4 2 4 2 2 3 4" xfId="5276"/>
    <cellStyle name="Обычный 4 2 4 2 2 3 4 2" xfId="13724"/>
    <cellStyle name="Обычный 4 2 4 2 2 3 4 2 2" xfId="30621"/>
    <cellStyle name="Обычный 4 2 4 2 2 3 4 3" xfId="22173"/>
    <cellStyle name="Обычный 4 2 4 2 2 3 5" xfId="9500"/>
    <cellStyle name="Обычный 4 2 4 2 2 3 5 2" xfId="26397"/>
    <cellStyle name="Обычный 4 2 4 2 2 3 6" xfId="17949"/>
    <cellStyle name="Обычный 4 2 4 2 2 4" xfId="1756"/>
    <cellStyle name="Обычный 4 2 4 2 2 4 2" xfId="5980"/>
    <cellStyle name="Обычный 4 2 4 2 2 4 2 2" xfId="14428"/>
    <cellStyle name="Обычный 4 2 4 2 2 4 2 2 2" xfId="31325"/>
    <cellStyle name="Обычный 4 2 4 2 2 4 2 3" xfId="22877"/>
    <cellStyle name="Обычный 4 2 4 2 2 4 3" xfId="10204"/>
    <cellStyle name="Обычный 4 2 4 2 2 4 3 2" xfId="27101"/>
    <cellStyle name="Обычный 4 2 4 2 2 4 4" xfId="18653"/>
    <cellStyle name="Обычный 4 2 4 2 2 5" xfId="3164"/>
    <cellStyle name="Обычный 4 2 4 2 2 5 2" xfId="7388"/>
    <cellStyle name="Обычный 4 2 4 2 2 5 2 2" xfId="15836"/>
    <cellStyle name="Обычный 4 2 4 2 2 5 2 2 2" xfId="32733"/>
    <cellStyle name="Обычный 4 2 4 2 2 5 2 3" xfId="24285"/>
    <cellStyle name="Обычный 4 2 4 2 2 5 3" xfId="11612"/>
    <cellStyle name="Обычный 4 2 4 2 2 5 3 2" xfId="28509"/>
    <cellStyle name="Обычный 4 2 4 2 2 5 4" xfId="20061"/>
    <cellStyle name="Обычный 4 2 4 2 2 6" xfId="4572"/>
    <cellStyle name="Обычный 4 2 4 2 2 6 2" xfId="13020"/>
    <cellStyle name="Обычный 4 2 4 2 2 6 2 2" xfId="29917"/>
    <cellStyle name="Обычный 4 2 4 2 2 6 3" xfId="21469"/>
    <cellStyle name="Обычный 4 2 4 2 2 7" xfId="8796"/>
    <cellStyle name="Обычный 4 2 4 2 2 7 2" xfId="25693"/>
    <cellStyle name="Обычный 4 2 4 2 2 8" xfId="17245"/>
    <cellStyle name="Обычный 4 2 4 2 2 9" xfId="34142"/>
    <cellStyle name="Обычный 4 2 4 2 3" xfId="671"/>
    <cellStyle name="Обычный 4 2 4 2 3 2" xfId="1402"/>
    <cellStyle name="Обычный 4 2 4 2 3 2 2" xfId="2811"/>
    <cellStyle name="Обычный 4 2 4 2 3 2 2 2" xfId="7035"/>
    <cellStyle name="Обычный 4 2 4 2 3 2 2 2 2" xfId="15483"/>
    <cellStyle name="Обычный 4 2 4 2 3 2 2 2 2 2" xfId="32380"/>
    <cellStyle name="Обычный 4 2 4 2 3 2 2 2 3" xfId="23932"/>
    <cellStyle name="Обычный 4 2 4 2 3 2 2 3" xfId="11259"/>
    <cellStyle name="Обычный 4 2 4 2 3 2 2 3 2" xfId="28156"/>
    <cellStyle name="Обычный 4 2 4 2 3 2 2 4" xfId="19708"/>
    <cellStyle name="Обычный 4 2 4 2 3 2 3" xfId="4219"/>
    <cellStyle name="Обычный 4 2 4 2 3 2 3 2" xfId="8443"/>
    <cellStyle name="Обычный 4 2 4 2 3 2 3 2 2" xfId="16891"/>
    <cellStyle name="Обычный 4 2 4 2 3 2 3 2 2 2" xfId="33788"/>
    <cellStyle name="Обычный 4 2 4 2 3 2 3 2 3" xfId="25340"/>
    <cellStyle name="Обычный 4 2 4 2 3 2 3 3" xfId="12667"/>
    <cellStyle name="Обычный 4 2 4 2 3 2 3 3 2" xfId="29564"/>
    <cellStyle name="Обычный 4 2 4 2 3 2 3 4" xfId="21116"/>
    <cellStyle name="Обычный 4 2 4 2 3 2 4" xfId="5627"/>
    <cellStyle name="Обычный 4 2 4 2 3 2 4 2" xfId="14075"/>
    <cellStyle name="Обычный 4 2 4 2 3 2 4 2 2" xfId="30972"/>
    <cellStyle name="Обычный 4 2 4 2 3 2 4 3" xfId="22524"/>
    <cellStyle name="Обычный 4 2 4 2 3 2 5" xfId="9851"/>
    <cellStyle name="Обычный 4 2 4 2 3 2 5 2" xfId="26748"/>
    <cellStyle name="Обычный 4 2 4 2 3 2 6" xfId="18300"/>
    <cellStyle name="Обычный 4 2 4 2 3 3" xfId="2107"/>
    <cellStyle name="Обычный 4 2 4 2 3 3 2" xfId="6331"/>
    <cellStyle name="Обычный 4 2 4 2 3 3 2 2" xfId="14779"/>
    <cellStyle name="Обычный 4 2 4 2 3 3 2 2 2" xfId="31676"/>
    <cellStyle name="Обычный 4 2 4 2 3 3 2 3" xfId="23228"/>
    <cellStyle name="Обычный 4 2 4 2 3 3 3" xfId="10555"/>
    <cellStyle name="Обычный 4 2 4 2 3 3 3 2" xfId="27452"/>
    <cellStyle name="Обычный 4 2 4 2 3 3 4" xfId="19004"/>
    <cellStyle name="Обычный 4 2 4 2 3 4" xfId="3515"/>
    <cellStyle name="Обычный 4 2 4 2 3 4 2" xfId="7739"/>
    <cellStyle name="Обычный 4 2 4 2 3 4 2 2" xfId="16187"/>
    <cellStyle name="Обычный 4 2 4 2 3 4 2 2 2" xfId="33084"/>
    <cellStyle name="Обычный 4 2 4 2 3 4 2 3" xfId="24636"/>
    <cellStyle name="Обычный 4 2 4 2 3 4 3" xfId="11963"/>
    <cellStyle name="Обычный 4 2 4 2 3 4 3 2" xfId="28860"/>
    <cellStyle name="Обычный 4 2 4 2 3 4 4" xfId="20412"/>
    <cellStyle name="Обычный 4 2 4 2 3 5" xfId="4923"/>
    <cellStyle name="Обычный 4 2 4 2 3 5 2" xfId="13371"/>
    <cellStyle name="Обычный 4 2 4 2 3 5 2 2" xfId="30268"/>
    <cellStyle name="Обычный 4 2 4 2 3 5 3" xfId="21820"/>
    <cellStyle name="Обычный 4 2 4 2 3 6" xfId="9147"/>
    <cellStyle name="Обычный 4 2 4 2 3 6 2" xfId="26044"/>
    <cellStyle name="Обычный 4 2 4 2 3 7" xfId="17596"/>
    <cellStyle name="Обычный 4 2 4 2 3 8" xfId="34493"/>
    <cellStyle name="Обычный 4 2 4 2 4" xfId="1050"/>
    <cellStyle name="Обычный 4 2 4 2 4 2" xfId="2459"/>
    <cellStyle name="Обычный 4 2 4 2 4 2 2" xfId="6683"/>
    <cellStyle name="Обычный 4 2 4 2 4 2 2 2" xfId="15131"/>
    <cellStyle name="Обычный 4 2 4 2 4 2 2 2 2" xfId="32028"/>
    <cellStyle name="Обычный 4 2 4 2 4 2 2 3" xfId="23580"/>
    <cellStyle name="Обычный 4 2 4 2 4 2 3" xfId="10907"/>
    <cellStyle name="Обычный 4 2 4 2 4 2 3 2" xfId="27804"/>
    <cellStyle name="Обычный 4 2 4 2 4 2 4" xfId="19356"/>
    <cellStyle name="Обычный 4 2 4 2 4 3" xfId="3867"/>
    <cellStyle name="Обычный 4 2 4 2 4 3 2" xfId="8091"/>
    <cellStyle name="Обычный 4 2 4 2 4 3 2 2" xfId="16539"/>
    <cellStyle name="Обычный 4 2 4 2 4 3 2 2 2" xfId="33436"/>
    <cellStyle name="Обычный 4 2 4 2 4 3 2 3" xfId="24988"/>
    <cellStyle name="Обычный 4 2 4 2 4 3 3" xfId="12315"/>
    <cellStyle name="Обычный 4 2 4 2 4 3 3 2" xfId="29212"/>
    <cellStyle name="Обычный 4 2 4 2 4 3 4" xfId="20764"/>
    <cellStyle name="Обычный 4 2 4 2 4 4" xfId="5275"/>
    <cellStyle name="Обычный 4 2 4 2 4 4 2" xfId="13723"/>
    <cellStyle name="Обычный 4 2 4 2 4 4 2 2" xfId="30620"/>
    <cellStyle name="Обычный 4 2 4 2 4 4 3" xfId="22172"/>
    <cellStyle name="Обычный 4 2 4 2 4 5" xfId="9499"/>
    <cellStyle name="Обычный 4 2 4 2 4 5 2" xfId="26396"/>
    <cellStyle name="Обычный 4 2 4 2 4 6" xfId="17948"/>
    <cellStyle name="Обычный 4 2 4 2 5" xfId="1755"/>
    <cellStyle name="Обычный 4 2 4 2 5 2" xfId="5979"/>
    <cellStyle name="Обычный 4 2 4 2 5 2 2" xfId="14427"/>
    <cellStyle name="Обычный 4 2 4 2 5 2 2 2" xfId="31324"/>
    <cellStyle name="Обычный 4 2 4 2 5 2 3" xfId="22876"/>
    <cellStyle name="Обычный 4 2 4 2 5 3" xfId="10203"/>
    <cellStyle name="Обычный 4 2 4 2 5 3 2" xfId="27100"/>
    <cellStyle name="Обычный 4 2 4 2 5 4" xfId="18652"/>
    <cellStyle name="Обычный 4 2 4 2 6" xfId="3163"/>
    <cellStyle name="Обычный 4 2 4 2 6 2" xfId="7387"/>
    <cellStyle name="Обычный 4 2 4 2 6 2 2" xfId="15835"/>
    <cellStyle name="Обычный 4 2 4 2 6 2 2 2" xfId="32732"/>
    <cellStyle name="Обычный 4 2 4 2 6 2 3" xfId="24284"/>
    <cellStyle name="Обычный 4 2 4 2 6 3" xfId="11611"/>
    <cellStyle name="Обычный 4 2 4 2 6 3 2" xfId="28508"/>
    <cellStyle name="Обычный 4 2 4 2 6 4" xfId="20060"/>
    <cellStyle name="Обычный 4 2 4 2 7" xfId="4571"/>
    <cellStyle name="Обычный 4 2 4 2 7 2" xfId="13019"/>
    <cellStyle name="Обычный 4 2 4 2 7 2 2" xfId="29916"/>
    <cellStyle name="Обычный 4 2 4 2 7 3" xfId="21468"/>
    <cellStyle name="Обычный 4 2 4 2 8" xfId="8795"/>
    <cellStyle name="Обычный 4 2 4 2 8 2" xfId="25692"/>
    <cellStyle name="Обычный 4 2 4 2 9" xfId="17244"/>
    <cellStyle name="Обычный 4 2 4 3" xfId="270"/>
    <cellStyle name="Обычный 4 2 4 3 2" xfId="673"/>
    <cellStyle name="Обычный 4 2 4 3 2 2" xfId="1404"/>
    <cellStyle name="Обычный 4 2 4 3 2 2 2" xfId="2813"/>
    <cellStyle name="Обычный 4 2 4 3 2 2 2 2" xfId="7037"/>
    <cellStyle name="Обычный 4 2 4 3 2 2 2 2 2" xfId="15485"/>
    <cellStyle name="Обычный 4 2 4 3 2 2 2 2 2 2" xfId="32382"/>
    <cellStyle name="Обычный 4 2 4 3 2 2 2 2 3" xfId="23934"/>
    <cellStyle name="Обычный 4 2 4 3 2 2 2 3" xfId="11261"/>
    <cellStyle name="Обычный 4 2 4 3 2 2 2 3 2" xfId="28158"/>
    <cellStyle name="Обычный 4 2 4 3 2 2 2 4" xfId="19710"/>
    <cellStyle name="Обычный 4 2 4 3 2 2 3" xfId="4221"/>
    <cellStyle name="Обычный 4 2 4 3 2 2 3 2" xfId="8445"/>
    <cellStyle name="Обычный 4 2 4 3 2 2 3 2 2" xfId="16893"/>
    <cellStyle name="Обычный 4 2 4 3 2 2 3 2 2 2" xfId="33790"/>
    <cellStyle name="Обычный 4 2 4 3 2 2 3 2 3" xfId="25342"/>
    <cellStyle name="Обычный 4 2 4 3 2 2 3 3" xfId="12669"/>
    <cellStyle name="Обычный 4 2 4 3 2 2 3 3 2" xfId="29566"/>
    <cellStyle name="Обычный 4 2 4 3 2 2 3 4" xfId="21118"/>
    <cellStyle name="Обычный 4 2 4 3 2 2 4" xfId="5629"/>
    <cellStyle name="Обычный 4 2 4 3 2 2 4 2" xfId="14077"/>
    <cellStyle name="Обычный 4 2 4 3 2 2 4 2 2" xfId="30974"/>
    <cellStyle name="Обычный 4 2 4 3 2 2 4 3" xfId="22526"/>
    <cellStyle name="Обычный 4 2 4 3 2 2 5" xfId="9853"/>
    <cellStyle name="Обычный 4 2 4 3 2 2 5 2" xfId="26750"/>
    <cellStyle name="Обычный 4 2 4 3 2 2 6" xfId="18302"/>
    <cellStyle name="Обычный 4 2 4 3 2 3" xfId="2109"/>
    <cellStyle name="Обычный 4 2 4 3 2 3 2" xfId="6333"/>
    <cellStyle name="Обычный 4 2 4 3 2 3 2 2" xfId="14781"/>
    <cellStyle name="Обычный 4 2 4 3 2 3 2 2 2" xfId="31678"/>
    <cellStyle name="Обычный 4 2 4 3 2 3 2 3" xfId="23230"/>
    <cellStyle name="Обычный 4 2 4 3 2 3 3" xfId="10557"/>
    <cellStyle name="Обычный 4 2 4 3 2 3 3 2" xfId="27454"/>
    <cellStyle name="Обычный 4 2 4 3 2 3 4" xfId="19006"/>
    <cellStyle name="Обычный 4 2 4 3 2 4" xfId="3517"/>
    <cellStyle name="Обычный 4 2 4 3 2 4 2" xfId="7741"/>
    <cellStyle name="Обычный 4 2 4 3 2 4 2 2" xfId="16189"/>
    <cellStyle name="Обычный 4 2 4 3 2 4 2 2 2" xfId="33086"/>
    <cellStyle name="Обычный 4 2 4 3 2 4 2 3" xfId="24638"/>
    <cellStyle name="Обычный 4 2 4 3 2 4 3" xfId="11965"/>
    <cellStyle name="Обычный 4 2 4 3 2 4 3 2" xfId="28862"/>
    <cellStyle name="Обычный 4 2 4 3 2 4 4" xfId="20414"/>
    <cellStyle name="Обычный 4 2 4 3 2 5" xfId="4925"/>
    <cellStyle name="Обычный 4 2 4 3 2 5 2" xfId="13373"/>
    <cellStyle name="Обычный 4 2 4 3 2 5 2 2" xfId="30270"/>
    <cellStyle name="Обычный 4 2 4 3 2 5 3" xfId="21822"/>
    <cellStyle name="Обычный 4 2 4 3 2 6" xfId="9149"/>
    <cellStyle name="Обычный 4 2 4 3 2 6 2" xfId="26046"/>
    <cellStyle name="Обычный 4 2 4 3 2 7" xfId="17598"/>
    <cellStyle name="Обычный 4 2 4 3 2 8" xfId="34495"/>
    <cellStyle name="Обычный 4 2 4 3 3" xfId="1052"/>
    <cellStyle name="Обычный 4 2 4 3 3 2" xfId="2461"/>
    <cellStyle name="Обычный 4 2 4 3 3 2 2" xfId="6685"/>
    <cellStyle name="Обычный 4 2 4 3 3 2 2 2" xfId="15133"/>
    <cellStyle name="Обычный 4 2 4 3 3 2 2 2 2" xfId="32030"/>
    <cellStyle name="Обычный 4 2 4 3 3 2 2 3" xfId="23582"/>
    <cellStyle name="Обычный 4 2 4 3 3 2 3" xfId="10909"/>
    <cellStyle name="Обычный 4 2 4 3 3 2 3 2" xfId="27806"/>
    <cellStyle name="Обычный 4 2 4 3 3 2 4" xfId="19358"/>
    <cellStyle name="Обычный 4 2 4 3 3 3" xfId="3869"/>
    <cellStyle name="Обычный 4 2 4 3 3 3 2" xfId="8093"/>
    <cellStyle name="Обычный 4 2 4 3 3 3 2 2" xfId="16541"/>
    <cellStyle name="Обычный 4 2 4 3 3 3 2 2 2" xfId="33438"/>
    <cellStyle name="Обычный 4 2 4 3 3 3 2 3" xfId="24990"/>
    <cellStyle name="Обычный 4 2 4 3 3 3 3" xfId="12317"/>
    <cellStyle name="Обычный 4 2 4 3 3 3 3 2" xfId="29214"/>
    <cellStyle name="Обычный 4 2 4 3 3 3 4" xfId="20766"/>
    <cellStyle name="Обычный 4 2 4 3 3 4" xfId="5277"/>
    <cellStyle name="Обычный 4 2 4 3 3 4 2" xfId="13725"/>
    <cellStyle name="Обычный 4 2 4 3 3 4 2 2" xfId="30622"/>
    <cellStyle name="Обычный 4 2 4 3 3 4 3" xfId="22174"/>
    <cellStyle name="Обычный 4 2 4 3 3 5" xfId="9501"/>
    <cellStyle name="Обычный 4 2 4 3 3 5 2" xfId="26398"/>
    <cellStyle name="Обычный 4 2 4 3 3 6" xfId="17950"/>
    <cellStyle name="Обычный 4 2 4 3 4" xfId="1757"/>
    <cellStyle name="Обычный 4 2 4 3 4 2" xfId="5981"/>
    <cellStyle name="Обычный 4 2 4 3 4 2 2" xfId="14429"/>
    <cellStyle name="Обычный 4 2 4 3 4 2 2 2" xfId="31326"/>
    <cellStyle name="Обычный 4 2 4 3 4 2 3" xfId="22878"/>
    <cellStyle name="Обычный 4 2 4 3 4 3" xfId="10205"/>
    <cellStyle name="Обычный 4 2 4 3 4 3 2" xfId="27102"/>
    <cellStyle name="Обычный 4 2 4 3 4 4" xfId="18654"/>
    <cellStyle name="Обычный 4 2 4 3 5" xfId="3165"/>
    <cellStyle name="Обычный 4 2 4 3 5 2" xfId="7389"/>
    <cellStyle name="Обычный 4 2 4 3 5 2 2" xfId="15837"/>
    <cellStyle name="Обычный 4 2 4 3 5 2 2 2" xfId="32734"/>
    <cellStyle name="Обычный 4 2 4 3 5 2 3" xfId="24286"/>
    <cellStyle name="Обычный 4 2 4 3 5 3" xfId="11613"/>
    <cellStyle name="Обычный 4 2 4 3 5 3 2" xfId="28510"/>
    <cellStyle name="Обычный 4 2 4 3 5 4" xfId="20062"/>
    <cellStyle name="Обычный 4 2 4 3 6" xfId="4573"/>
    <cellStyle name="Обычный 4 2 4 3 6 2" xfId="13021"/>
    <cellStyle name="Обычный 4 2 4 3 6 2 2" xfId="29918"/>
    <cellStyle name="Обычный 4 2 4 3 6 3" xfId="21470"/>
    <cellStyle name="Обычный 4 2 4 3 7" xfId="8797"/>
    <cellStyle name="Обычный 4 2 4 3 7 2" xfId="25694"/>
    <cellStyle name="Обычный 4 2 4 3 8" xfId="17246"/>
    <cellStyle name="Обычный 4 2 4 3 9" xfId="34143"/>
    <cellStyle name="Обычный 4 2 4 4" xfId="670"/>
    <cellStyle name="Обычный 4 2 4 4 2" xfId="1401"/>
    <cellStyle name="Обычный 4 2 4 4 2 2" xfId="2810"/>
    <cellStyle name="Обычный 4 2 4 4 2 2 2" xfId="7034"/>
    <cellStyle name="Обычный 4 2 4 4 2 2 2 2" xfId="15482"/>
    <cellStyle name="Обычный 4 2 4 4 2 2 2 2 2" xfId="32379"/>
    <cellStyle name="Обычный 4 2 4 4 2 2 2 3" xfId="23931"/>
    <cellStyle name="Обычный 4 2 4 4 2 2 3" xfId="11258"/>
    <cellStyle name="Обычный 4 2 4 4 2 2 3 2" xfId="28155"/>
    <cellStyle name="Обычный 4 2 4 4 2 2 4" xfId="19707"/>
    <cellStyle name="Обычный 4 2 4 4 2 3" xfId="4218"/>
    <cellStyle name="Обычный 4 2 4 4 2 3 2" xfId="8442"/>
    <cellStyle name="Обычный 4 2 4 4 2 3 2 2" xfId="16890"/>
    <cellStyle name="Обычный 4 2 4 4 2 3 2 2 2" xfId="33787"/>
    <cellStyle name="Обычный 4 2 4 4 2 3 2 3" xfId="25339"/>
    <cellStyle name="Обычный 4 2 4 4 2 3 3" xfId="12666"/>
    <cellStyle name="Обычный 4 2 4 4 2 3 3 2" xfId="29563"/>
    <cellStyle name="Обычный 4 2 4 4 2 3 4" xfId="21115"/>
    <cellStyle name="Обычный 4 2 4 4 2 4" xfId="5626"/>
    <cellStyle name="Обычный 4 2 4 4 2 4 2" xfId="14074"/>
    <cellStyle name="Обычный 4 2 4 4 2 4 2 2" xfId="30971"/>
    <cellStyle name="Обычный 4 2 4 4 2 4 3" xfId="22523"/>
    <cellStyle name="Обычный 4 2 4 4 2 5" xfId="9850"/>
    <cellStyle name="Обычный 4 2 4 4 2 5 2" xfId="26747"/>
    <cellStyle name="Обычный 4 2 4 4 2 6" xfId="18299"/>
    <cellStyle name="Обычный 4 2 4 4 3" xfId="2106"/>
    <cellStyle name="Обычный 4 2 4 4 3 2" xfId="6330"/>
    <cellStyle name="Обычный 4 2 4 4 3 2 2" xfId="14778"/>
    <cellStyle name="Обычный 4 2 4 4 3 2 2 2" xfId="31675"/>
    <cellStyle name="Обычный 4 2 4 4 3 2 3" xfId="23227"/>
    <cellStyle name="Обычный 4 2 4 4 3 3" xfId="10554"/>
    <cellStyle name="Обычный 4 2 4 4 3 3 2" xfId="27451"/>
    <cellStyle name="Обычный 4 2 4 4 3 4" xfId="19003"/>
    <cellStyle name="Обычный 4 2 4 4 4" xfId="3514"/>
    <cellStyle name="Обычный 4 2 4 4 4 2" xfId="7738"/>
    <cellStyle name="Обычный 4 2 4 4 4 2 2" xfId="16186"/>
    <cellStyle name="Обычный 4 2 4 4 4 2 2 2" xfId="33083"/>
    <cellStyle name="Обычный 4 2 4 4 4 2 3" xfId="24635"/>
    <cellStyle name="Обычный 4 2 4 4 4 3" xfId="11962"/>
    <cellStyle name="Обычный 4 2 4 4 4 3 2" xfId="28859"/>
    <cellStyle name="Обычный 4 2 4 4 4 4" xfId="20411"/>
    <cellStyle name="Обычный 4 2 4 4 5" xfId="4922"/>
    <cellStyle name="Обычный 4 2 4 4 5 2" xfId="13370"/>
    <cellStyle name="Обычный 4 2 4 4 5 2 2" xfId="30267"/>
    <cellStyle name="Обычный 4 2 4 4 5 3" xfId="21819"/>
    <cellStyle name="Обычный 4 2 4 4 6" xfId="9146"/>
    <cellStyle name="Обычный 4 2 4 4 6 2" xfId="26043"/>
    <cellStyle name="Обычный 4 2 4 4 7" xfId="17595"/>
    <cellStyle name="Обычный 4 2 4 4 8" xfId="34492"/>
    <cellStyle name="Обычный 4 2 4 5" xfId="1049"/>
    <cellStyle name="Обычный 4 2 4 5 2" xfId="2458"/>
    <cellStyle name="Обычный 4 2 4 5 2 2" xfId="6682"/>
    <cellStyle name="Обычный 4 2 4 5 2 2 2" xfId="15130"/>
    <cellStyle name="Обычный 4 2 4 5 2 2 2 2" xfId="32027"/>
    <cellStyle name="Обычный 4 2 4 5 2 2 3" xfId="23579"/>
    <cellStyle name="Обычный 4 2 4 5 2 3" xfId="10906"/>
    <cellStyle name="Обычный 4 2 4 5 2 3 2" xfId="27803"/>
    <cellStyle name="Обычный 4 2 4 5 2 4" xfId="19355"/>
    <cellStyle name="Обычный 4 2 4 5 3" xfId="3866"/>
    <cellStyle name="Обычный 4 2 4 5 3 2" xfId="8090"/>
    <cellStyle name="Обычный 4 2 4 5 3 2 2" xfId="16538"/>
    <cellStyle name="Обычный 4 2 4 5 3 2 2 2" xfId="33435"/>
    <cellStyle name="Обычный 4 2 4 5 3 2 3" xfId="24987"/>
    <cellStyle name="Обычный 4 2 4 5 3 3" xfId="12314"/>
    <cellStyle name="Обычный 4 2 4 5 3 3 2" xfId="29211"/>
    <cellStyle name="Обычный 4 2 4 5 3 4" xfId="20763"/>
    <cellStyle name="Обычный 4 2 4 5 4" xfId="5274"/>
    <cellStyle name="Обычный 4 2 4 5 4 2" xfId="13722"/>
    <cellStyle name="Обычный 4 2 4 5 4 2 2" xfId="30619"/>
    <cellStyle name="Обычный 4 2 4 5 4 3" xfId="22171"/>
    <cellStyle name="Обычный 4 2 4 5 5" xfId="9498"/>
    <cellStyle name="Обычный 4 2 4 5 5 2" xfId="26395"/>
    <cellStyle name="Обычный 4 2 4 5 6" xfId="17947"/>
    <cellStyle name="Обычный 4 2 4 6" xfId="1754"/>
    <cellStyle name="Обычный 4 2 4 6 2" xfId="5978"/>
    <cellStyle name="Обычный 4 2 4 6 2 2" xfId="14426"/>
    <cellStyle name="Обычный 4 2 4 6 2 2 2" xfId="31323"/>
    <cellStyle name="Обычный 4 2 4 6 2 3" xfId="22875"/>
    <cellStyle name="Обычный 4 2 4 6 3" xfId="10202"/>
    <cellStyle name="Обычный 4 2 4 6 3 2" xfId="27099"/>
    <cellStyle name="Обычный 4 2 4 6 4" xfId="18651"/>
    <cellStyle name="Обычный 4 2 4 7" xfId="3162"/>
    <cellStyle name="Обычный 4 2 4 7 2" xfId="7386"/>
    <cellStyle name="Обычный 4 2 4 7 2 2" xfId="15834"/>
    <cellStyle name="Обычный 4 2 4 7 2 2 2" xfId="32731"/>
    <cellStyle name="Обычный 4 2 4 7 2 3" xfId="24283"/>
    <cellStyle name="Обычный 4 2 4 7 3" xfId="11610"/>
    <cellStyle name="Обычный 4 2 4 7 3 2" xfId="28507"/>
    <cellStyle name="Обычный 4 2 4 7 4" xfId="20059"/>
    <cellStyle name="Обычный 4 2 4 8" xfId="4570"/>
    <cellStyle name="Обычный 4 2 4 8 2" xfId="13018"/>
    <cellStyle name="Обычный 4 2 4 8 2 2" xfId="29915"/>
    <cellStyle name="Обычный 4 2 4 8 3" xfId="21467"/>
    <cellStyle name="Обычный 4 2 4 9" xfId="8794"/>
    <cellStyle name="Обычный 4 2 4 9 2" xfId="25691"/>
    <cellStyle name="Обычный 4 2 5" xfId="271"/>
    <cellStyle name="Обычный 4 2 5 10" xfId="34144"/>
    <cellStyle name="Обычный 4 2 5 2" xfId="272"/>
    <cellStyle name="Обычный 4 2 5 2 2" xfId="675"/>
    <cellStyle name="Обычный 4 2 5 2 2 2" xfId="1406"/>
    <cellStyle name="Обычный 4 2 5 2 2 2 2" xfId="2815"/>
    <cellStyle name="Обычный 4 2 5 2 2 2 2 2" xfId="7039"/>
    <cellStyle name="Обычный 4 2 5 2 2 2 2 2 2" xfId="15487"/>
    <cellStyle name="Обычный 4 2 5 2 2 2 2 2 2 2" xfId="32384"/>
    <cellStyle name="Обычный 4 2 5 2 2 2 2 2 3" xfId="23936"/>
    <cellStyle name="Обычный 4 2 5 2 2 2 2 3" xfId="11263"/>
    <cellStyle name="Обычный 4 2 5 2 2 2 2 3 2" xfId="28160"/>
    <cellStyle name="Обычный 4 2 5 2 2 2 2 4" xfId="19712"/>
    <cellStyle name="Обычный 4 2 5 2 2 2 3" xfId="4223"/>
    <cellStyle name="Обычный 4 2 5 2 2 2 3 2" xfId="8447"/>
    <cellStyle name="Обычный 4 2 5 2 2 2 3 2 2" xfId="16895"/>
    <cellStyle name="Обычный 4 2 5 2 2 2 3 2 2 2" xfId="33792"/>
    <cellStyle name="Обычный 4 2 5 2 2 2 3 2 3" xfId="25344"/>
    <cellStyle name="Обычный 4 2 5 2 2 2 3 3" xfId="12671"/>
    <cellStyle name="Обычный 4 2 5 2 2 2 3 3 2" xfId="29568"/>
    <cellStyle name="Обычный 4 2 5 2 2 2 3 4" xfId="21120"/>
    <cellStyle name="Обычный 4 2 5 2 2 2 4" xfId="5631"/>
    <cellStyle name="Обычный 4 2 5 2 2 2 4 2" xfId="14079"/>
    <cellStyle name="Обычный 4 2 5 2 2 2 4 2 2" xfId="30976"/>
    <cellStyle name="Обычный 4 2 5 2 2 2 4 3" xfId="22528"/>
    <cellStyle name="Обычный 4 2 5 2 2 2 5" xfId="9855"/>
    <cellStyle name="Обычный 4 2 5 2 2 2 5 2" xfId="26752"/>
    <cellStyle name="Обычный 4 2 5 2 2 2 6" xfId="18304"/>
    <cellStyle name="Обычный 4 2 5 2 2 3" xfId="2111"/>
    <cellStyle name="Обычный 4 2 5 2 2 3 2" xfId="6335"/>
    <cellStyle name="Обычный 4 2 5 2 2 3 2 2" xfId="14783"/>
    <cellStyle name="Обычный 4 2 5 2 2 3 2 2 2" xfId="31680"/>
    <cellStyle name="Обычный 4 2 5 2 2 3 2 3" xfId="23232"/>
    <cellStyle name="Обычный 4 2 5 2 2 3 3" xfId="10559"/>
    <cellStyle name="Обычный 4 2 5 2 2 3 3 2" xfId="27456"/>
    <cellStyle name="Обычный 4 2 5 2 2 3 4" xfId="19008"/>
    <cellStyle name="Обычный 4 2 5 2 2 4" xfId="3519"/>
    <cellStyle name="Обычный 4 2 5 2 2 4 2" xfId="7743"/>
    <cellStyle name="Обычный 4 2 5 2 2 4 2 2" xfId="16191"/>
    <cellStyle name="Обычный 4 2 5 2 2 4 2 2 2" xfId="33088"/>
    <cellStyle name="Обычный 4 2 5 2 2 4 2 3" xfId="24640"/>
    <cellStyle name="Обычный 4 2 5 2 2 4 3" xfId="11967"/>
    <cellStyle name="Обычный 4 2 5 2 2 4 3 2" xfId="28864"/>
    <cellStyle name="Обычный 4 2 5 2 2 4 4" xfId="20416"/>
    <cellStyle name="Обычный 4 2 5 2 2 5" xfId="4927"/>
    <cellStyle name="Обычный 4 2 5 2 2 5 2" xfId="13375"/>
    <cellStyle name="Обычный 4 2 5 2 2 5 2 2" xfId="30272"/>
    <cellStyle name="Обычный 4 2 5 2 2 5 3" xfId="21824"/>
    <cellStyle name="Обычный 4 2 5 2 2 6" xfId="9151"/>
    <cellStyle name="Обычный 4 2 5 2 2 6 2" xfId="26048"/>
    <cellStyle name="Обычный 4 2 5 2 2 7" xfId="17600"/>
    <cellStyle name="Обычный 4 2 5 2 2 8" xfId="34497"/>
    <cellStyle name="Обычный 4 2 5 2 3" xfId="1054"/>
    <cellStyle name="Обычный 4 2 5 2 3 2" xfId="2463"/>
    <cellStyle name="Обычный 4 2 5 2 3 2 2" xfId="6687"/>
    <cellStyle name="Обычный 4 2 5 2 3 2 2 2" xfId="15135"/>
    <cellStyle name="Обычный 4 2 5 2 3 2 2 2 2" xfId="32032"/>
    <cellStyle name="Обычный 4 2 5 2 3 2 2 3" xfId="23584"/>
    <cellStyle name="Обычный 4 2 5 2 3 2 3" xfId="10911"/>
    <cellStyle name="Обычный 4 2 5 2 3 2 3 2" xfId="27808"/>
    <cellStyle name="Обычный 4 2 5 2 3 2 4" xfId="19360"/>
    <cellStyle name="Обычный 4 2 5 2 3 3" xfId="3871"/>
    <cellStyle name="Обычный 4 2 5 2 3 3 2" xfId="8095"/>
    <cellStyle name="Обычный 4 2 5 2 3 3 2 2" xfId="16543"/>
    <cellStyle name="Обычный 4 2 5 2 3 3 2 2 2" xfId="33440"/>
    <cellStyle name="Обычный 4 2 5 2 3 3 2 3" xfId="24992"/>
    <cellStyle name="Обычный 4 2 5 2 3 3 3" xfId="12319"/>
    <cellStyle name="Обычный 4 2 5 2 3 3 3 2" xfId="29216"/>
    <cellStyle name="Обычный 4 2 5 2 3 3 4" xfId="20768"/>
    <cellStyle name="Обычный 4 2 5 2 3 4" xfId="5279"/>
    <cellStyle name="Обычный 4 2 5 2 3 4 2" xfId="13727"/>
    <cellStyle name="Обычный 4 2 5 2 3 4 2 2" xfId="30624"/>
    <cellStyle name="Обычный 4 2 5 2 3 4 3" xfId="22176"/>
    <cellStyle name="Обычный 4 2 5 2 3 5" xfId="9503"/>
    <cellStyle name="Обычный 4 2 5 2 3 5 2" xfId="26400"/>
    <cellStyle name="Обычный 4 2 5 2 3 6" xfId="17952"/>
    <cellStyle name="Обычный 4 2 5 2 4" xfId="1759"/>
    <cellStyle name="Обычный 4 2 5 2 4 2" xfId="5983"/>
    <cellStyle name="Обычный 4 2 5 2 4 2 2" xfId="14431"/>
    <cellStyle name="Обычный 4 2 5 2 4 2 2 2" xfId="31328"/>
    <cellStyle name="Обычный 4 2 5 2 4 2 3" xfId="22880"/>
    <cellStyle name="Обычный 4 2 5 2 4 3" xfId="10207"/>
    <cellStyle name="Обычный 4 2 5 2 4 3 2" xfId="27104"/>
    <cellStyle name="Обычный 4 2 5 2 4 4" xfId="18656"/>
    <cellStyle name="Обычный 4 2 5 2 5" xfId="3167"/>
    <cellStyle name="Обычный 4 2 5 2 5 2" xfId="7391"/>
    <cellStyle name="Обычный 4 2 5 2 5 2 2" xfId="15839"/>
    <cellStyle name="Обычный 4 2 5 2 5 2 2 2" xfId="32736"/>
    <cellStyle name="Обычный 4 2 5 2 5 2 3" xfId="24288"/>
    <cellStyle name="Обычный 4 2 5 2 5 3" xfId="11615"/>
    <cellStyle name="Обычный 4 2 5 2 5 3 2" xfId="28512"/>
    <cellStyle name="Обычный 4 2 5 2 5 4" xfId="20064"/>
    <cellStyle name="Обычный 4 2 5 2 6" xfId="4575"/>
    <cellStyle name="Обычный 4 2 5 2 6 2" xfId="13023"/>
    <cellStyle name="Обычный 4 2 5 2 6 2 2" xfId="29920"/>
    <cellStyle name="Обычный 4 2 5 2 6 3" xfId="21472"/>
    <cellStyle name="Обычный 4 2 5 2 7" xfId="8799"/>
    <cellStyle name="Обычный 4 2 5 2 7 2" xfId="25696"/>
    <cellStyle name="Обычный 4 2 5 2 8" xfId="17248"/>
    <cellStyle name="Обычный 4 2 5 2 9" xfId="34145"/>
    <cellStyle name="Обычный 4 2 5 3" xfId="674"/>
    <cellStyle name="Обычный 4 2 5 3 2" xfId="1405"/>
    <cellStyle name="Обычный 4 2 5 3 2 2" xfId="2814"/>
    <cellStyle name="Обычный 4 2 5 3 2 2 2" xfId="7038"/>
    <cellStyle name="Обычный 4 2 5 3 2 2 2 2" xfId="15486"/>
    <cellStyle name="Обычный 4 2 5 3 2 2 2 2 2" xfId="32383"/>
    <cellStyle name="Обычный 4 2 5 3 2 2 2 3" xfId="23935"/>
    <cellStyle name="Обычный 4 2 5 3 2 2 3" xfId="11262"/>
    <cellStyle name="Обычный 4 2 5 3 2 2 3 2" xfId="28159"/>
    <cellStyle name="Обычный 4 2 5 3 2 2 4" xfId="19711"/>
    <cellStyle name="Обычный 4 2 5 3 2 3" xfId="4222"/>
    <cellStyle name="Обычный 4 2 5 3 2 3 2" xfId="8446"/>
    <cellStyle name="Обычный 4 2 5 3 2 3 2 2" xfId="16894"/>
    <cellStyle name="Обычный 4 2 5 3 2 3 2 2 2" xfId="33791"/>
    <cellStyle name="Обычный 4 2 5 3 2 3 2 3" xfId="25343"/>
    <cellStyle name="Обычный 4 2 5 3 2 3 3" xfId="12670"/>
    <cellStyle name="Обычный 4 2 5 3 2 3 3 2" xfId="29567"/>
    <cellStyle name="Обычный 4 2 5 3 2 3 4" xfId="21119"/>
    <cellStyle name="Обычный 4 2 5 3 2 4" xfId="5630"/>
    <cellStyle name="Обычный 4 2 5 3 2 4 2" xfId="14078"/>
    <cellStyle name="Обычный 4 2 5 3 2 4 2 2" xfId="30975"/>
    <cellStyle name="Обычный 4 2 5 3 2 4 3" xfId="22527"/>
    <cellStyle name="Обычный 4 2 5 3 2 5" xfId="9854"/>
    <cellStyle name="Обычный 4 2 5 3 2 5 2" xfId="26751"/>
    <cellStyle name="Обычный 4 2 5 3 2 6" xfId="18303"/>
    <cellStyle name="Обычный 4 2 5 3 3" xfId="2110"/>
    <cellStyle name="Обычный 4 2 5 3 3 2" xfId="6334"/>
    <cellStyle name="Обычный 4 2 5 3 3 2 2" xfId="14782"/>
    <cellStyle name="Обычный 4 2 5 3 3 2 2 2" xfId="31679"/>
    <cellStyle name="Обычный 4 2 5 3 3 2 3" xfId="23231"/>
    <cellStyle name="Обычный 4 2 5 3 3 3" xfId="10558"/>
    <cellStyle name="Обычный 4 2 5 3 3 3 2" xfId="27455"/>
    <cellStyle name="Обычный 4 2 5 3 3 4" xfId="19007"/>
    <cellStyle name="Обычный 4 2 5 3 4" xfId="3518"/>
    <cellStyle name="Обычный 4 2 5 3 4 2" xfId="7742"/>
    <cellStyle name="Обычный 4 2 5 3 4 2 2" xfId="16190"/>
    <cellStyle name="Обычный 4 2 5 3 4 2 2 2" xfId="33087"/>
    <cellStyle name="Обычный 4 2 5 3 4 2 3" xfId="24639"/>
    <cellStyle name="Обычный 4 2 5 3 4 3" xfId="11966"/>
    <cellStyle name="Обычный 4 2 5 3 4 3 2" xfId="28863"/>
    <cellStyle name="Обычный 4 2 5 3 4 4" xfId="20415"/>
    <cellStyle name="Обычный 4 2 5 3 5" xfId="4926"/>
    <cellStyle name="Обычный 4 2 5 3 5 2" xfId="13374"/>
    <cellStyle name="Обычный 4 2 5 3 5 2 2" xfId="30271"/>
    <cellStyle name="Обычный 4 2 5 3 5 3" xfId="21823"/>
    <cellStyle name="Обычный 4 2 5 3 6" xfId="9150"/>
    <cellStyle name="Обычный 4 2 5 3 6 2" xfId="26047"/>
    <cellStyle name="Обычный 4 2 5 3 7" xfId="17599"/>
    <cellStyle name="Обычный 4 2 5 3 8" xfId="34496"/>
    <cellStyle name="Обычный 4 2 5 4" xfId="1053"/>
    <cellStyle name="Обычный 4 2 5 4 2" xfId="2462"/>
    <cellStyle name="Обычный 4 2 5 4 2 2" xfId="6686"/>
    <cellStyle name="Обычный 4 2 5 4 2 2 2" xfId="15134"/>
    <cellStyle name="Обычный 4 2 5 4 2 2 2 2" xfId="32031"/>
    <cellStyle name="Обычный 4 2 5 4 2 2 3" xfId="23583"/>
    <cellStyle name="Обычный 4 2 5 4 2 3" xfId="10910"/>
    <cellStyle name="Обычный 4 2 5 4 2 3 2" xfId="27807"/>
    <cellStyle name="Обычный 4 2 5 4 2 4" xfId="19359"/>
    <cellStyle name="Обычный 4 2 5 4 3" xfId="3870"/>
    <cellStyle name="Обычный 4 2 5 4 3 2" xfId="8094"/>
    <cellStyle name="Обычный 4 2 5 4 3 2 2" xfId="16542"/>
    <cellStyle name="Обычный 4 2 5 4 3 2 2 2" xfId="33439"/>
    <cellStyle name="Обычный 4 2 5 4 3 2 3" xfId="24991"/>
    <cellStyle name="Обычный 4 2 5 4 3 3" xfId="12318"/>
    <cellStyle name="Обычный 4 2 5 4 3 3 2" xfId="29215"/>
    <cellStyle name="Обычный 4 2 5 4 3 4" xfId="20767"/>
    <cellStyle name="Обычный 4 2 5 4 4" xfId="5278"/>
    <cellStyle name="Обычный 4 2 5 4 4 2" xfId="13726"/>
    <cellStyle name="Обычный 4 2 5 4 4 2 2" xfId="30623"/>
    <cellStyle name="Обычный 4 2 5 4 4 3" xfId="22175"/>
    <cellStyle name="Обычный 4 2 5 4 5" xfId="9502"/>
    <cellStyle name="Обычный 4 2 5 4 5 2" xfId="26399"/>
    <cellStyle name="Обычный 4 2 5 4 6" xfId="17951"/>
    <cellStyle name="Обычный 4 2 5 5" xfId="1758"/>
    <cellStyle name="Обычный 4 2 5 5 2" xfId="5982"/>
    <cellStyle name="Обычный 4 2 5 5 2 2" xfId="14430"/>
    <cellStyle name="Обычный 4 2 5 5 2 2 2" xfId="31327"/>
    <cellStyle name="Обычный 4 2 5 5 2 3" xfId="22879"/>
    <cellStyle name="Обычный 4 2 5 5 3" xfId="10206"/>
    <cellStyle name="Обычный 4 2 5 5 3 2" xfId="27103"/>
    <cellStyle name="Обычный 4 2 5 5 4" xfId="18655"/>
    <cellStyle name="Обычный 4 2 5 6" xfId="3166"/>
    <cellStyle name="Обычный 4 2 5 6 2" xfId="7390"/>
    <cellStyle name="Обычный 4 2 5 6 2 2" xfId="15838"/>
    <cellStyle name="Обычный 4 2 5 6 2 2 2" xfId="32735"/>
    <cellStyle name="Обычный 4 2 5 6 2 3" xfId="24287"/>
    <cellStyle name="Обычный 4 2 5 6 3" xfId="11614"/>
    <cellStyle name="Обычный 4 2 5 6 3 2" xfId="28511"/>
    <cellStyle name="Обычный 4 2 5 6 4" xfId="20063"/>
    <cellStyle name="Обычный 4 2 5 7" xfId="4574"/>
    <cellStyle name="Обычный 4 2 5 7 2" xfId="13022"/>
    <cellStyle name="Обычный 4 2 5 7 2 2" xfId="29919"/>
    <cellStyle name="Обычный 4 2 5 7 3" xfId="21471"/>
    <cellStyle name="Обычный 4 2 5 8" xfId="8798"/>
    <cellStyle name="Обычный 4 2 5 8 2" xfId="25695"/>
    <cellStyle name="Обычный 4 2 5 9" xfId="17247"/>
    <cellStyle name="Обычный 4 2 6" xfId="273"/>
    <cellStyle name="Обычный 4 2 6 2" xfId="676"/>
    <cellStyle name="Обычный 4 2 6 2 2" xfId="1407"/>
    <cellStyle name="Обычный 4 2 6 2 2 2" xfId="2816"/>
    <cellStyle name="Обычный 4 2 6 2 2 2 2" xfId="7040"/>
    <cellStyle name="Обычный 4 2 6 2 2 2 2 2" xfId="15488"/>
    <cellStyle name="Обычный 4 2 6 2 2 2 2 2 2" xfId="32385"/>
    <cellStyle name="Обычный 4 2 6 2 2 2 2 3" xfId="23937"/>
    <cellStyle name="Обычный 4 2 6 2 2 2 3" xfId="11264"/>
    <cellStyle name="Обычный 4 2 6 2 2 2 3 2" xfId="28161"/>
    <cellStyle name="Обычный 4 2 6 2 2 2 4" xfId="19713"/>
    <cellStyle name="Обычный 4 2 6 2 2 3" xfId="4224"/>
    <cellStyle name="Обычный 4 2 6 2 2 3 2" xfId="8448"/>
    <cellStyle name="Обычный 4 2 6 2 2 3 2 2" xfId="16896"/>
    <cellStyle name="Обычный 4 2 6 2 2 3 2 2 2" xfId="33793"/>
    <cellStyle name="Обычный 4 2 6 2 2 3 2 3" xfId="25345"/>
    <cellStyle name="Обычный 4 2 6 2 2 3 3" xfId="12672"/>
    <cellStyle name="Обычный 4 2 6 2 2 3 3 2" xfId="29569"/>
    <cellStyle name="Обычный 4 2 6 2 2 3 4" xfId="21121"/>
    <cellStyle name="Обычный 4 2 6 2 2 4" xfId="5632"/>
    <cellStyle name="Обычный 4 2 6 2 2 4 2" xfId="14080"/>
    <cellStyle name="Обычный 4 2 6 2 2 4 2 2" xfId="30977"/>
    <cellStyle name="Обычный 4 2 6 2 2 4 3" xfId="22529"/>
    <cellStyle name="Обычный 4 2 6 2 2 5" xfId="9856"/>
    <cellStyle name="Обычный 4 2 6 2 2 5 2" xfId="26753"/>
    <cellStyle name="Обычный 4 2 6 2 2 6" xfId="18305"/>
    <cellStyle name="Обычный 4 2 6 2 3" xfId="2112"/>
    <cellStyle name="Обычный 4 2 6 2 3 2" xfId="6336"/>
    <cellStyle name="Обычный 4 2 6 2 3 2 2" xfId="14784"/>
    <cellStyle name="Обычный 4 2 6 2 3 2 2 2" xfId="31681"/>
    <cellStyle name="Обычный 4 2 6 2 3 2 3" xfId="23233"/>
    <cellStyle name="Обычный 4 2 6 2 3 3" xfId="10560"/>
    <cellStyle name="Обычный 4 2 6 2 3 3 2" xfId="27457"/>
    <cellStyle name="Обычный 4 2 6 2 3 4" xfId="19009"/>
    <cellStyle name="Обычный 4 2 6 2 4" xfId="3520"/>
    <cellStyle name="Обычный 4 2 6 2 4 2" xfId="7744"/>
    <cellStyle name="Обычный 4 2 6 2 4 2 2" xfId="16192"/>
    <cellStyle name="Обычный 4 2 6 2 4 2 2 2" xfId="33089"/>
    <cellStyle name="Обычный 4 2 6 2 4 2 3" xfId="24641"/>
    <cellStyle name="Обычный 4 2 6 2 4 3" xfId="11968"/>
    <cellStyle name="Обычный 4 2 6 2 4 3 2" xfId="28865"/>
    <cellStyle name="Обычный 4 2 6 2 4 4" xfId="20417"/>
    <cellStyle name="Обычный 4 2 6 2 5" xfId="4928"/>
    <cellStyle name="Обычный 4 2 6 2 5 2" xfId="13376"/>
    <cellStyle name="Обычный 4 2 6 2 5 2 2" xfId="30273"/>
    <cellStyle name="Обычный 4 2 6 2 5 3" xfId="21825"/>
    <cellStyle name="Обычный 4 2 6 2 6" xfId="9152"/>
    <cellStyle name="Обычный 4 2 6 2 6 2" xfId="26049"/>
    <cellStyle name="Обычный 4 2 6 2 7" xfId="17601"/>
    <cellStyle name="Обычный 4 2 6 2 8" xfId="34498"/>
    <cellStyle name="Обычный 4 2 6 3" xfId="1055"/>
    <cellStyle name="Обычный 4 2 6 3 2" xfId="2464"/>
    <cellStyle name="Обычный 4 2 6 3 2 2" xfId="6688"/>
    <cellStyle name="Обычный 4 2 6 3 2 2 2" xfId="15136"/>
    <cellStyle name="Обычный 4 2 6 3 2 2 2 2" xfId="32033"/>
    <cellStyle name="Обычный 4 2 6 3 2 2 3" xfId="23585"/>
    <cellStyle name="Обычный 4 2 6 3 2 3" xfId="10912"/>
    <cellStyle name="Обычный 4 2 6 3 2 3 2" xfId="27809"/>
    <cellStyle name="Обычный 4 2 6 3 2 4" xfId="19361"/>
    <cellStyle name="Обычный 4 2 6 3 3" xfId="3872"/>
    <cellStyle name="Обычный 4 2 6 3 3 2" xfId="8096"/>
    <cellStyle name="Обычный 4 2 6 3 3 2 2" xfId="16544"/>
    <cellStyle name="Обычный 4 2 6 3 3 2 2 2" xfId="33441"/>
    <cellStyle name="Обычный 4 2 6 3 3 2 3" xfId="24993"/>
    <cellStyle name="Обычный 4 2 6 3 3 3" xfId="12320"/>
    <cellStyle name="Обычный 4 2 6 3 3 3 2" xfId="29217"/>
    <cellStyle name="Обычный 4 2 6 3 3 4" xfId="20769"/>
    <cellStyle name="Обычный 4 2 6 3 4" xfId="5280"/>
    <cellStyle name="Обычный 4 2 6 3 4 2" xfId="13728"/>
    <cellStyle name="Обычный 4 2 6 3 4 2 2" xfId="30625"/>
    <cellStyle name="Обычный 4 2 6 3 4 3" xfId="22177"/>
    <cellStyle name="Обычный 4 2 6 3 5" xfId="9504"/>
    <cellStyle name="Обычный 4 2 6 3 5 2" xfId="26401"/>
    <cellStyle name="Обычный 4 2 6 3 6" xfId="17953"/>
    <cellStyle name="Обычный 4 2 6 4" xfId="1760"/>
    <cellStyle name="Обычный 4 2 6 4 2" xfId="5984"/>
    <cellStyle name="Обычный 4 2 6 4 2 2" xfId="14432"/>
    <cellStyle name="Обычный 4 2 6 4 2 2 2" xfId="31329"/>
    <cellStyle name="Обычный 4 2 6 4 2 3" xfId="22881"/>
    <cellStyle name="Обычный 4 2 6 4 3" xfId="10208"/>
    <cellStyle name="Обычный 4 2 6 4 3 2" xfId="27105"/>
    <cellStyle name="Обычный 4 2 6 4 4" xfId="18657"/>
    <cellStyle name="Обычный 4 2 6 5" xfId="3168"/>
    <cellStyle name="Обычный 4 2 6 5 2" xfId="7392"/>
    <cellStyle name="Обычный 4 2 6 5 2 2" xfId="15840"/>
    <cellStyle name="Обычный 4 2 6 5 2 2 2" xfId="32737"/>
    <cellStyle name="Обычный 4 2 6 5 2 3" xfId="24289"/>
    <cellStyle name="Обычный 4 2 6 5 3" xfId="11616"/>
    <cellStyle name="Обычный 4 2 6 5 3 2" xfId="28513"/>
    <cellStyle name="Обычный 4 2 6 5 4" xfId="20065"/>
    <cellStyle name="Обычный 4 2 6 6" xfId="4576"/>
    <cellStyle name="Обычный 4 2 6 6 2" xfId="13024"/>
    <cellStyle name="Обычный 4 2 6 6 2 2" xfId="29921"/>
    <cellStyle name="Обычный 4 2 6 6 3" xfId="21473"/>
    <cellStyle name="Обычный 4 2 6 7" xfId="8800"/>
    <cellStyle name="Обычный 4 2 6 7 2" xfId="25697"/>
    <cellStyle name="Обычный 4 2 6 8" xfId="17249"/>
    <cellStyle name="Обычный 4 2 6 9" xfId="34146"/>
    <cellStyle name="Обычный 4 2 7" xfId="645"/>
    <cellStyle name="Обычный 4 2 7 2" xfId="1376"/>
    <cellStyle name="Обычный 4 2 7 2 2" xfId="2785"/>
    <cellStyle name="Обычный 4 2 7 2 2 2" xfId="7009"/>
    <cellStyle name="Обычный 4 2 7 2 2 2 2" xfId="15457"/>
    <cellStyle name="Обычный 4 2 7 2 2 2 2 2" xfId="32354"/>
    <cellStyle name="Обычный 4 2 7 2 2 2 3" xfId="23906"/>
    <cellStyle name="Обычный 4 2 7 2 2 3" xfId="11233"/>
    <cellStyle name="Обычный 4 2 7 2 2 3 2" xfId="28130"/>
    <cellStyle name="Обычный 4 2 7 2 2 4" xfId="19682"/>
    <cellStyle name="Обычный 4 2 7 2 3" xfId="4193"/>
    <cellStyle name="Обычный 4 2 7 2 3 2" xfId="8417"/>
    <cellStyle name="Обычный 4 2 7 2 3 2 2" xfId="16865"/>
    <cellStyle name="Обычный 4 2 7 2 3 2 2 2" xfId="33762"/>
    <cellStyle name="Обычный 4 2 7 2 3 2 3" xfId="25314"/>
    <cellStyle name="Обычный 4 2 7 2 3 3" xfId="12641"/>
    <cellStyle name="Обычный 4 2 7 2 3 3 2" xfId="29538"/>
    <cellStyle name="Обычный 4 2 7 2 3 4" xfId="21090"/>
    <cellStyle name="Обычный 4 2 7 2 4" xfId="5601"/>
    <cellStyle name="Обычный 4 2 7 2 4 2" xfId="14049"/>
    <cellStyle name="Обычный 4 2 7 2 4 2 2" xfId="30946"/>
    <cellStyle name="Обычный 4 2 7 2 4 3" xfId="22498"/>
    <cellStyle name="Обычный 4 2 7 2 5" xfId="9825"/>
    <cellStyle name="Обычный 4 2 7 2 5 2" xfId="26722"/>
    <cellStyle name="Обычный 4 2 7 2 6" xfId="18274"/>
    <cellStyle name="Обычный 4 2 7 3" xfId="2081"/>
    <cellStyle name="Обычный 4 2 7 3 2" xfId="6305"/>
    <cellStyle name="Обычный 4 2 7 3 2 2" xfId="14753"/>
    <cellStyle name="Обычный 4 2 7 3 2 2 2" xfId="31650"/>
    <cellStyle name="Обычный 4 2 7 3 2 3" xfId="23202"/>
    <cellStyle name="Обычный 4 2 7 3 3" xfId="10529"/>
    <cellStyle name="Обычный 4 2 7 3 3 2" xfId="27426"/>
    <cellStyle name="Обычный 4 2 7 3 4" xfId="18978"/>
    <cellStyle name="Обычный 4 2 7 4" xfId="3489"/>
    <cellStyle name="Обычный 4 2 7 4 2" xfId="7713"/>
    <cellStyle name="Обычный 4 2 7 4 2 2" xfId="16161"/>
    <cellStyle name="Обычный 4 2 7 4 2 2 2" xfId="33058"/>
    <cellStyle name="Обычный 4 2 7 4 2 3" xfId="24610"/>
    <cellStyle name="Обычный 4 2 7 4 3" xfId="11937"/>
    <cellStyle name="Обычный 4 2 7 4 3 2" xfId="28834"/>
    <cellStyle name="Обычный 4 2 7 4 4" xfId="20386"/>
    <cellStyle name="Обычный 4 2 7 5" xfId="4897"/>
    <cellStyle name="Обычный 4 2 7 5 2" xfId="13345"/>
    <cellStyle name="Обычный 4 2 7 5 2 2" xfId="30242"/>
    <cellStyle name="Обычный 4 2 7 5 3" xfId="21794"/>
    <cellStyle name="Обычный 4 2 7 6" xfId="9121"/>
    <cellStyle name="Обычный 4 2 7 6 2" xfId="26018"/>
    <cellStyle name="Обычный 4 2 7 7" xfId="17570"/>
    <cellStyle name="Обычный 4 2 7 8" xfId="34467"/>
    <cellStyle name="Обычный 4 2 8" xfId="1024"/>
    <cellStyle name="Обычный 4 2 8 2" xfId="2433"/>
    <cellStyle name="Обычный 4 2 8 2 2" xfId="6657"/>
    <cellStyle name="Обычный 4 2 8 2 2 2" xfId="15105"/>
    <cellStyle name="Обычный 4 2 8 2 2 2 2" xfId="32002"/>
    <cellStyle name="Обычный 4 2 8 2 2 3" xfId="23554"/>
    <cellStyle name="Обычный 4 2 8 2 3" xfId="10881"/>
    <cellStyle name="Обычный 4 2 8 2 3 2" xfId="27778"/>
    <cellStyle name="Обычный 4 2 8 2 4" xfId="19330"/>
    <cellStyle name="Обычный 4 2 8 3" xfId="3841"/>
    <cellStyle name="Обычный 4 2 8 3 2" xfId="8065"/>
    <cellStyle name="Обычный 4 2 8 3 2 2" xfId="16513"/>
    <cellStyle name="Обычный 4 2 8 3 2 2 2" xfId="33410"/>
    <cellStyle name="Обычный 4 2 8 3 2 3" xfId="24962"/>
    <cellStyle name="Обычный 4 2 8 3 3" xfId="12289"/>
    <cellStyle name="Обычный 4 2 8 3 3 2" xfId="29186"/>
    <cellStyle name="Обычный 4 2 8 3 4" xfId="20738"/>
    <cellStyle name="Обычный 4 2 8 4" xfId="5249"/>
    <cellStyle name="Обычный 4 2 8 4 2" xfId="13697"/>
    <cellStyle name="Обычный 4 2 8 4 2 2" xfId="30594"/>
    <cellStyle name="Обычный 4 2 8 4 3" xfId="22146"/>
    <cellStyle name="Обычный 4 2 8 5" xfId="9473"/>
    <cellStyle name="Обычный 4 2 8 5 2" xfId="26370"/>
    <cellStyle name="Обычный 4 2 8 6" xfId="17922"/>
    <cellStyle name="Обычный 4 2 9" xfId="1729"/>
    <cellStyle name="Обычный 4 2 9 2" xfId="5953"/>
    <cellStyle name="Обычный 4 2 9 2 2" xfId="14401"/>
    <cellStyle name="Обычный 4 2 9 2 2 2" xfId="31298"/>
    <cellStyle name="Обычный 4 2 9 2 3" xfId="22850"/>
    <cellStyle name="Обычный 4 2 9 3" xfId="10177"/>
    <cellStyle name="Обычный 4 2 9 3 2" xfId="27074"/>
    <cellStyle name="Обычный 4 2 9 4" xfId="18626"/>
    <cellStyle name="Обычный 4 2_Отчет за 2015 год" xfId="274"/>
    <cellStyle name="Обычный 4 3" xfId="275"/>
    <cellStyle name="Обычный 4 3 10" xfId="3169"/>
    <cellStyle name="Обычный 4 3 10 2" xfId="7393"/>
    <cellStyle name="Обычный 4 3 10 2 2" xfId="15841"/>
    <cellStyle name="Обычный 4 3 10 2 2 2" xfId="32738"/>
    <cellStyle name="Обычный 4 3 10 2 3" xfId="24290"/>
    <cellStyle name="Обычный 4 3 10 3" xfId="11617"/>
    <cellStyle name="Обычный 4 3 10 3 2" xfId="28514"/>
    <cellStyle name="Обычный 4 3 10 4" xfId="20066"/>
    <cellStyle name="Обычный 4 3 11" xfId="4577"/>
    <cellStyle name="Обычный 4 3 11 2" xfId="13025"/>
    <cellStyle name="Обычный 4 3 11 2 2" xfId="29922"/>
    <cellStyle name="Обычный 4 3 11 3" xfId="21474"/>
    <cellStyle name="Обычный 4 3 12" xfId="8801"/>
    <cellStyle name="Обычный 4 3 12 2" xfId="25698"/>
    <cellStyle name="Обычный 4 3 13" xfId="17250"/>
    <cellStyle name="Обычный 4 3 14" xfId="34147"/>
    <cellStyle name="Обычный 4 3 2" xfId="276"/>
    <cellStyle name="Обычный 4 3 2 10" xfId="4578"/>
    <cellStyle name="Обычный 4 3 2 10 2" xfId="13026"/>
    <cellStyle name="Обычный 4 3 2 10 2 2" xfId="29923"/>
    <cellStyle name="Обычный 4 3 2 10 3" xfId="21475"/>
    <cellStyle name="Обычный 4 3 2 11" xfId="8802"/>
    <cellStyle name="Обычный 4 3 2 11 2" xfId="25699"/>
    <cellStyle name="Обычный 4 3 2 12" xfId="17251"/>
    <cellStyle name="Обычный 4 3 2 13" xfId="34148"/>
    <cellStyle name="Обычный 4 3 2 2" xfId="277"/>
    <cellStyle name="Обычный 4 3 2 2 10" xfId="8803"/>
    <cellStyle name="Обычный 4 3 2 2 10 2" xfId="25700"/>
    <cellStyle name="Обычный 4 3 2 2 11" xfId="17252"/>
    <cellStyle name="Обычный 4 3 2 2 12" xfId="34149"/>
    <cellStyle name="Обычный 4 3 2 2 2" xfId="278"/>
    <cellStyle name="Обычный 4 3 2 2 2 10" xfId="17253"/>
    <cellStyle name="Обычный 4 3 2 2 2 11" xfId="34150"/>
    <cellStyle name="Обычный 4 3 2 2 2 2" xfId="279"/>
    <cellStyle name="Обычный 4 3 2 2 2 2 10" xfId="34151"/>
    <cellStyle name="Обычный 4 3 2 2 2 2 2" xfId="280"/>
    <cellStyle name="Обычный 4 3 2 2 2 2 2 2" xfId="682"/>
    <cellStyle name="Обычный 4 3 2 2 2 2 2 2 2" xfId="1413"/>
    <cellStyle name="Обычный 4 3 2 2 2 2 2 2 2 2" xfId="2822"/>
    <cellStyle name="Обычный 4 3 2 2 2 2 2 2 2 2 2" xfId="7046"/>
    <cellStyle name="Обычный 4 3 2 2 2 2 2 2 2 2 2 2" xfId="15494"/>
    <cellStyle name="Обычный 4 3 2 2 2 2 2 2 2 2 2 2 2" xfId="32391"/>
    <cellStyle name="Обычный 4 3 2 2 2 2 2 2 2 2 2 3" xfId="23943"/>
    <cellStyle name="Обычный 4 3 2 2 2 2 2 2 2 2 3" xfId="11270"/>
    <cellStyle name="Обычный 4 3 2 2 2 2 2 2 2 2 3 2" xfId="28167"/>
    <cellStyle name="Обычный 4 3 2 2 2 2 2 2 2 2 4" xfId="19719"/>
    <cellStyle name="Обычный 4 3 2 2 2 2 2 2 2 3" xfId="4230"/>
    <cellStyle name="Обычный 4 3 2 2 2 2 2 2 2 3 2" xfId="8454"/>
    <cellStyle name="Обычный 4 3 2 2 2 2 2 2 2 3 2 2" xfId="16902"/>
    <cellStyle name="Обычный 4 3 2 2 2 2 2 2 2 3 2 2 2" xfId="33799"/>
    <cellStyle name="Обычный 4 3 2 2 2 2 2 2 2 3 2 3" xfId="25351"/>
    <cellStyle name="Обычный 4 3 2 2 2 2 2 2 2 3 3" xfId="12678"/>
    <cellStyle name="Обычный 4 3 2 2 2 2 2 2 2 3 3 2" xfId="29575"/>
    <cellStyle name="Обычный 4 3 2 2 2 2 2 2 2 3 4" xfId="21127"/>
    <cellStyle name="Обычный 4 3 2 2 2 2 2 2 2 4" xfId="5638"/>
    <cellStyle name="Обычный 4 3 2 2 2 2 2 2 2 4 2" xfId="14086"/>
    <cellStyle name="Обычный 4 3 2 2 2 2 2 2 2 4 2 2" xfId="30983"/>
    <cellStyle name="Обычный 4 3 2 2 2 2 2 2 2 4 3" xfId="22535"/>
    <cellStyle name="Обычный 4 3 2 2 2 2 2 2 2 5" xfId="9862"/>
    <cellStyle name="Обычный 4 3 2 2 2 2 2 2 2 5 2" xfId="26759"/>
    <cellStyle name="Обычный 4 3 2 2 2 2 2 2 2 6" xfId="18311"/>
    <cellStyle name="Обычный 4 3 2 2 2 2 2 2 3" xfId="2118"/>
    <cellStyle name="Обычный 4 3 2 2 2 2 2 2 3 2" xfId="6342"/>
    <cellStyle name="Обычный 4 3 2 2 2 2 2 2 3 2 2" xfId="14790"/>
    <cellStyle name="Обычный 4 3 2 2 2 2 2 2 3 2 2 2" xfId="31687"/>
    <cellStyle name="Обычный 4 3 2 2 2 2 2 2 3 2 3" xfId="23239"/>
    <cellStyle name="Обычный 4 3 2 2 2 2 2 2 3 3" xfId="10566"/>
    <cellStyle name="Обычный 4 3 2 2 2 2 2 2 3 3 2" xfId="27463"/>
    <cellStyle name="Обычный 4 3 2 2 2 2 2 2 3 4" xfId="19015"/>
    <cellStyle name="Обычный 4 3 2 2 2 2 2 2 4" xfId="3526"/>
    <cellStyle name="Обычный 4 3 2 2 2 2 2 2 4 2" xfId="7750"/>
    <cellStyle name="Обычный 4 3 2 2 2 2 2 2 4 2 2" xfId="16198"/>
    <cellStyle name="Обычный 4 3 2 2 2 2 2 2 4 2 2 2" xfId="33095"/>
    <cellStyle name="Обычный 4 3 2 2 2 2 2 2 4 2 3" xfId="24647"/>
    <cellStyle name="Обычный 4 3 2 2 2 2 2 2 4 3" xfId="11974"/>
    <cellStyle name="Обычный 4 3 2 2 2 2 2 2 4 3 2" xfId="28871"/>
    <cellStyle name="Обычный 4 3 2 2 2 2 2 2 4 4" xfId="20423"/>
    <cellStyle name="Обычный 4 3 2 2 2 2 2 2 5" xfId="4934"/>
    <cellStyle name="Обычный 4 3 2 2 2 2 2 2 5 2" xfId="13382"/>
    <cellStyle name="Обычный 4 3 2 2 2 2 2 2 5 2 2" xfId="30279"/>
    <cellStyle name="Обычный 4 3 2 2 2 2 2 2 5 3" xfId="21831"/>
    <cellStyle name="Обычный 4 3 2 2 2 2 2 2 6" xfId="9158"/>
    <cellStyle name="Обычный 4 3 2 2 2 2 2 2 6 2" xfId="26055"/>
    <cellStyle name="Обычный 4 3 2 2 2 2 2 2 7" xfId="17607"/>
    <cellStyle name="Обычный 4 3 2 2 2 2 2 2 8" xfId="34504"/>
    <cellStyle name="Обычный 4 3 2 2 2 2 2 3" xfId="1061"/>
    <cellStyle name="Обычный 4 3 2 2 2 2 2 3 2" xfId="2470"/>
    <cellStyle name="Обычный 4 3 2 2 2 2 2 3 2 2" xfId="6694"/>
    <cellStyle name="Обычный 4 3 2 2 2 2 2 3 2 2 2" xfId="15142"/>
    <cellStyle name="Обычный 4 3 2 2 2 2 2 3 2 2 2 2" xfId="32039"/>
    <cellStyle name="Обычный 4 3 2 2 2 2 2 3 2 2 3" xfId="23591"/>
    <cellStyle name="Обычный 4 3 2 2 2 2 2 3 2 3" xfId="10918"/>
    <cellStyle name="Обычный 4 3 2 2 2 2 2 3 2 3 2" xfId="27815"/>
    <cellStyle name="Обычный 4 3 2 2 2 2 2 3 2 4" xfId="19367"/>
    <cellStyle name="Обычный 4 3 2 2 2 2 2 3 3" xfId="3878"/>
    <cellStyle name="Обычный 4 3 2 2 2 2 2 3 3 2" xfId="8102"/>
    <cellStyle name="Обычный 4 3 2 2 2 2 2 3 3 2 2" xfId="16550"/>
    <cellStyle name="Обычный 4 3 2 2 2 2 2 3 3 2 2 2" xfId="33447"/>
    <cellStyle name="Обычный 4 3 2 2 2 2 2 3 3 2 3" xfId="24999"/>
    <cellStyle name="Обычный 4 3 2 2 2 2 2 3 3 3" xfId="12326"/>
    <cellStyle name="Обычный 4 3 2 2 2 2 2 3 3 3 2" xfId="29223"/>
    <cellStyle name="Обычный 4 3 2 2 2 2 2 3 3 4" xfId="20775"/>
    <cellStyle name="Обычный 4 3 2 2 2 2 2 3 4" xfId="5286"/>
    <cellStyle name="Обычный 4 3 2 2 2 2 2 3 4 2" xfId="13734"/>
    <cellStyle name="Обычный 4 3 2 2 2 2 2 3 4 2 2" xfId="30631"/>
    <cellStyle name="Обычный 4 3 2 2 2 2 2 3 4 3" xfId="22183"/>
    <cellStyle name="Обычный 4 3 2 2 2 2 2 3 5" xfId="9510"/>
    <cellStyle name="Обычный 4 3 2 2 2 2 2 3 5 2" xfId="26407"/>
    <cellStyle name="Обычный 4 3 2 2 2 2 2 3 6" xfId="17959"/>
    <cellStyle name="Обычный 4 3 2 2 2 2 2 4" xfId="1766"/>
    <cellStyle name="Обычный 4 3 2 2 2 2 2 4 2" xfId="5990"/>
    <cellStyle name="Обычный 4 3 2 2 2 2 2 4 2 2" xfId="14438"/>
    <cellStyle name="Обычный 4 3 2 2 2 2 2 4 2 2 2" xfId="31335"/>
    <cellStyle name="Обычный 4 3 2 2 2 2 2 4 2 3" xfId="22887"/>
    <cellStyle name="Обычный 4 3 2 2 2 2 2 4 3" xfId="10214"/>
    <cellStyle name="Обычный 4 3 2 2 2 2 2 4 3 2" xfId="27111"/>
    <cellStyle name="Обычный 4 3 2 2 2 2 2 4 4" xfId="18663"/>
    <cellStyle name="Обычный 4 3 2 2 2 2 2 5" xfId="3174"/>
    <cellStyle name="Обычный 4 3 2 2 2 2 2 5 2" xfId="7398"/>
    <cellStyle name="Обычный 4 3 2 2 2 2 2 5 2 2" xfId="15846"/>
    <cellStyle name="Обычный 4 3 2 2 2 2 2 5 2 2 2" xfId="32743"/>
    <cellStyle name="Обычный 4 3 2 2 2 2 2 5 2 3" xfId="24295"/>
    <cellStyle name="Обычный 4 3 2 2 2 2 2 5 3" xfId="11622"/>
    <cellStyle name="Обычный 4 3 2 2 2 2 2 5 3 2" xfId="28519"/>
    <cellStyle name="Обычный 4 3 2 2 2 2 2 5 4" xfId="20071"/>
    <cellStyle name="Обычный 4 3 2 2 2 2 2 6" xfId="4582"/>
    <cellStyle name="Обычный 4 3 2 2 2 2 2 6 2" xfId="13030"/>
    <cellStyle name="Обычный 4 3 2 2 2 2 2 6 2 2" xfId="29927"/>
    <cellStyle name="Обычный 4 3 2 2 2 2 2 6 3" xfId="21479"/>
    <cellStyle name="Обычный 4 3 2 2 2 2 2 7" xfId="8806"/>
    <cellStyle name="Обычный 4 3 2 2 2 2 2 7 2" xfId="25703"/>
    <cellStyle name="Обычный 4 3 2 2 2 2 2 8" xfId="17255"/>
    <cellStyle name="Обычный 4 3 2 2 2 2 2 9" xfId="34152"/>
    <cellStyle name="Обычный 4 3 2 2 2 2 3" xfId="681"/>
    <cellStyle name="Обычный 4 3 2 2 2 2 3 2" xfId="1412"/>
    <cellStyle name="Обычный 4 3 2 2 2 2 3 2 2" xfId="2821"/>
    <cellStyle name="Обычный 4 3 2 2 2 2 3 2 2 2" xfId="7045"/>
    <cellStyle name="Обычный 4 3 2 2 2 2 3 2 2 2 2" xfId="15493"/>
    <cellStyle name="Обычный 4 3 2 2 2 2 3 2 2 2 2 2" xfId="32390"/>
    <cellStyle name="Обычный 4 3 2 2 2 2 3 2 2 2 3" xfId="23942"/>
    <cellStyle name="Обычный 4 3 2 2 2 2 3 2 2 3" xfId="11269"/>
    <cellStyle name="Обычный 4 3 2 2 2 2 3 2 2 3 2" xfId="28166"/>
    <cellStyle name="Обычный 4 3 2 2 2 2 3 2 2 4" xfId="19718"/>
    <cellStyle name="Обычный 4 3 2 2 2 2 3 2 3" xfId="4229"/>
    <cellStyle name="Обычный 4 3 2 2 2 2 3 2 3 2" xfId="8453"/>
    <cellStyle name="Обычный 4 3 2 2 2 2 3 2 3 2 2" xfId="16901"/>
    <cellStyle name="Обычный 4 3 2 2 2 2 3 2 3 2 2 2" xfId="33798"/>
    <cellStyle name="Обычный 4 3 2 2 2 2 3 2 3 2 3" xfId="25350"/>
    <cellStyle name="Обычный 4 3 2 2 2 2 3 2 3 3" xfId="12677"/>
    <cellStyle name="Обычный 4 3 2 2 2 2 3 2 3 3 2" xfId="29574"/>
    <cellStyle name="Обычный 4 3 2 2 2 2 3 2 3 4" xfId="21126"/>
    <cellStyle name="Обычный 4 3 2 2 2 2 3 2 4" xfId="5637"/>
    <cellStyle name="Обычный 4 3 2 2 2 2 3 2 4 2" xfId="14085"/>
    <cellStyle name="Обычный 4 3 2 2 2 2 3 2 4 2 2" xfId="30982"/>
    <cellStyle name="Обычный 4 3 2 2 2 2 3 2 4 3" xfId="22534"/>
    <cellStyle name="Обычный 4 3 2 2 2 2 3 2 5" xfId="9861"/>
    <cellStyle name="Обычный 4 3 2 2 2 2 3 2 5 2" xfId="26758"/>
    <cellStyle name="Обычный 4 3 2 2 2 2 3 2 6" xfId="18310"/>
    <cellStyle name="Обычный 4 3 2 2 2 2 3 3" xfId="2117"/>
    <cellStyle name="Обычный 4 3 2 2 2 2 3 3 2" xfId="6341"/>
    <cellStyle name="Обычный 4 3 2 2 2 2 3 3 2 2" xfId="14789"/>
    <cellStyle name="Обычный 4 3 2 2 2 2 3 3 2 2 2" xfId="31686"/>
    <cellStyle name="Обычный 4 3 2 2 2 2 3 3 2 3" xfId="23238"/>
    <cellStyle name="Обычный 4 3 2 2 2 2 3 3 3" xfId="10565"/>
    <cellStyle name="Обычный 4 3 2 2 2 2 3 3 3 2" xfId="27462"/>
    <cellStyle name="Обычный 4 3 2 2 2 2 3 3 4" xfId="19014"/>
    <cellStyle name="Обычный 4 3 2 2 2 2 3 4" xfId="3525"/>
    <cellStyle name="Обычный 4 3 2 2 2 2 3 4 2" xfId="7749"/>
    <cellStyle name="Обычный 4 3 2 2 2 2 3 4 2 2" xfId="16197"/>
    <cellStyle name="Обычный 4 3 2 2 2 2 3 4 2 2 2" xfId="33094"/>
    <cellStyle name="Обычный 4 3 2 2 2 2 3 4 2 3" xfId="24646"/>
    <cellStyle name="Обычный 4 3 2 2 2 2 3 4 3" xfId="11973"/>
    <cellStyle name="Обычный 4 3 2 2 2 2 3 4 3 2" xfId="28870"/>
    <cellStyle name="Обычный 4 3 2 2 2 2 3 4 4" xfId="20422"/>
    <cellStyle name="Обычный 4 3 2 2 2 2 3 5" xfId="4933"/>
    <cellStyle name="Обычный 4 3 2 2 2 2 3 5 2" xfId="13381"/>
    <cellStyle name="Обычный 4 3 2 2 2 2 3 5 2 2" xfId="30278"/>
    <cellStyle name="Обычный 4 3 2 2 2 2 3 5 3" xfId="21830"/>
    <cellStyle name="Обычный 4 3 2 2 2 2 3 6" xfId="9157"/>
    <cellStyle name="Обычный 4 3 2 2 2 2 3 6 2" xfId="26054"/>
    <cellStyle name="Обычный 4 3 2 2 2 2 3 7" xfId="17606"/>
    <cellStyle name="Обычный 4 3 2 2 2 2 3 8" xfId="34503"/>
    <cellStyle name="Обычный 4 3 2 2 2 2 4" xfId="1060"/>
    <cellStyle name="Обычный 4 3 2 2 2 2 4 2" xfId="2469"/>
    <cellStyle name="Обычный 4 3 2 2 2 2 4 2 2" xfId="6693"/>
    <cellStyle name="Обычный 4 3 2 2 2 2 4 2 2 2" xfId="15141"/>
    <cellStyle name="Обычный 4 3 2 2 2 2 4 2 2 2 2" xfId="32038"/>
    <cellStyle name="Обычный 4 3 2 2 2 2 4 2 2 3" xfId="23590"/>
    <cellStyle name="Обычный 4 3 2 2 2 2 4 2 3" xfId="10917"/>
    <cellStyle name="Обычный 4 3 2 2 2 2 4 2 3 2" xfId="27814"/>
    <cellStyle name="Обычный 4 3 2 2 2 2 4 2 4" xfId="19366"/>
    <cellStyle name="Обычный 4 3 2 2 2 2 4 3" xfId="3877"/>
    <cellStyle name="Обычный 4 3 2 2 2 2 4 3 2" xfId="8101"/>
    <cellStyle name="Обычный 4 3 2 2 2 2 4 3 2 2" xfId="16549"/>
    <cellStyle name="Обычный 4 3 2 2 2 2 4 3 2 2 2" xfId="33446"/>
    <cellStyle name="Обычный 4 3 2 2 2 2 4 3 2 3" xfId="24998"/>
    <cellStyle name="Обычный 4 3 2 2 2 2 4 3 3" xfId="12325"/>
    <cellStyle name="Обычный 4 3 2 2 2 2 4 3 3 2" xfId="29222"/>
    <cellStyle name="Обычный 4 3 2 2 2 2 4 3 4" xfId="20774"/>
    <cellStyle name="Обычный 4 3 2 2 2 2 4 4" xfId="5285"/>
    <cellStyle name="Обычный 4 3 2 2 2 2 4 4 2" xfId="13733"/>
    <cellStyle name="Обычный 4 3 2 2 2 2 4 4 2 2" xfId="30630"/>
    <cellStyle name="Обычный 4 3 2 2 2 2 4 4 3" xfId="22182"/>
    <cellStyle name="Обычный 4 3 2 2 2 2 4 5" xfId="9509"/>
    <cellStyle name="Обычный 4 3 2 2 2 2 4 5 2" xfId="26406"/>
    <cellStyle name="Обычный 4 3 2 2 2 2 4 6" xfId="17958"/>
    <cellStyle name="Обычный 4 3 2 2 2 2 5" xfId="1765"/>
    <cellStyle name="Обычный 4 3 2 2 2 2 5 2" xfId="5989"/>
    <cellStyle name="Обычный 4 3 2 2 2 2 5 2 2" xfId="14437"/>
    <cellStyle name="Обычный 4 3 2 2 2 2 5 2 2 2" xfId="31334"/>
    <cellStyle name="Обычный 4 3 2 2 2 2 5 2 3" xfId="22886"/>
    <cellStyle name="Обычный 4 3 2 2 2 2 5 3" xfId="10213"/>
    <cellStyle name="Обычный 4 3 2 2 2 2 5 3 2" xfId="27110"/>
    <cellStyle name="Обычный 4 3 2 2 2 2 5 4" xfId="18662"/>
    <cellStyle name="Обычный 4 3 2 2 2 2 6" xfId="3173"/>
    <cellStyle name="Обычный 4 3 2 2 2 2 6 2" xfId="7397"/>
    <cellStyle name="Обычный 4 3 2 2 2 2 6 2 2" xfId="15845"/>
    <cellStyle name="Обычный 4 3 2 2 2 2 6 2 2 2" xfId="32742"/>
    <cellStyle name="Обычный 4 3 2 2 2 2 6 2 3" xfId="24294"/>
    <cellStyle name="Обычный 4 3 2 2 2 2 6 3" xfId="11621"/>
    <cellStyle name="Обычный 4 3 2 2 2 2 6 3 2" xfId="28518"/>
    <cellStyle name="Обычный 4 3 2 2 2 2 6 4" xfId="20070"/>
    <cellStyle name="Обычный 4 3 2 2 2 2 7" xfId="4581"/>
    <cellStyle name="Обычный 4 3 2 2 2 2 7 2" xfId="13029"/>
    <cellStyle name="Обычный 4 3 2 2 2 2 7 2 2" xfId="29926"/>
    <cellStyle name="Обычный 4 3 2 2 2 2 7 3" xfId="21478"/>
    <cellStyle name="Обычный 4 3 2 2 2 2 8" xfId="8805"/>
    <cellStyle name="Обычный 4 3 2 2 2 2 8 2" xfId="25702"/>
    <cellStyle name="Обычный 4 3 2 2 2 2 9" xfId="17254"/>
    <cellStyle name="Обычный 4 3 2 2 2 3" xfId="281"/>
    <cellStyle name="Обычный 4 3 2 2 2 3 2" xfId="683"/>
    <cellStyle name="Обычный 4 3 2 2 2 3 2 2" xfId="1414"/>
    <cellStyle name="Обычный 4 3 2 2 2 3 2 2 2" xfId="2823"/>
    <cellStyle name="Обычный 4 3 2 2 2 3 2 2 2 2" xfId="7047"/>
    <cellStyle name="Обычный 4 3 2 2 2 3 2 2 2 2 2" xfId="15495"/>
    <cellStyle name="Обычный 4 3 2 2 2 3 2 2 2 2 2 2" xfId="32392"/>
    <cellStyle name="Обычный 4 3 2 2 2 3 2 2 2 2 3" xfId="23944"/>
    <cellStyle name="Обычный 4 3 2 2 2 3 2 2 2 3" xfId="11271"/>
    <cellStyle name="Обычный 4 3 2 2 2 3 2 2 2 3 2" xfId="28168"/>
    <cellStyle name="Обычный 4 3 2 2 2 3 2 2 2 4" xfId="19720"/>
    <cellStyle name="Обычный 4 3 2 2 2 3 2 2 3" xfId="4231"/>
    <cellStyle name="Обычный 4 3 2 2 2 3 2 2 3 2" xfId="8455"/>
    <cellStyle name="Обычный 4 3 2 2 2 3 2 2 3 2 2" xfId="16903"/>
    <cellStyle name="Обычный 4 3 2 2 2 3 2 2 3 2 2 2" xfId="33800"/>
    <cellStyle name="Обычный 4 3 2 2 2 3 2 2 3 2 3" xfId="25352"/>
    <cellStyle name="Обычный 4 3 2 2 2 3 2 2 3 3" xfId="12679"/>
    <cellStyle name="Обычный 4 3 2 2 2 3 2 2 3 3 2" xfId="29576"/>
    <cellStyle name="Обычный 4 3 2 2 2 3 2 2 3 4" xfId="21128"/>
    <cellStyle name="Обычный 4 3 2 2 2 3 2 2 4" xfId="5639"/>
    <cellStyle name="Обычный 4 3 2 2 2 3 2 2 4 2" xfId="14087"/>
    <cellStyle name="Обычный 4 3 2 2 2 3 2 2 4 2 2" xfId="30984"/>
    <cellStyle name="Обычный 4 3 2 2 2 3 2 2 4 3" xfId="22536"/>
    <cellStyle name="Обычный 4 3 2 2 2 3 2 2 5" xfId="9863"/>
    <cellStyle name="Обычный 4 3 2 2 2 3 2 2 5 2" xfId="26760"/>
    <cellStyle name="Обычный 4 3 2 2 2 3 2 2 6" xfId="18312"/>
    <cellStyle name="Обычный 4 3 2 2 2 3 2 3" xfId="2119"/>
    <cellStyle name="Обычный 4 3 2 2 2 3 2 3 2" xfId="6343"/>
    <cellStyle name="Обычный 4 3 2 2 2 3 2 3 2 2" xfId="14791"/>
    <cellStyle name="Обычный 4 3 2 2 2 3 2 3 2 2 2" xfId="31688"/>
    <cellStyle name="Обычный 4 3 2 2 2 3 2 3 2 3" xfId="23240"/>
    <cellStyle name="Обычный 4 3 2 2 2 3 2 3 3" xfId="10567"/>
    <cellStyle name="Обычный 4 3 2 2 2 3 2 3 3 2" xfId="27464"/>
    <cellStyle name="Обычный 4 3 2 2 2 3 2 3 4" xfId="19016"/>
    <cellStyle name="Обычный 4 3 2 2 2 3 2 4" xfId="3527"/>
    <cellStyle name="Обычный 4 3 2 2 2 3 2 4 2" xfId="7751"/>
    <cellStyle name="Обычный 4 3 2 2 2 3 2 4 2 2" xfId="16199"/>
    <cellStyle name="Обычный 4 3 2 2 2 3 2 4 2 2 2" xfId="33096"/>
    <cellStyle name="Обычный 4 3 2 2 2 3 2 4 2 3" xfId="24648"/>
    <cellStyle name="Обычный 4 3 2 2 2 3 2 4 3" xfId="11975"/>
    <cellStyle name="Обычный 4 3 2 2 2 3 2 4 3 2" xfId="28872"/>
    <cellStyle name="Обычный 4 3 2 2 2 3 2 4 4" xfId="20424"/>
    <cellStyle name="Обычный 4 3 2 2 2 3 2 5" xfId="4935"/>
    <cellStyle name="Обычный 4 3 2 2 2 3 2 5 2" xfId="13383"/>
    <cellStyle name="Обычный 4 3 2 2 2 3 2 5 2 2" xfId="30280"/>
    <cellStyle name="Обычный 4 3 2 2 2 3 2 5 3" xfId="21832"/>
    <cellStyle name="Обычный 4 3 2 2 2 3 2 6" xfId="9159"/>
    <cellStyle name="Обычный 4 3 2 2 2 3 2 6 2" xfId="26056"/>
    <cellStyle name="Обычный 4 3 2 2 2 3 2 7" xfId="17608"/>
    <cellStyle name="Обычный 4 3 2 2 2 3 2 8" xfId="34505"/>
    <cellStyle name="Обычный 4 3 2 2 2 3 3" xfId="1062"/>
    <cellStyle name="Обычный 4 3 2 2 2 3 3 2" xfId="2471"/>
    <cellStyle name="Обычный 4 3 2 2 2 3 3 2 2" xfId="6695"/>
    <cellStyle name="Обычный 4 3 2 2 2 3 3 2 2 2" xfId="15143"/>
    <cellStyle name="Обычный 4 3 2 2 2 3 3 2 2 2 2" xfId="32040"/>
    <cellStyle name="Обычный 4 3 2 2 2 3 3 2 2 3" xfId="23592"/>
    <cellStyle name="Обычный 4 3 2 2 2 3 3 2 3" xfId="10919"/>
    <cellStyle name="Обычный 4 3 2 2 2 3 3 2 3 2" xfId="27816"/>
    <cellStyle name="Обычный 4 3 2 2 2 3 3 2 4" xfId="19368"/>
    <cellStyle name="Обычный 4 3 2 2 2 3 3 3" xfId="3879"/>
    <cellStyle name="Обычный 4 3 2 2 2 3 3 3 2" xfId="8103"/>
    <cellStyle name="Обычный 4 3 2 2 2 3 3 3 2 2" xfId="16551"/>
    <cellStyle name="Обычный 4 3 2 2 2 3 3 3 2 2 2" xfId="33448"/>
    <cellStyle name="Обычный 4 3 2 2 2 3 3 3 2 3" xfId="25000"/>
    <cellStyle name="Обычный 4 3 2 2 2 3 3 3 3" xfId="12327"/>
    <cellStyle name="Обычный 4 3 2 2 2 3 3 3 3 2" xfId="29224"/>
    <cellStyle name="Обычный 4 3 2 2 2 3 3 3 4" xfId="20776"/>
    <cellStyle name="Обычный 4 3 2 2 2 3 3 4" xfId="5287"/>
    <cellStyle name="Обычный 4 3 2 2 2 3 3 4 2" xfId="13735"/>
    <cellStyle name="Обычный 4 3 2 2 2 3 3 4 2 2" xfId="30632"/>
    <cellStyle name="Обычный 4 3 2 2 2 3 3 4 3" xfId="22184"/>
    <cellStyle name="Обычный 4 3 2 2 2 3 3 5" xfId="9511"/>
    <cellStyle name="Обычный 4 3 2 2 2 3 3 5 2" xfId="26408"/>
    <cellStyle name="Обычный 4 3 2 2 2 3 3 6" xfId="17960"/>
    <cellStyle name="Обычный 4 3 2 2 2 3 4" xfId="1767"/>
    <cellStyle name="Обычный 4 3 2 2 2 3 4 2" xfId="5991"/>
    <cellStyle name="Обычный 4 3 2 2 2 3 4 2 2" xfId="14439"/>
    <cellStyle name="Обычный 4 3 2 2 2 3 4 2 2 2" xfId="31336"/>
    <cellStyle name="Обычный 4 3 2 2 2 3 4 2 3" xfId="22888"/>
    <cellStyle name="Обычный 4 3 2 2 2 3 4 3" xfId="10215"/>
    <cellStyle name="Обычный 4 3 2 2 2 3 4 3 2" xfId="27112"/>
    <cellStyle name="Обычный 4 3 2 2 2 3 4 4" xfId="18664"/>
    <cellStyle name="Обычный 4 3 2 2 2 3 5" xfId="3175"/>
    <cellStyle name="Обычный 4 3 2 2 2 3 5 2" xfId="7399"/>
    <cellStyle name="Обычный 4 3 2 2 2 3 5 2 2" xfId="15847"/>
    <cellStyle name="Обычный 4 3 2 2 2 3 5 2 2 2" xfId="32744"/>
    <cellStyle name="Обычный 4 3 2 2 2 3 5 2 3" xfId="24296"/>
    <cellStyle name="Обычный 4 3 2 2 2 3 5 3" xfId="11623"/>
    <cellStyle name="Обычный 4 3 2 2 2 3 5 3 2" xfId="28520"/>
    <cellStyle name="Обычный 4 3 2 2 2 3 5 4" xfId="20072"/>
    <cellStyle name="Обычный 4 3 2 2 2 3 6" xfId="4583"/>
    <cellStyle name="Обычный 4 3 2 2 2 3 6 2" xfId="13031"/>
    <cellStyle name="Обычный 4 3 2 2 2 3 6 2 2" xfId="29928"/>
    <cellStyle name="Обычный 4 3 2 2 2 3 6 3" xfId="21480"/>
    <cellStyle name="Обычный 4 3 2 2 2 3 7" xfId="8807"/>
    <cellStyle name="Обычный 4 3 2 2 2 3 7 2" xfId="25704"/>
    <cellStyle name="Обычный 4 3 2 2 2 3 8" xfId="17256"/>
    <cellStyle name="Обычный 4 3 2 2 2 3 9" xfId="34153"/>
    <cellStyle name="Обычный 4 3 2 2 2 4" xfId="680"/>
    <cellStyle name="Обычный 4 3 2 2 2 4 2" xfId="1411"/>
    <cellStyle name="Обычный 4 3 2 2 2 4 2 2" xfId="2820"/>
    <cellStyle name="Обычный 4 3 2 2 2 4 2 2 2" xfId="7044"/>
    <cellStyle name="Обычный 4 3 2 2 2 4 2 2 2 2" xfId="15492"/>
    <cellStyle name="Обычный 4 3 2 2 2 4 2 2 2 2 2" xfId="32389"/>
    <cellStyle name="Обычный 4 3 2 2 2 4 2 2 2 3" xfId="23941"/>
    <cellStyle name="Обычный 4 3 2 2 2 4 2 2 3" xfId="11268"/>
    <cellStyle name="Обычный 4 3 2 2 2 4 2 2 3 2" xfId="28165"/>
    <cellStyle name="Обычный 4 3 2 2 2 4 2 2 4" xfId="19717"/>
    <cellStyle name="Обычный 4 3 2 2 2 4 2 3" xfId="4228"/>
    <cellStyle name="Обычный 4 3 2 2 2 4 2 3 2" xfId="8452"/>
    <cellStyle name="Обычный 4 3 2 2 2 4 2 3 2 2" xfId="16900"/>
    <cellStyle name="Обычный 4 3 2 2 2 4 2 3 2 2 2" xfId="33797"/>
    <cellStyle name="Обычный 4 3 2 2 2 4 2 3 2 3" xfId="25349"/>
    <cellStyle name="Обычный 4 3 2 2 2 4 2 3 3" xfId="12676"/>
    <cellStyle name="Обычный 4 3 2 2 2 4 2 3 3 2" xfId="29573"/>
    <cellStyle name="Обычный 4 3 2 2 2 4 2 3 4" xfId="21125"/>
    <cellStyle name="Обычный 4 3 2 2 2 4 2 4" xfId="5636"/>
    <cellStyle name="Обычный 4 3 2 2 2 4 2 4 2" xfId="14084"/>
    <cellStyle name="Обычный 4 3 2 2 2 4 2 4 2 2" xfId="30981"/>
    <cellStyle name="Обычный 4 3 2 2 2 4 2 4 3" xfId="22533"/>
    <cellStyle name="Обычный 4 3 2 2 2 4 2 5" xfId="9860"/>
    <cellStyle name="Обычный 4 3 2 2 2 4 2 5 2" xfId="26757"/>
    <cellStyle name="Обычный 4 3 2 2 2 4 2 6" xfId="18309"/>
    <cellStyle name="Обычный 4 3 2 2 2 4 3" xfId="2116"/>
    <cellStyle name="Обычный 4 3 2 2 2 4 3 2" xfId="6340"/>
    <cellStyle name="Обычный 4 3 2 2 2 4 3 2 2" xfId="14788"/>
    <cellStyle name="Обычный 4 3 2 2 2 4 3 2 2 2" xfId="31685"/>
    <cellStyle name="Обычный 4 3 2 2 2 4 3 2 3" xfId="23237"/>
    <cellStyle name="Обычный 4 3 2 2 2 4 3 3" xfId="10564"/>
    <cellStyle name="Обычный 4 3 2 2 2 4 3 3 2" xfId="27461"/>
    <cellStyle name="Обычный 4 3 2 2 2 4 3 4" xfId="19013"/>
    <cellStyle name="Обычный 4 3 2 2 2 4 4" xfId="3524"/>
    <cellStyle name="Обычный 4 3 2 2 2 4 4 2" xfId="7748"/>
    <cellStyle name="Обычный 4 3 2 2 2 4 4 2 2" xfId="16196"/>
    <cellStyle name="Обычный 4 3 2 2 2 4 4 2 2 2" xfId="33093"/>
    <cellStyle name="Обычный 4 3 2 2 2 4 4 2 3" xfId="24645"/>
    <cellStyle name="Обычный 4 3 2 2 2 4 4 3" xfId="11972"/>
    <cellStyle name="Обычный 4 3 2 2 2 4 4 3 2" xfId="28869"/>
    <cellStyle name="Обычный 4 3 2 2 2 4 4 4" xfId="20421"/>
    <cellStyle name="Обычный 4 3 2 2 2 4 5" xfId="4932"/>
    <cellStyle name="Обычный 4 3 2 2 2 4 5 2" xfId="13380"/>
    <cellStyle name="Обычный 4 3 2 2 2 4 5 2 2" xfId="30277"/>
    <cellStyle name="Обычный 4 3 2 2 2 4 5 3" xfId="21829"/>
    <cellStyle name="Обычный 4 3 2 2 2 4 6" xfId="9156"/>
    <cellStyle name="Обычный 4 3 2 2 2 4 6 2" xfId="26053"/>
    <cellStyle name="Обычный 4 3 2 2 2 4 7" xfId="17605"/>
    <cellStyle name="Обычный 4 3 2 2 2 4 8" xfId="34502"/>
    <cellStyle name="Обычный 4 3 2 2 2 5" xfId="1059"/>
    <cellStyle name="Обычный 4 3 2 2 2 5 2" xfId="2468"/>
    <cellStyle name="Обычный 4 3 2 2 2 5 2 2" xfId="6692"/>
    <cellStyle name="Обычный 4 3 2 2 2 5 2 2 2" xfId="15140"/>
    <cellStyle name="Обычный 4 3 2 2 2 5 2 2 2 2" xfId="32037"/>
    <cellStyle name="Обычный 4 3 2 2 2 5 2 2 3" xfId="23589"/>
    <cellStyle name="Обычный 4 3 2 2 2 5 2 3" xfId="10916"/>
    <cellStyle name="Обычный 4 3 2 2 2 5 2 3 2" xfId="27813"/>
    <cellStyle name="Обычный 4 3 2 2 2 5 2 4" xfId="19365"/>
    <cellStyle name="Обычный 4 3 2 2 2 5 3" xfId="3876"/>
    <cellStyle name="Обычный 4 3 2 2 2 5 3 2" xfId="8100"/>
    <cellStyle name="Обычный 4 3 2 2 2 5 3 2 2" xfId="16548"/>
    <cellStyle name="Обычный 4 3 2 2 2 5 3 2 2 2" xfId="33445"/>
    <cellStyle name="Обычный 4 3 2 2 2 5 3 2 3" xfId="24997"/>
    <cellStyle name="Обычный 4 3 2 2 2 5 3 3" xfId="12324"/>
    <cellStyle name="Обычный 4 3 2 2 2 5 3 3 2" xfId="29221"/>
    <cellStyle name="Обычный 4 3 2 2 2 5 3 4" xfId="20773"/>
    <cellStyle name="Обычный 4 3 2 2 2 5 4" xfId="5284"/>
    <cellStyle name="Обычный 4 3 2 2 2 5 4 2" xfId="13732"/>
    <cellStyle name="Обычный 4 3 2 2 2 5 4 2 2" xfId="30629"/>
    <cellStyle name="Обычный 4 3 2 2 2 5 4 3" xfId="22181"/>
    <cellStyle name="Обычный 4 3 2 2 2 5 5" xfId="9508"/>
    <cellStyle name="Обычный 4 3 2 2 2 5 5 2" xfId="26405"/>
    <cellStyle name="Обычный 4 3 2 2 2 5 6" xfId="17957"/>
    <cellStyle name="Обычный 4 3 2 2 2 6" xfId="1764"/>
    <cellStyle name="Обычный 4 3 2 2 2 6 2" xfId="5988"/>
    <cellStyle name="Обычный 4 3 2 2 2 6 2 2" xfId="14436"/>
    <cellStyle name="Обычный 4 3 2 2 2 6 2 2 2" xfId="31333"/>
    <cellStyle name="Обычный 4 3 2 2 2 6 2 3" xfId="22885"/>
    <cellStyle name="Обычный 4 3 2 2 2 6 3" xfId="10212"/>
    <cellStyle name="Обычный 4 3 2 2 2 6 3 2" xfId="27109"/>
    <cellStyle name="Обычный 4 3 2 2 2 6 4" xfId="18661"/>
    <cellStyle name="Обычный 4 3 2 2 2 7" xfId="3172"/>
    <cellStyle name="Обычный 4 3 2 2 2 7 2" xfId="7396"/>
    <cellStyle name="Обычный 4 3 2 2 2 7 2 2" xfId="15844"/>
    <cellStyle name="Обычный 4 3 2 2 2 7 2 2 2" xfId="32741"/>
    <cellStyle name="Обычный 4 3 2 2 2 7 2 3" xfId="24293"/>
    <cellStyle name="Обычный 4 3 2 2 2 7 3" xfId="11620"/>
    <cellStyle name="Обычный 4 3 2 2 2 7 3 2" xfId="28517"/>
    <cellStyle name="Обычный 4 3 2 2 2 7 4" xfId="20069"/>
    <cellStyle name="Обычный 4 3 2 2 2 8" xfId="4580"/>
    <cellStyle name="Обычный 4 3 2 2 2 8 2" xfId="13028"/>
    <cellStyle name="Обычный 4 3 2 2 2 8 2 2" xfId="29925"/>
    <cellStyle name="Обычный 4 3 2 2 2 8 3" xfId="21477"/>
    <cellStyle name="Обычный 4 3 2 2 2 9" xfId="8804"/>
    <cellStyle name="Обычный 4 3 2 2 2 9 2" xfId="25701"/>
    <cellStyle name="Обычный 4 3 2 2 3" xfId="282"/>
    <cellStyle name="Обычный 4 3 2 2 3 10" xfId="34154"/>
    <cellStyle name="Обычный 4 3 2 2 3 2" xfId="283"/>
    <cellStyle name="Обычный 4 3 2 2 3 2 2" xfId="685"/>
    <cellStyle name="Обычный 4 3 2 2 3 2 2 2" xfId="1416"/>
    <cellStyle name="Обычный 4 3 2 2 3 2 2 2 2" xfId="2825"/>
    <cellStyle name="Обычный 4 3 2 2 3 2 2 2 2 2" xfId="7049"/>
    <cellStyle name="Обычный 4 3 2 2 3 2 2 2 2 2 2" xfId="15497"/>
    <cellStyle name="Обычный 4 3 2 2 3 2 2 2 2 2 2 2" xfId="32394"/>
    <cellStyle name="Обычный 4 3 2 2 3 2 2 2 2 2 3" xfId="23946"/>
    <cellStyle name="Обычный 4 3 2 2 3 2 2 2 2 3" xfId="11273"/>
    <cellStyle name="Обычный 4 3 2 2 3 2 2 2 2 3 2" xfId="28170"/>
    <cellStyle name="Обычный 4 3 2 2 3 2 2 2 2 4" xfId="19722"/>
    <cellStyle name="Обычный 4 3 2 2 3 2 2 2 3" xfId="4233"/>
    <cellStyle name="Обычный 4 3 2 2 3 2 2 2 3 2" xfId="8457"/>
    <cellStyle name="Обычный 4 3 2 2 3 2 2 2 3 2 2" xfId="16905"/>
    <cellStyle name="Обычный 4 3 2 2 3 2 2 2 3 2 2 2" xfId="33802"/>
    <cellStyle name="Обычный 4 3 2 2 3 2 2 2 3 2 3" xfId="25354"/>
    <cellStyle name="Обычный 4 3 2 2 3 2 2 2 3 3" xfId="12681"/>
    <cellStyle name="Обычный 4 3 2 2 3 2 2 2 3 3 2" xfId="29578"/>
    <cellStyle name="Обычный 4 3 2 2 3 2 2 2 3 4" xfId="21130"/>
    <cellStyle name="Обычный 4 3 2 2 3 2 2 2 4" xfId="5641"/>
    <cellStyle name="Обычный 4 3 2 2 3 2 2 2 4 2" xfId="14089"/>
    <cellStyle name="Обычный 4 3 2 2 3 2 2 2 4 2 2" xfId="30986"/>
    <cellStyle name="Обычный 4 3 2 2 3 2 2 2 4 3" xfId="22538"/>
    <cellStyle name="Обычный 4 3 2 2 3 2 2 2 5" xfId="9865"/>
    <cellStyle name="Обычный 4 3 2 2 3 2 2 2 5 2" xfId="26762"/>
    <cellStyle name="Обычный 4 3 2 2 3 2 2 2 6" xfId="18314"/>
    <cellStyle name="Обычный 4 3 2 2 3 2 2 3" xfId="2121"/>
    <cellStyle name="Обычный 4 3 2 2 3 2 2 3 2" xfId="6345"/>
    <cellStyle name="Обычный 4 3 2 2 3 2 2 3 2 2" xfId="14793"/>
    <cellStyle name="Обычный 4 3 2 2 3 2 2 3 2 2 2" xfId="31690"/>
    <cellStyle name="Обычный 4 3 2 2 3 2 2 3 2 3" xfId="23242"/>
    <cellStyle name="Обычный 4 3 2 2 3 2 2 3 3" xfId="10569"/>
    <cellStyle name="Обычный 4 3 2 2 3 2 2 3 3 2" xfId="27466"/>
    <cellStyle name="Обычный 4 3 2 2 3 2 2 3 4" xfId="19018"/>
    <cellStyle name="Обычный 4 3 2 2 3 2 2 4" xfId="3529"/>
    <cellStyle name="Обычный 4 3 2 2 3 2 2 4 2" xfId="7753"/>
    <cellStyle name="Обычный 4 3 2 2 3 2 2 4 2 2" xfId="16201"/>
    <cellStyle name="Обычный 4 3 2 2 3 2 2 4 2 2 2" xfId="33098"/>
    <cellStyle name="Обычный 4 3 2 2 3 2 2 4 2 3" xfId="24650"/>
    <cellStyle name="Обычный 4 3 2 2 3 2 2 4 3" xfId="11977"/>
    <cellStyle name="Обычный 4 3 2 2 3 2 2 4 3 2" xfId="28874"/>
    <cellStyle name="Обычный 4 3 2 2 3 2 2 4 4" xfId="20426"/>
    <cellStyle name="Обычный 4 3 2 2 3 2 2 5" xfId="4937"/>
    <cellStyle name="Обычный 4 3 2 2 3 2 2 5 2" xfId="13385"/>
    <cellStyle name="Обычный 4 3 2 2 3 2 2 5 2 2" xfId="30282"/>
    <cellStyle name="Обычный 4 3 2 2 3 2 2 5 3" xfId="21834"/>
    <cellStyle name="Обычный 4 3 2 2 3 2 2 6" xfId="9161"/>
    <cellStyle name="Обычный 4 3 2 2 3 2 2 6 2" xfId="26058"/>
    <cellStyle name="Обычный 4 3 2 2 3 2 2 7" xfId="17610"/>
    <cellStyle name="Обычный 4 3 2 2 3 2 2 8" xfId="34507"/>
    <cellStyle name="Обычный 4 3 2 2 3 2 3" xfId="1064"/>
    <cellStyle name="Обычный 4 3 2 2 3 2 3 2" xfId="2473"/>
    <cellStyle name="Обычный 4 3 2 2 3 2 3 2 2" xfId="6697"/>
    <cellStyle name="Обычный 4 3 2 2 3 2 3 2 2 2" xfId="15145"/>
    <cellStyle name="Обычный 4 3 2 2 3 2 3 2 2 2 2" xfId="32042"/>
    <cellStyle name="Обычный 4 3 2 2 3 2 3 2 2 3" xfId="23594"/>
    <cellStyle name="Обычный 4 3 2 2 3 2 3 2 3" xfId="10921"/>
    <cellStyle name="Обычный 4 3 2 2 3 2 3 2 3 2" xfId="27818"/>
    <cellStyle name="Обычный 4 3 2 2 3 2 3 2 4" xfId="19370"/>
    <cellStyle name="Обычный 4 3 2 2 3 2 3 3" xfId="3881"/>
    <cellStyle name="Обычный 4 3 2 2 3 2 3 3 2" xfId="8105"/>
    <cellStyle name="Обычный 4 3 2 2 3 2 3 3 2 2" xfId="16553"/>
    <cellStyle name="Обычный 4 3 2 2 3 2 3 3 2 2 2" xfId="33450"/>
    <cellStyle name="Обычный 4 3 2 2 3 2 3 3 2 3" xfId="25002"/>
    <cellStyle name="Обычный 4 3 2 2 3 2 3 3 3" xfId="12329"/>
    <cellStyle name="Обычный 4 3 2 2 3 2 3 3 3 2" xfId="29226"/>
    <cellStyle name="Обычный 4 3 2 2 3 2 3 3 4" xfId="20778"/>
    <cellStyle name="Обычный 4 3 2 2 3 2 3 4" xfId="5289"/>
    <cellStyle name="Обычный 4 3 2 2 3 2 3 4 2" xfId="13737"/>
    <cellStyle name="Обычный 4 3 2 2 3 2 3 4 2 2" xfId="30634"/>
    <cellStyle name="Обычный 4 3 2 2 3 2 3 4 3" xfId="22186"/>
    <cellStyle name="Обычный 4 3 2 2 3 2 3 5" xfId="9513"/>
    <cellStyle name="Обычный 4 3 2 2 3 2 3 5 2" xfId="26410"/>
    <cellStyle name="Обычный 4 3 2 2 3 2 3 6" xfId="17962"/>
    <cellStyle name="Обычный 4 3 2 2 3 2 4" xfId="1769"/>
    <cellStyle name="Обычный 4 3 2 2 3 2 4 2" xfId="5993"/>
    <cellStyle name="Обычный 4 3 2 2 3 2 4 2 2" xfId="14441"/>
    <cellStyle name="Обычный 4 3 2 2 3 2 4 2 2 2" xfId="31338"/>
    <cellStyle name="Обычный 4 3 2 2 3 2 4 2 3" xfId="22890"/>
    <cellStyle name="Обычный 4 3 2 2 3 2 4 3" xfId="10217"/>
    <cellStyle name="Обычный 4 3 2 2 3 2 4 3 2" xfId="27114"/>
    <cellStyle name="Обычный 4 3 2 2 3 2 4 4" xfId="18666"/>
    <cellStyle name="Обычный 4 3 2 2 3 2 5" xfId="3177"/>
    <cellStyle name="Обычный 4 3 2 2 3 2 5 2" xfId="7401"/>
    <cellStyle name="Обычный 4 3 2 2 3 2 5 2 2" xfId="15849"/>
    <cellStyle name="Обычный 4 3 2 2 3 2 5 2 2 2" xfId="32746"/>
    <cellStyle name="Обычный 4 3 2 2 3 2 5 2 3" xfId="24298"/>
    <cellStyle name="Обычный 4 3 2 2 3 2 5 3" xfId="11625"/>
    <cellStyle name="Обычный 4 3 2 2 3 2 5 3 2" xfId="28522"/>
    <cellStyle name="Обычный 4 3 2 2 3 2 5 4" xfId="20074"/>
    <cellStyle name="Обычный 4 3 2 2 3 2 6" xfId="4585"/>
    <cellStyle name="Обычный 4 3 2 2 3 2 6 2" xfId="13033"/>
    <cellStyle name="Обычный 4 3 2 2 3 2 6 2 2" xfId="29930"/>
    <cellStyle name="Обычный 4 3 2 2 3 2 6 3" xfId="21482"/>
    <cellStyle name="Обычный 4 3 2 2 3 2 7" xfId="8809"/>
    <cellStyle name="Обычный 4 3 2 2 3 2 7 2" xfId="25706"/>
    <cellStyle name="Обычный 4 3 2 2 3 2 8" xfId="17258"/>
    <cellStyle name="Обычный 4 3 2 2 3 2 9" xfId="34155"/>
    <cellStyle name="Обычный 4 3 2 2 3 3" xfId="684"/>
    <cellStyle name="Обычный 4 3 2 2 3 3 2" xfId="1415"/>
    <cellStyle name="Обычный 4 3 2 2 3 3 2 2" xfId="2824"/>
    <cellStyle name="Обычный 4 3 2 2 3 3 2 2 2" xfId="7048"/>
    <cellStyle name="Обычный 4 3 2 2 3 3 2 2 2 2" xfId="15496"/>
    <cellStyle name="Обычный 4 3 2 2 3 3 2 2 2 2 2" xfId="32393"/>
    <cellStyle name="Обычный 4 3 2 2 3 3 2 2 2 3" xfId="23945"/>
    <cellStyle name="Обычный 4 3 2 2 3 3 2 2 3" xfId="11272"/>
    <cellStyle name="Обычный 4 3 2 2 3 3 2 2 3 2" xfId="28169"/>
    <cellStyle name="Обычный 4 3 2 2 3 3 2 2 4" xfId="19721"/>
    <cellStyle name="Обычный 4 3 2 2 3 3 2 3" xfId="4232"/>
    <cellStyle name="Обычный 4 3 2 2 3 3 2 3 2" xfId="8456"/>
    <cellStyle name="Обычный 4 3 2 2 3 3 2 3 2 2" xfId="16904"/>
    <cellStyle name="Обычный 4 3 2 2 3 3 2 3 2 2 2" xfId="33801"/>
    <cellStyle name="Обычный 4 3 2 2 3 3 2 3 2 3" xfId="25353"/>
    <cellStyle name="Обычный 4 3 2 2 3 3 2 3 3" xfId="12680"/>
    <cellStyle name="Обычный 4 3 2 2 3 3 2 3 3 2" xfId="29577"/>
    <cellStyle name="Обычный 4 3 2 2 3 3 2 3 4" xfId="21129"/>
    <cellStyle name="Обычный 4 3 2 2 3 3 2 4" xfId="5640"/>
    <cellStyle name="Обычный 4 3 2 2 3 3 2 4 2" xfId="14088"/>
    <cellStyle name="Обычный 4 3 2 2 3 3 2 4 2 2" xfId="30985"/>
    <cellStyle name="Обычный 4 3 2 2 3 3 2 4 3" xfId="22537"/>
    <cellStyle name="Обычный 4 3 2 2 3 3 2 5" xfId="9864"/>
    <cellStyle name="Обычный 4 3 2 2 3 3 2 5 2" xfId="26761"/>
    <cellStyle name="Обычный 4 3 2 2 3 3 2 6" xfId="18313"/>
    <cellStyle name="Обычный 4 3 2 2 3 3 3" xfId="2120"/>
    <cellStyle name="Обычный 4 3 2 2 3 3 3 2" xfId="6344"/>
    <cellStyle name="Обычный 4 3 2 2 3 3 3 2 2" xfId="14792"/>
    <cellStyle name="Обычный 4 3 2 2 3 3 3 2 2 2" xfId="31689"/>
    <cellStyle name="Обычный 4 3 2 2 3 3 3 2 3" xfId="23241"/>
    <cellStyle name="Обычный 4 3 2 2 3 3 3 3" xfId="10568"/>
    <cellStyle name="Обычный 4 3 2 2 3 3 3 3 2" xfId="27465"/>
    <cellStyle name="Обычный 4 3 2 2 3 3 3 4" xfId="19017"/>
    <cellStyle name="Обычный 4 3 2 2 3 3 4" xfId="3528"/>
    <cellStyle name="Обычный 4 3 2 2 3 3 4 2" xfId="7752"/>
    <cellStyle name="Обычный 4 3 2 2 3 3 4 2 2" xfId="16200"/>
    <cellStyle name="Обычный 4 3 2 2 3 3 4 2 2 2" xfId="33097"/>
    <cellStyle name="Обычный 4 3 2 2 3 3 4 2 3" xfId="24649"/>
    <cellStyle name="Обычный 4 3 2 2 3 3 4 3" xfId="11976"/>
    <cellStyle name="Обычный 4 3 2 2 3 3 4 3 2" xfId="28873"/>
    <cellStyle name="Обычный 4 3 2 2 3 3 4 4" xfId="20425"/>
    <cellStyle name="Обычный 4 3 2 2 3 3 5" xfId="4936"/>
    <cellStyle name="Обычный 4 3 2 2 3 3 5 2" xfId="13384"/>
    <cellStyle name="Обычный 4 3 2 2 3 3 5 2 2" xfId="30281"/>
    <cellStyle name="Обычный 4 3 2 2 3 3 5 3" xfId="21833"/>
    <cellStyle name="Обычный 4 3 2 2 3 3 6" xfId="9160"/>
    <cellStyle name="Обычный 4 3 2 2 3 3 6 2" xfId="26057"/>
    <cellStyle name="Обычный 4 3 2 2 3 3 7" xfId="17609"/>
    <cellStyle name="Обычный 4 3 2 2 3 3 8" xfId="34506"/>
    <cellStyle name="Обычный 4 3 2 2 3 4" xfId="1063"/>
    <cellStyle name="Обычный 4 3 2 2 3 4 2" xfId="2472"/>
    <cellStyle name="Обычный 4 3 2 2 3 4 2 2" xfId="6696"/>
    <cellStyle name="Обычный 4 3 2 2 3 4 2 2 2" xfId="15144"/>
    <cellStyle name="Обычный 4 3 2 2 3 4 2 2 2 2" xfId="32041"/>
    <cellStyle name="Обычный 4 3 2 2 3 4 2 2 3" xfId="23593"/>
    <cellStyle name="Обычный 4 3 2 2 3 4 2 3" xfId="10920"/>
    <cellStyle name="Обычный 4 3 2 2 3 4 2 3 2" xfId="27817"/>
    <cellStyle name="Обычный 4 3 2 2 3 4 2 4" xfId="19369"/>
    <cellStyle name="Обычный 4 3 2 2 3 4 3" xfId="3880"/>
    <cellStyle name="Обычный 4 3 2 2 3 4 3 2" xfId="8104"/>
    <cellStyle name="Обычный 4 3 2 2 3 4 3 2 2" xfId="16552"/>
    <cellStyle name="Обычный 4 3 2 2 3 4 3 2 2 2" xfId="33449"/>
    <cellStyle name="Обычный 4 3 2 2 3 4 3 2 3" xfId="25001"/>
    <cellStyle name="Обычный 4 3 2 2 3 4 3 3" xfId="12328"/>
    <cellStyle name="Обычный 4 3 2 2 3 4 3 3 2" xfId="29225"/>
    <cellStyle name="Обычный 4 3 2 2 3 4 3 4" xfId="20777"/>
    <cellStyle name="Обычный 4 3 2 2 3 4 4" xfId="5288"/>
    <cellStyle name="Обычный 4 3 2 2 3 4 4 2" xfId="13736"/>
    <cellStyle name="Обычный 4 3 2 2 3 4 4 2 2" xfId="30633"/>
    <cellStyle name="Обычный 4 3 2 2 3 4 4 3" xfId="22185"/>
    <cellStyle name="Обычный 4 3 2 2 3 4 5" xfId="9512"/>
    <cellStyle name="Обычный 4 3 2 2 3 4 5 2" xfId="26409"/>
    <cellStyle name="Обычный 4 3 2 2 3 4 6" xfId="17961"/>
    <cellStyle name="Обычный 4 3 2 2 3 5" xfId="1768"/>
    <cellStyle name="Обычный 4 3 2 2 3 5 2" xfId="5992"/>
    <cellStyle name="Обычный 4 3 2 2 3 5 2 2" xfId="14440"/>
    <cellStyle name="Обычный 4 3 2 2 3 5 2 2 2" xfId="31337"/>
    <cellStyle name="Обычный 4 3 2 2 3 5 2 3" xfId="22889"/>
    <cellStyle name="Обычный 4 3 2 2 3 5 3" xfId="10216"/>
    <cellStyle name="Обычный 4 3 2 2 3 5 3 2" xfId="27113"/>
    <cellStyle name="Обычный 4 3 2 2 3 5 4" xfId="18665"/>
    <cellStyle name="Обычный 4 3 2 2 3 6" xfId="3176"/>
    <cellStyle name="Обычный 4 3 2 2 3 6 2" xfId="7400"/>
    <cellStyle name="Обычный 4 3 2 2 3 6 2 2" xfId="15848"/>
    <cellStyle name="Обычный 4 3 2 2 3 6 2 2 2" xfId="32745"/>
    <cellStyle name="Обычный 4 3 2 2 3 6 2 3" xfId="24297"/>
    <cellStyle name="Обычный 4 3 2 2 3 6 3" xfId="11624"/>
    <cellStyle name="Обычный 4 3 2 2 3 6 3 2" xfId="28521"/>
    <cellStyle name="Обычный 4 3 2 2 3 6 4" xfId="20073"/>
    <cellStyle name="Обычный 4 3 2 2 3 7" xfId="4584"/>
    <cellStyle name="Обычный 4 3 2 2 3 7 2" xfId="13032"/>
    <cellStyle name="Обычный 4 3 2 2 3 7 2 2" xfId="29929"/>
    <cellStyle name="Обычный 4 3 2 2 3 7 3" xfId="21481"/>
    <cellStyle name="Обычный 4 3 2 2 3 8" xfId="8808"/>
    <cellStyle name="Обычный 4 3 2 2 3 8 2" xfId="25705"/>
    <cellStyle name="Обычный 4 3 2 2 3 9" xfId="17257"/>
    <cellStyle name="Обычный 4 3 2 2 4" xfId="284"/>
    <cellStyle name="Обычный 4 3 2 2 4 2" xfId="686"/>
    <cellStyle name="Обычный 4 3 2 2 4 2 2" xfId="1417"/>
    <cellStyle name="Обычный 4 3 2 2 4 2 2 2" xfId="2826"/>
    <cellStyle name="Обычный 4 3 2 2 4 2 2 2 2" xfId="7050"/>
    <cellStyle name="Обычный 4 3 2 2 4 2 2 2 2 2" xfId="15498"/>
    <cellStyle name="Обычный 4 3 2 2 4 2 2 2 2 2 2" xfId="32395"/>
    <cellStyle name="Обычный 4 3 2 2 4 2 2 2 2 3" xfId="23947"/>
    <cellStyle name="Обычный 4 3 2 2 4 2 2 2 3" xfId="11274"/>
    <cellStyle name="Обычный 4 3 2 2 4 2 2 2 3 2" xfId="28171"/>
    <cellStyle name="Обычный 4 3 2 2 4 2 2 2 4" xfId="19723"/>
    <cellStyle name="Обычный 4 3 2 2 4 2 2 3" xfId="4234"/>
    <cellStyle name="Обычный 4 3 2 2 4 2 2 3 2" xfId="8458"/>
    <cellStyle name="Обычный 4 3 2 2 4 2 2 3 2 2" xfId="16906"/>
    <cellStyle name="Обычный 4 3 2 2 4 2 2 3 2 2 2" xfId="33803"/>
    <cellStyle name="Обычный 4 3 2 2 4 2 2 3 2 3" xfId="25355"/>
    <cellStyle name="Обычный 4 3 2 2 4 2 2 3 3" xfId="12682"/>
    <cellStyle name="Обычный 4 3 2 2 4 2 2 3 3 2" xfId="29579"/>
    <cellStyle name="Обычный 4 3 2 2 4 2 2 3 4" xfId="21131"/>
    <cellStyle name="Обычный 4 3 2 2 4 2 2 4" xfId="5642"/>
    <cellStyle name="Обычный 4 3 2 2 4 2 2 4 2" xfId="14090"/>
    <cellStyle name="Обычный 4 3 2 2 4 2 2 4 2 2" xfId="30987"/>
    <cellStyle name="Обычный 4 3 2 2 4 2 2 4 3" xfId="22539"/>
    <cellStyle name="Обычный 4 3 2 2 4 2 2 5" xfId="9866"/>
    <cellStyle name="Обычный 4 3 2 2 4 2 2 5 2" xfId="26763"/>
    <cellStyle name="Обычный 4 3 2 2 4 2 2 6" xfId="18315"/>
    <cellStyle name="Обычный 4 3 2 2 4 2 3" xfId="2122"/>
    <cellStyle name="Обычный 4 3 2 2 4 2 3 2" xfId="6346"/>
    <cellStyle name="Обычный 4 3 2 2 4 2 3 2 2" xfId="14794"/>
    <cellStyle name="Обычный 4 3 2 2 4 2 3 2 2 2" xfId="31691"/>
    <cellStyle name="Обычный 4 3 2 2 4 2 3 2 3" xfId="23243"/>
    <cellStyle name="Обычный 4 3 2 2 4 2 3 3" xfId="10570"/>
    <cellStyle name="Обычный 4 3 2 2 4 2 3 3 2" xfId="27467"/>
    <cellStyle name="Обычный 4 3 2 2 4 2 3 4" xfId="19019"/>
    <cellStyle name="Обычный 4 3 2 2 4 2 4" xfId="3530"/>
    <cellStyle name="Обычный 4 3 2 2 4 2 4 2" xfId="7754"/>
    <cellStyle name="Обычный 4 3 2 2 4 2 4 2 2" xfId="16202"/>
    <cellStyle name="Обычный 4 3 2 2 4 2 4 2 2 2" xfId="33099"/>
    <cellStyle name="Обычный 4 3 2 2 4 2 4 2 3" xfId="24651"/>
    <cellStyle name="Обычный 4 3 2 2 4 2 4 3" xfId="11978"/>
    <cellStyle name="Обычный 4 3 2 2 4 2 4 3 2" xfId="28875"/>
    <cellStyle name="Обычный 4 3 2 2 4 2 4 4" xfId="20427"/>
    <cellStyle name="Обычный 4 3 2 2 4 2 5" xfId="4938"/>
    <cellStyle name="Обычный 4 3 2 2 4 2 5 2" xfId="13386"/>
    <cellStyle name="Обычный 4 3 2 2 4 2 5 2 2" xfId="30283"/>
    <cellStyle name="Обычный 4 3 2 2 4 2 5 3" xfId="21835"/>
    <cellStyle name="Обычный 4 3 2 2 4 2 6" xfId="9162"/>
    <cellStyle name="Обычный 4 3 2 2 4 2 6 2" xfId="26059"/>
    <cellStyle name="Обычный 4 3 2 2 4 2 7" xfId="17611"/>
    <cellStyle name="Обычный 4 3 2 2 4 2 8" xfId="34508"/>
    <cellStyle name="Обычный 4 3 2 2 4 3" xfId="1065"/>
    <cellStyle name="Обычный 4 3 2 2 4 3 2" xfId="2474"/>
    <cellStyle name="Обычный 4 3 2 2 4 3 2 2" xfId="6698"/>
    <cellStyle name="Обычный 4 3 2 2 4 3 2 2 2" xfId="15146"/>
    <cellStyle name="Обычный 4 3 2 2 4 3 2 2 2 2" xfId="32043"/>
    <cellStyle name="Обычный 4 3 2 2 4 3 2 2 3" xfId="23595"/>
    <cellStyle name="Обычный 4 3 2 2 4 3 2 3" xfId="10922"/>
    <cellStyle name="Обычный 4 3 2 2 4 3 2 3 2" xfId="27819"/>
    <cellStyle name="Обычный 4 3 2 2 4 3 2 4" xfId="19371"/>
    <cellStyle name="Обычный 4 3 2 2 4 3 3" xfId="3882"/>
    <cellStyle name="Обычный 4 3 2 2 4 3 3 2" xfId="8106"/>
    <cellStyle name="Обычный 4 3 2 2 4 3 3 2 2" xfId="16554"/>
    <cellStyle name="Обычный 4 3 2 2 4 3 3 2 2 2" xfId="33451"/>
    <cellStyle name="Обычный 4 3 2 2 4 3 3 2 3" xfId="25003"/>
    <cellStyle name="Обычный 4 3 2 2 4 3 3 3" xfId="12330"/>
    <cellStyle name="Обычный 4 3 2 2 4 3 3 3 2" xfId="29227"/>
    <cellStyle name="Обычный 4 3 2 2 4 3 3 4" xfId="20779"/>
    <cellStyle name="Обычный 4 3 2 2 4 3 4" xfId="5290"/>
    <cellStyle name="Обычный 4 3 2 2 4 3 4 2" xfId="13738"/>
    <cellStyle name="Обычный 4 3 2 2 4 3 4 2 2" xfId="30635"/>
    <cellStyle name="Обычный 4 3 2 2 4 3 4 3" xfId="22187"/>
    <cellStyle name="Обычный 4 3 2 2 4 3 5" xfId="9514"/>
    <cellStyle name="Обычный 4 3 2 2 4 3 5 2" xfId="26411"/>
    <cellStyle name="Обычный 4 3 2 2 4 3 6" xfId="17963"/>
    <cellStyle name="Обычный 4 3 2 2 4 4" xfId="1770"/>
    <cellStyle name="Обычный 4 3 2 2 4 4 2" xfId="5994"/>
    <cellStyle name="Обычный 4 3 2 2 4 4 2 2" xfId="14442"/>
    <cellStyle name="Обычный 4 3 2 2 4 4 2 2 2" xfId="31339"/>
    <cellStyle name="Обычный 4 3 2 2 4 4 2 3" xfId="22891"/>
    <cellStyle name="Обычный 4 3 2 2 4 4 3" xfId="10218"/>
    <cellStyle name="Обычный 4 3 2 2 4 4 3 2" xfId="27115"/>
    <cellStyle name="Обычный 4 3 2 2 4 4 4" xfId="18667"/>
    <cellStyle name="Обычный 4 3 2 2 4 5" xfId="3178"/>
    <cellStyle name="Обычный 4 3 2 2 4 5 2" xfId="7402"/>
    <cellStyle name="Обычный 4 3 2 2 4 5 2 2" xfId="15850"/>
    <cellStyle name="Обычный 4 3 2 2 4 5 2 2 2" xfId="32747"/>
    <cellStyle name="Обычный 4 3 2 2 4 5 2 3" xfId="24299"/>
    <cellStyle name="Обычный 4 3 2 2 4 5 3" xfId="11626"/>
    <cellStyle name="Обычный 4 3 2 2 4 5 3 2" xfId="28523"/>
    <cellStyle name="Обычный 4 3 2 2 4 5 4" xfId="20075"/>
    <cellStyle name="Обычный 4 3 2 2 4 6" xfId="4586"/>
    <cellStyle name="Обычный 4 3 2 2 4 6 2" xfId="13034"/>
    <cellStyle name="Обычный 4 3 2 2 4 6 2 2" xfId="29931"/>
    <cellStyle name="Обычный 4 3 2 2 4 6 3" xfId="21483"/>
    <cellStyle name="Обычный 4 3 2 2 4 7" xfId="8810"/>
    <cellStyle name="Обычный 4 3 2 2 4 7 2" xfId="25707"/>
    <cellStyle name="Обычный 4 3 2 2 4 8" xfId="17259"/>
    <cellStyle name="Обычный 4 3 2 2 4 9" xfId="34156"/>
    <cellStyle name="Обычный 4 3 2 2 5" xfId="679"/>
    <cellStyle name="Обычный 4 3 2 2 5 2" xfId="1410"/>
    <cellStyle name="Обычный 4 3 2 2 5 2 2" xfId="2819"/>
    <cellStyle name="Обычный 4 3 2 2 5 2 2 2" xfId="7043"/>
    <cellStyle name="Обычный 4 3 2 2 5 2 2 2 2" xfId="15491"/>
    <cellStyle name="Обычный 4 3 2 2 5 2 2 2 2 2" xfId="32388"/>
    <cellStyle name="Обычный 4 3 2 2 5 2 2 2 3" xfId="23940"/>
    <cellStyle name="Обычный 4 3 2 2 5 2 2 3" xfId="11267"/>
    <cellStyle name="Обычный 4 3 2 2 5 2 2 3 2" xfId="28164"/>
    <cellStyle name="Обычный 4 3 2 2 5 2 2 4" xfId="19716"/>
    <cellStyle name="Обычный 4 3 2 2 5 2 3" xfId="4227"/>
    <cellStyle name="Обычный 4 3 2 2 5 2 3 2" xfId="8451"/>
    <cellStyle name="Обычный 4 3 2 2 5 2 3 2 2" xfId="16899"/>
    <cellStyle name="Обычный 4 3 2 2 5 2 3 2 2 2" xfId="33796"/>
    <cellStyle name="Обычный 4 3 2 2 5 2 3 2 3" xfId="25348"/>
    <cellStyle name="Обычный 4 3 2 2 5 2 3 3" xfId="12675"/>
    <cellStyle name="Обычный 4 3 2 2 5 2 3 3 2" xfId="29572"/>
    <cellStyle name="Обычный 4 3 2 2 5 2 3 4" xfId="21124"/>
    <cellStyle name="Обычный 4 3 2 2 5 2 4" xfId="5635"/>
    <cellStyle name="Обычный 4 3 2 2 5 2 4 2" xfId="14083"/>
    <cellStyle name="Обычный 4 3 2 2 5 2 4 2 2" xfId="30980"/>
    <cellStyle name="Обычный 4 3 2 2 5 2 4 3" xfId="22532"/>
    <cellStyle name="Обычный 4 3 2 2 5 2 5" xfId="9859"/>
    <cellStyle name="Обычный 4 3 2 2 5 2 5 2" xfId="26756"/>
    <cellStyle name="Обычный 4 3 2 2 5 2 6" xfId="18308"/>
    <cellStyle name="Обычный 4 3 2 2 5 3" xfId="2115"/>
    <cellStyle name="Обычный 4 3 2 2 5 3 2" xfId="6339"/>
    <cellStyle name="Обычный 4 3 2 2 5 3 2 2" xfId="14787"/>
    <cellStyle name="Обычный 4 3 2 2 5 3 2 2 2" xfId="31684"/>
    <cellStyle name="Обычный 4 3 2 2 5 3 2 3" xfId="23236"/>
    <cellStyle name="Обычный 4 3 2 2 5 3 3" xfId="10563"/>
    <cellStyle name="Обычный 4 3 2 2 5 3 3 2" xfId="27460"/>
    <cellStyle name="Обычный 4 3 2 2 5 3 4" xfId="19012"/>
    <cellStyle name="Обычный 4 3 2 2 5 4" xfId="3523"/>
    <cellStyle name="Обычный 4 3 2 2 5 4 2" xfId="7747"/>
    <cellStyle name="Обычный 4 3 2 2 5 4 2 2" xfId="16195"/>
    <cellStyle name="Обычный 4 3 2 2 5 4 2 2 2" xfId="33092"/>
    <cellStyle name="Обычный 4 3 2 2 5 4 2 3" xfId="24644"/>
    <cellStyle name="Обычный 4 3 2 2 5 4 3" xfId="11971"/>
    <cellStyle name="Обычный 4 3 2 2 5 4 3 2" xfId="28868"/>
    <cellStyle name="Обычный 4 3 2 2 5 4 4" xfId="20420"/>
    <cellStyle name="Обычный 4 3 2 2 5 5" xfId="4931"/>
    <cellStyle name="Обычный 4 3 2 2 5 5 2" xfId="13379"/>
    <cellStyle name="Обычный 4 3 2 2 5 5 2 2" xfId="30276"/>
    <cellStyle name="Обычный 4 3 2 2 5 5 3" xfId="21828"/>
    <cellStyle name="Обычный 4 3 2 2 5 6" xfId="9155"/>
    <cellStyle name="Обычный 4 3 2 2 5 6 2" xfId="26052"/>
    <cellStyle name="Обычный 4 3 2 2 5 7" xfId="17604"/>
    <cellStyle name="Обычный 4 3 2 2 5 8" xfId="34501"/>
    <cellStyle name="Обычный 4 3 2 2 6" xfId="1058"/>
    <cellStyle name="Обычный 4 3 2 2 6 2" xfId="2467"/>
    <cellStyle name="Обычный 4 3 2 2 6 2 2" xfId="6691"/>
    <cellStyle name="Обычный 4 3 2 2 6 2 2 2" xfId="15139"/>
    <cellStyle name="Обычный 4 3 2 2 6 2 2 2 2" xfId="32036"/>
    <cellStyle name="Обычный 4 3 2 2 6 2 2 3" xfId="23588"/>
    <cellStyle name="Обычный 4 3 2 2 6 2 3" xfId="10915"/>
    <cellStyle name="Обычный 4 3 2 2 6 2 3 2" xfId="27812"/>
    <cellStyle name="Обычный 4 3 2 2 6 2 4" xfId="19364"/>
    <cellStyle name="Обычный 4 3 2 2 6 3" xfId="3875"/>
    <cellStyle name="Обычный 4 3 2 2 6 3 2" xfId="8099"/>
    <cellStyle name="Обычный 4 3 2 2 6 3 2 2" xfId="16547"/>
    <cellStyle name="Обычный 4 3 2 2 6 3 2 2 2" xfId="33444"/>
    <cellStyle name="Обычный 4 3 2 2 6 3 2 3" xfId="24996"/>
    <cellStyle name="Обычный 4 3 2 2 6 3 3" xfId="12323"/>
    <cellStyle name="Обычный 4 3 2 2 6 3 3 2" xfId="29220"/>
    <cellStyle name="Обычный 4 3 2 2 6 3 4" xfId="20772"/>
    <cellStyle name="Обычный 4 3 2 2 6 4" xfId="5283"/>
    <cellStyle name="Обычный 4 3 2 2 6 4 2" xfId="13731"/>
    <cellStyle name="Обычный 4 3 2 2 6 4 2 2" xfId="30628"/>
    <cellStyle name="Обычный 4 3 2 2 6 4 3" xfId="22180"/>
    <cellStyle name="Обычный 4 3 2 2 6 5" xfId="9507"/>
    <cellStyle name="Обычный 4 3 2 2 6 5 2" xfId="26404"/>
    <cellStyle name="Обычный 4 3 2 2 6 6" xfId="17956"/>
    <cellStyle name="Обычный 4 3 2 2 7" xfId="1763"/>
    <cellStyle name="Обычный 4 3 2 2 7 2" xfId="5987"/>
    <cellStyle name="Обычный 4 3 2 2 7 2 2" xfId="14435"/>
    <cellStyle name="Обычный 4 3 2 2 7 2 2 2" xfId="31332"/>
    <cellStyle name="Обычный 4 3 2 2 7 2 3" xfId="22884"/>
    <cellStyle name="Обычный 4 3 2 2 7 3" xfId="10211"/>
    <cellStyle name="Обычный 4 3 2 2 7 3 2" xfId="27108"/>
    <cellStyle name="Обычный 4 3 2 2 7 4" xfId="18660"/>
    <cellStyle name="Обычный 4 3 2 2 8" xfId="3171"/>
    <cellStyle name="Обычный 4 3 2 2 8 2" xfId="7395"/>
    <cellStyle name="Обычный 4 3 2 2 8 2 2" xfId="15843"/>
    <cellStyle name="Обычный 4 3 2 2 8 2 2 2" xfId="32740"/>
    <cellStyle name="Обычный 4 3 2 2 8 2 3" xfId="24292"/>
    <cellStyle name="Обычный 4 3 2 2 8 3" xfId="11619"/>
    <cellStyle name="Обычный 4 3 2 2 8 3 2" xfId="28516"/>
    <cellStyle name="Обычный 4 3 2 2 8 4" xfId="20068"/>
    <cellStyle name="Обычный 4 3 2 2 9" xfId="4579"/>
    <cellStyle name="Обычный 4 3 2 2 9 2" xfId="13027"/>
    <cellStyle name="Обычный 4 3 2 2 9 2 2" xfId="29924"/>
    <cellStyle name="Обычный 4 3 2 2 9 3" xfId="21476"/>
    <cellStyle name="Обычный 4 3 2 3" xfId="285"/>
    <cellStyle name="Обычный 4 3 2 3 10" xfId="17260"/>
    <cellStyle name="Обычный 4 3 2 3 11" xfId="34157"/>
    <cellStyle name="Обычный 4 3 2 3 2" xfId="286"/>
    <cellStyle name="Обычный 4 3 2 3 2 10" xfId="34158"/>
    <cellStyle name="Обычный 4 3 2 3 2 2" xfId="287"/>
    <cellStyle name="Обычный 4 3 2 3 2 2 2" xfId="689"/>
    <cellStyle name="Обычный 4 3 2 3 2 2 2 2" xfId="1420"/>
    <cellStyle name="Обычный 4 3 2 3 2 2 2 2 2" xfId="2829"/>
    <cellStyle name="Обычный 4 3 2 3 2 2 2 2 2 2" xfId="7053"/>
    <cellStyle name="Обычный 4 3 2 3 2 2 2 2 2 2 2" xfId="15501"/>
    <cellStyle name="Обычный 4 3 2 3 2 2 2 2 2 2 2 2" xfId="32398"/>
    <cellStyle name="Обычный 4 3 2 3 2 2 2 2 2 2 3" xfId="23950"/>
    <cellStyle name="Обычный 4 3 2 3 2 2 2 2 2 3" xfId="11277"/>
    <cellStyle name="Обычный 4 3 2 3 2 2 2 2 2 3 2" xfId="28174"/>
    <cellStyle name="Обычный 4 3 2 3 2 2 2 2 2 4" xfId="19726"/>
    <cellStyle name="Обычный 4 3 2 3 2 2 2 2 3" xfId="4237"/>
    <cellStyle name="Обычный 4 3 2 3 2 2 2 2 3 2" xfId="8461"/>
    <cellStyle name="Обычный 4 3 2 3 2 2 2 2 3 2 2" xfId="16909"/>
    <cellStyle name="Обычный 4 3 2 3 2 2 2 2 3 2 2 2" xfId="33806"/>
    <cellStyle name="Обычный 4 3 2 3 2 2 2 2 3 2 3" xfId="25358"/>
    <cellStyle name="Обычный 4 3 2 3 2 2 2 2 3 3" xfId="12685"/>
    <cellStyle name="Обычный 4 3 2 3 2 2 2 2 3 3 2" xfId="29582"/>
    <cellStyle name="Обычный 4 3 2 3 2 2 2 2 3 4" xfId="21134"/>
    <cellStyle name="Обычный 4 3 2 3 2 2 2 2 4" xfId="5645"/>
    <cellStyle name="Обычный 4 3 2 3 2 2 2 2 4 2" xfId="14093"/>
    <cellStyle name="Обычный 4 3 2 3 2 2 2 2 4 2 2" xfId="30990"/>
    <cellStyle name="Обычный 4 3 2 3 2 2 2 2 4 3" xfId="22542"/>
    <cellStyle name="Обычный 4 3 2 3 2 2 2 2 5" xfId="9869"/>
    <cellStyle name="Обычный 4 3 2 3 2 2 2 2 5 2" xfId="26766"/>
    <cellStyle name="Обычный 4 3 2 3 2 2 2 2 6" xfId="18318"/>
    <cellStyle name="Обычный 4 3 2 3 2 2 2 3" xfId="2125"/>
    <cellStyle name="Обычный 4 3 2 3 2 2 2 3 2" xfId="6349"/>
    <cellStyle name="Обычный 4 3 2 3 2 2 2 3 2 2" xfId="14797"/>
    <cellStyle name="Обычный 4 3 2 3 2 2 2 3 2 2 2" xfId="31694"/>
    <cellStyle name="Обычный 4 3 2 3 2 2 2 3 2 3" xfId="23246"/>
    <cellStyle name="Обычный 4 3 2 3 2 2 2 3 3" xfId="10573"/>
    <cellStyle name="Обычный 4 3 2 3 2 2 2 3 3 2" xfId="27470"/>
    <cellStyle name="Обычный 4 3 2 3 2 2 2 3 4" xfId="19022"/>
    <cellStyle name="Обычный 4 3 2 3 2 2 2 4" xfId="3533"/>
    <cellStyle name="Обычный 4 3 2 3 2 2 2 4 2" xfId="7757"/>
    <cellStyle name="Обычный 4 3 2 3 2 2 2 4 2 2" xfId="16205"/>
    <cellStyle name="Обычный 4 3 2 3 2 2 2 4 2 2 2" xfId="33102"/>
    <cellStyle name="Обычный 4 3 2 3 2 2 2 4 2 3" xfId="24654"/>
    <cellStyle name="Обычный 4 3 2 3 2 2 2 4 3" xfId="11981"/>
    <cellStyle name="Обычный 4 3 2 3 2 2 2 4 3 2" xfId="28878"/>
    <cellStyle name="Обычный 4 3 2 3 2 2 2 4 4" xfId="20430"/>
    <cellStyle name="Обычный 4 3 2 3 2 2 2 5" xfId="4941"/>
    <cellStyle name="Обычный 4 3 2 3 2 2 2 5 2" xfId="13389"/>
    <cellStyle name="Обычный 4 3 2 3 2 2 2 5 2 2" xfId="30286"/>
    <cellStyle name="Обычный 4 3 2 3 2 2 2 5 3" xfId="21838"/>
    <cellStyle name="Обычный 4 3 2 3 2 2 2 6" xfId="9165"/>
    <cellStyle name="Обычный 4 3 2 3 2 2 2 6 2" xfId="26062"/>
    <cellStyle name="Обычный 4 3 2 3 2 2 2 7" xfId="17614"/>
    <cellStyle name="Обычный 4 3 2 3 2 2 2 8" xfId="34511"/>
    <cellStyle name="Обычный 4 3 2 3 2 2 3" xfId="1068"/>
    <cellStyle name="Обычный 4 3 2 3 2 2 3 2" xfId="2477"/>
    <cellStyle name="Обычный 4 3 2 3 2 2 3 2 2" xfId="6701"/>
    <cellStyle name="Обычный 4 3 2 3 2 2 3 2 2 2" xfId="15149"/>
    <cellStyle name="Обычный 4 3 2 3 2 2 3 2 2 2 2" xfId="32046"/>
    <cellStyle name="Обычный 4 3 2 3 2 2 3 2 2 3" xfId="23598"/>
    <cellStyle name="Обычный 4 3 2 3 2 2 3 2 3" xfId="10925"/>
    <cellStyle name="Обычный 4 3 2 3 2 2 3 2 3 2" xfId="27822"/>
    <cellStyle name="Обычный 4 3 2 3 2 2 3 2 4" xfId="19374"/>
    <cellStyle name="Обычный 4 3 2 3 2 2 3 3" xfId="3885"/>
    <cellStyle name="Обычный 4 3 2 3 2 2 3 3 2" xfId="8109"/>
    <cellStyle name="Обычный 4 3 2 3 2 2 3 3 2 2" xfId="16557"/>
    <cellStyle name="Обычный 4 3 2 3 2 2 3 3 2 2 2" xfId="33454"/>
    <cellStyle name="Обычный 4 3 2 3 2 2 3 3 2 3" xfId="25006"/>
    <cellStyle name="Обычный 4 3 2 3 2 2 3 3 3" xfId="12333"/>
    <cellStyle name="Обычный 4 3 2 3 2 2 3 3 3 2" xfId="29230"/>
    <cellStyle name="Обычный 4 3 2 3 2 2 3 3 4" xfId="20782"/>
    <cellStyle name="Обычный 4 3 2 3 2 2 3 4" xfId="5293"/>
    <cellStyle name="Обычный 4 3 2 3 2 2 3 4 2" xfId="13741"/>
    <cellStyle name="Обычный 4 3 2 3 2 2 3 4 2 2" xfId="30638"/>
    <cellStyle name="Обычный 4 3 2 3 2 2 3 4 3" xfId="22190"/>
    <cellStyle name="Обычный 4 3 2 3 2 2 3 5" xfId="9517"/>
    <cellStyle name="Обычный 4 3 2 3 2 2 3 5 2" xfId="26414"/>
    <cellStyle name="Обычный 4 3 2 3 2 2 3 6" xfId="17966"/>
    <cellStyle name="Обычный 4 3 2 3 2 2 4" xfId="1773"/>
    <cellStyle name="Обычный 4 3 2 3 2 2 4 2" xfId="5997"/>
    <cellStyle name="Обычный 4 3 2 3 2 2 4 2 2" xfId="14445"/>
    <cellStyle name="Обычный 4 3 2 3 2 2 4 2 2 2" xfId="31342"/>
    <cellStyle name="Обычный 4 3 2 3 2 2 4 2 3" xfId="22894"/>
    <cellStyle name="Обычный 4 3 2 3 2 2 4 3" xfId="10221"/>
    <cellStyle name="Обычный 4 3 2 3 2 2 4 3 2" xfId="27118"/>
    <cellStyle name="Обычный 4 3 2 3 2 2 4 4" xfId="18670"/>
    <cellStyle name="Обычный 4 3 2 3 2 2 5" xfId="3181"/>
    <cellStyle name="Обычный 4 3 2 3 2 2 5 2" xfId="7405"/>
    <cellStyle name="Обычный 4 3 2 3 2 2 5 2 2" xfId="15853"/>
    <cellStyle name="Обычный 4 3 2 3 2 2 5 2 2 2" xfId="32750"/>
    <cellStyle name="Обычный 4 3 2 3 2 2 5 2 3" xfId="24302"/>
    <cellStyle name="Обычный 4 3 2 3 2 2 5 3" xfId="11629"/>
    <cellStyle name="Обычный 4 3 2 3 2 2 5 3 2" xfId="28526"/>
    <cellStyle name="Обычный 4 3 2 3 2 2 5 4" xfId="20078"/>
    <cellStyle name="Обычный 4 3 2 3 2 2 6" xfId="4589"/>
    <cellStyle name="Обычный 4 3 2 3 2 2 6 2" xfId="13037"/>
    <cellStyle name="Обычный 4 3 2 3 2 2 6 2 2" xfId="29934"/>
    <cellStyle name="Обычный 4 3 2 3 2 2 6 3" xfId="21486"/>
    <cellStyle name="Обычный 4 3 2 3 2 2 7" xfId="8813"/>
    <cellStyle name="Обычный 4 3 2 3 2 2 7 2" xfId="25710"/>
    <cellStyle name="Обычный 4 3 2 3 2 2 8" xfId="17262"/>
    <cellStyle name="Обычный 4 3 2 3 2 2 9" xfId="34159"/>
    <cellStyle name="Обычный 4 3 2 3 2 3" xfId="688"/>
    <cellStyle name="Обычный 4 3 2 3 2 3 2" xfId="1419"/>
    <cellStyle name="Обычный 4 3 2 3 2 3 2 2" xfId="2828"/>
    <cellStyle name="Обычный 4 3 2 3 2 3 2 2 2" xfId="7052"/>
    <cellStyle name="Обычный 4 3 2 3 2 3 2 2 2 2" xfId="15500"/>
    <cellStyle name="Обычный 4 3 2 3 2 3 2 2 2 2 2" xfId="32397"/>
    <cellStyle name="Обычный 4 3 2 3 2 3 2 2 2 3" xfId="23949"/>
    <cellStyle name="Обычный 4 3 2 3 2 3 2 2 3" xfId="11276"/>
    <cellStyle name="Обычный 4 3 2 3 2 3 2 2 3 2" xfId="28173"/>
    <cellStyle name="Обычный 4 3 2 3 2 3 2 2 4" xfId="19725"/>
    <cellStyle name="Обычный 4 3 2 3 2 3 2 3" xfId="4236"/>
    <cellStyle name="Обычный 4 3 2 3 2 3 2 3 2" xfId="8460"/>
    <cellStyle name="Обычный 4 3 2 3 2 3 2 3 2 2" xfId="16908"/>
    <cellStyle name="Обычный 4 3 2 3 2 3 2 3 2 2 2" xfId="33805"/>
    <cellStyle name="Обычный 4 3 2 3 2 3 2 3 2 3" xfId="25357"/>
    <cellStyle name="Обычный 4 3 2 3 2 3 2 3 3" xfId="12684"/>
    <cellStyle name="Обычный 4 3 2 3 2 3 2 3 3 2" xfId="29581"/>
    <cellStyle name="Обычный 4 3 2 3 2 3 2 3 4" xfId="21133"/>
    <cellStyle name="Обычный 4 3 2 3 2 3 2 4" xfId="5644"/>
    <cellStyle name="Обычный 4 3 2 3 2 3 2 4 2" xfId="14092"/>
    <cellStyle name="Обычный 4 3 2 3 2 3 2 4 2 2" xfId="30989"/>
    <cellStyle name="Обычный 4 3 2 3 2 3 2 4 3" xfId="22541"/>
    <cellStyle name="Обычный 4 3 2 3 2 3 2 5" xfId="9868"/>
    <cellStyle name="Обычный 4 3 2 3 2 3 2 5 2" xfId="26765"/>
    <cellStyle name="Обычный 4 3 2 3 2 3 2 6" xfId="18317"/>
    <cellStyle name="Обычный 4 3 2 3 2 3 3" xfId="2124"/>
    <cellStyle name="Обычный 4 3 2 3 2 3 3 2" xfId="6348"/>
    <cellStyle name="Обычный 4 3 2 3 2 3 3 2 2" xfId="14796"/>
    <cellStyle name="Обычный 4 3 2 3 2 3 3 2 2 2" xfId="31693"/>
    <cellStyle name="Обычный 4 3 2 3 2 3 3 2 3" xfId="23245"/>
    <cellStyle name="Обычный 4 3 2 3 2 3 3 3" xfId="10572"/>
    <cellStyle name="Обычный 4 3 2 3 2 3 3 3 2" xfId="27469"/>
    <cellStyle name="Обычный 4 3 2 3 2 3 3 4" xfId="19021"/>
    <cellStyle name="Обычный 4 3 2 3 2 3 4" xfId="3532"/>
    <cellStyle name="Обычный 4 3 2 3 2 3 4 2" xfId="7756"/>
    <cellStyle name="Обычный 4 3 2 3 2 3 4 2 2" xfId="16204"/>
    <cellStyle name="Обычный 4 3 2 3 2 3 4 2 2 2" xfId="33101"/>
    <cellStyle name="Обычный 4 3 2 3 2 3 4 2 3" xfId="24653"/>
    <cellStyle name="Обычный 4 3 2 3 2 3 4 3" xfId="11980"/>
    <cellStyle name="Обычный 4 3 2 3 2 3 4 3 2" xfId="28877"/>
    <cellStyle name="Обычный 4 3 2 3 2 3 4 4" xfId="20429"/>
    <cellStyle name="Обычный 4 3 2 3 2 3 5" xfId="4940"/>
    <cellStyle name="Обычный 4 3 2 3 2 3 5 2" xfId="13388"/>
    <cellStyle name="Обычный 4 3 2 3 2 3 5 2 2" xfId="30285"/>
    <cellStyle name="Обычный 4 3 2 3 2 3 5 3" xfId="21837"/>
    <cellStyle name="Обычный 4 3 2 3 2 3 6" xfId="9164"/>
    <cellStyle name="Обычный 4 3 2 3 2 3 6 2" xfId="26061"/>
    <cellStyle name="Обычный 4 3 2 3 2 3 7" xfId="17613"/>
    <cellStyle name="Обычный 4 3 2 3 2 3 8" xfId="34510"/>
    <cellStyle name="Обычный 4 3 2 3 2 4" xfId="1067"/>
    <cellStyle name="Обычный 4 3 2 3 2 4 2" xfId="2476"/>
    <cellStyle name="Обычный 4 3 2 3 2 4 2 2" xfId="6700"/>
    <cellStyle name="Обычный 4 3 2 3 2 4 2 2 2" xfId="15148"/>
    <cellStyle name="Обычный 4 3 2 3 2 4 2 2 2 2" xfId="32045"/>
    <cellStyle name="Обычный 4 3 2 3 2 4 2 2 3" xfId="23597"/>
    <cellStyle name="Обычный 4 3 2 3 2 4 2 3" xfId="10924"/>
    <cellStyle name="Обычный 4 3 2 3 2 4 2 3 2" xfId="27821"/>
    <cellStyle name="Обычный 4 3 2 3 2 4 2 4" xfId="19373"/>
    <cellStyle name="Обычный 4 3 2 3 2 4 3" xfId="3884"/>
    <cellStyle name="Обычный 4 3 2 3 2 4 3 2" xfId="8108"/>
    <cellStyle name="Обычный 4 3 2 3 2 4 3 2 2" xfId="16556"/>
    <cellStyle name="Обычный 4 3 2 3 2 4 3 2 2 2" xfId="33453"/>
    <cellStyle name="Обычный 4 3 2 3 2 4 3 2 3" xfId="25005"/>
    <cellStyle name="Обычный 4 3 2 3 2 4 3 3" xfId="12332"/>
    <cellStyle name="Обычный 4 3 2 3 2 4 3 3 2" xfId="29229"/>
    <cellStyle name="Обычный 4 3 2 3 2 4 3 4" xfId="20781"/>
    <cellStyle name="Обычный 4 3 2 3 2 4 4" xfId="5292"/>
    <cellStyle name="Обычный 4 3 2 3 2 4 4 2" xfId="13740"/>
    <cellStyle name="Обычный 4 3 2 3 2 4 4 2 2" xfId="30637"/>
    <cellStyle name="Обычный 4 3 2 3 2 4 4 3" xfId="22189"/>
    <cellStyle name="Обычный 4 3 2 3 2 4 5" xfId="9516"/>
    <cellStyle name="Обычный 4 3 2 3 2 4 5 2" xfId="26413"/>
    <cellStyle name="Обычный 4 3 2 3 2 4 6" xfId="17965"/>
    <cellStyle name="Обычный 4 3 2 3 2 5" xfId="1772"/>
    <cellStyle name="Обычный 4 3 2 3 2 5 2" xfId="5996"/>
    <cellStyle name="Обычный 4 3 2 3 2 5 2 2" xfId="14444"/>
    <cellStyle name="Обычный 4 3 2 3 2 5 2 2 2" xfId="31341"/>
    <cellStyle name="Обычный 4 3 2 3 2 5 2 3" xfId="22893"/>
    <cellStyle name="Обычный 4 3 2 3 2 5 3" xfId="10220"/>
    <cellStyle name="Обычный 4 3 2 3 2 5 3 2" xfId="27117"/>
    <cellStyle name="Обычный 4 3 2 3 2 5 4" xfId="18669"/>
    <cellStyle name="Обычный 4 3 2 3 2 6" xfId="3180"/>
    <cellStyle name="Обычный 4 3 2 3 2 6 2" xfId="7404"/>
    <cellStyle name="Обычный 4 3 2 3 2 6 2 2" xfId="15852"/>
    <cellStyle name="Обычный 4 3 2 3 2 6 2 2 2" xfId="32749"/>
    <cellStyle name="Обычный 4 3 2 3 2 6 2 3" xfId="24301"/>
    <cellStyle name="Обычный 4 3 2 3 2 6 3" xfId="11628"/>
    <cellStyle name="Обычный 4 3 2 3 2 6 3 2" xfId="28525"/>
    <cellStyle name="Обычный 4 3 2 3 2 6 4" xfId="20077"/>
    <cellStyle name="Обычный 4 3 2 3 2 7" xfId="4588"/>
    <cellStyle name="Обычный 4 3 2 3 2 7 2" xfId="13036"/>
    <cellStyle name="Обычный 4 3 2 3 2 7 2 2" xfId="29933"/>
    <cellStyle name="Обычный 4 3 2 3 2 7 3" xfId="21485"/>
    <cellStyle name="Обычный 4 3 2 3 2 8" xfId="8812"/>
    <cellStyle name="Обычный 4 3 2 3 2 8 2" xfId="25709"/>
    <cellStyle name="Обычный 4 3 2 3 2 9" xfId="17261"/>
    <cellStyle name="Обычный 4 3 2 3 3" xfId="288"/>
    <cellStyle name="Обычный 4 3 2 3 3 2" xfId="690"/>
    <cellStyle name="Обычный 4 3 2 3 3 2 2" xfId="1421"/>
    <cellStyle name="Обычный 4 3 2 3 3 2 2 2" xfId="2830"/>
    <cellStyle name="Обычный 4 3 2 3 3 2 2 2 2" xfId="7054"/>
    <cellStyle name="Обычный 4 3 2 3 3 2 2 2 2 2" xfId="15502"/>
    <cellStyle name="Обычный 4 3 2 3 3 2 2 2 2 2 2" xfId="32399"/>
    <cellStyle name="Обычный 4 3 2 3 3 2 2 2 2 3" xfId="23951"/>
    <cellStyle name="Обычный 4 3 2 3 3 2 2 2 3" xfId="11278"/>
    <cellStyle name="Обычный 4 3 2 3 3 2 2 2 3 2" xfId="28175"/>
    <cellStyle name="Обычный 4 3 2 3 3 2 2 2 4" xfId="19727"/>
    <cellStyle name="Обычный 4 3 2 3 3 2 2 3" xfId="4238"/>
    <cellStyle name="Обычный 4 3 2 3 3 2 2 3 2" xfId="8462"/>
    <cellStyle name="Обычный 4 3 2 3 3 2 2 3 2 2" xfId="16910"/>
    <cellStyle name="Обычный 4 3 2 3 3 2 2 3 2 2 2" xfId="33807"/>
    <cellStyle name="Обычный 4 3 2 3 3 2 2 3 2 3" xfId="25359"/>
    <cellStyle name="Обычный 4 3 2 3 3 2 2 3 3" xfId="12686"/>
    <cellStyle name="Обычный 4 3 2 3 3 2 2 3 3 2" xfId="29583"/>
    <cellStyle name="Обычный 4 3 2 3 3 2 2 3 4" xfId="21135"/>
    <cellStyle name="Обычный 4 3 2 3 3 2 2 4" xfId="5646"/>
    <cellStyle name="Обычный 4 3 2 3 3 2 2 4 2" xfId="14094"/>
    <cellStyle name="Обычный 4 3 2 3 3 2 2 4 2 2" xfId="30991"/>
    <cellStyle name="Обычный 4 3 2 3 3 2 2 4 3" xfId="22543"/>
    <cellStyle name="Обычный 4 3 2 3 3 2 2 5" xfId="9870"/>
    <cellStyle name="Обычный 4 3 2 3 3 2 2 5 2" xfId="26767"/>
    <cellStyle name="Обычный 4 3 2 3 3 2 2 6" xfId="18319"/>
    <cellStyle name="Обычный 4 3 2 3 3 2 3" xfId="2126"/>
    <cellStyle name="Обычный 4 3 2 3 3 2 3 2" xfId="6350"/>
    <cellStyle name="Обычный 4 3 2 3 3 2 3 2 2" xfId="14798"/>
    <cellStyle name="Обычный 4 3 2 3 3 2 3 2 2 2" xfId="31695"/>
    <cellStyle name="Обычный 4 3 2 3 3 2 3 2 3" xfId="23247"/>
    <cellStyle name="Обычный 4 3 2 3 3 2 3 3" xfId="10574"/>
    <cellStyle name="Обычный 4 3 2 3 3 2 3 3 2" xfId="27471"/>
    <cellStyle name="Обычный 4 3 2 3 3 2 3 4" xfId="19023"/>
    <cellStyle name="Обычный 4 3 2 3 3 2 4" xfId="3534"/>
    <cellStyle name="Обычный 4 3 2 3 3 2 4 2" xfId="7758"/>
    <cellStyle name="Обычный 4 3 2 3 3 2 4 2 2" xfId="16206"/>
    <cellStyle name="Обычный 4 3 2 3 3 2 4 2 2 2" xfId="33103"/>
    <cellStyle name="Обычный 4 3 2 3 3 2 4 2 3" xfId="24655"/>
    <cellStyle name="Обычный 4 3 2 3 3 2 4 3" xfId="11982"/>
    <cellStyle name="Обычный 4 3 2 3 3 2 4 3 2" xfId="28879"/>
    <cellStyle name="Обычный 4 3 2 3 3 2 4 4" xfId="20431"/>
    <cellStyle name="Обычный 4 3 2 3 3 2 5" xfId="4942"/>
    <cellStyle name="Обычный 4 3 2 3 3 2 5 2" xfId="13390"/>
    <cellStyle name="Обычный 4 3 2 3 3 2 5 2 2" xfId="30287"/>
    <cellStyle name="Обычный 4 3 2 3 3 2 5 3" xfId="21839"/>
    <cellStyle name="Обычный 4 3 2 3 3 2 6" xfId="9166"/>
    <cellStyle name="Обычный 4 3 2 3 3 2 6 2" xfId="26063"/>
    <cellStyle name="Обычный 4 3 2 3 3 2 7" xfId="17615"/>
    <cellStyle name="Обычный 4 3 2 3 3 2 8" xfId="34512"/>
    <cellStyle name="Обычный 4 3 2 3 3 3" xfId="1069"/>
    <cellStyle name="Обычный 4 3 2 3 3 3 2" xfId="2478"/>
    <cellStyle name="Обычный 4 3 2 3 3 3 2 2" xfId="6702"/>
    <cellStyle name="Обычный 4 3 2 3 3 3 2 2 2" xfId="15150"/>
    <cellStyle name="Обычный 4 3 2 3 3 3 2 2 2 2" xfId="32047"/>
    <cellStyle name="Обычный 4 3 2 3 3 3 2 2 3" xfId="23599"/>
    <cellStyle name="Обычный 4 3 2 3 3 3 2 3" xfId="10926"/>
    <cellStyle name="Обычный 4 3 2 3 3 3 2 3 2" xfId="27823"/>
    <cellStyle name="Обычный 4 3 2 3 3 3 2 4" xfId="19375"/>
    <cellStyle name="Обычный 4 3 2 3 3 3 3" xfId="3886"/>
    <cellStyle name="Обычный 4 3 2 3 3 3 3 2" xfId="8110"/>
    <cellStyle name="Обычный 4 3 2 3 3 3 3 2 2" xfId="16558"/>
    <cellStyle name="Обычный 4 3 2 3 3 3 3 2 2 2" xfId="33455"/>
    <cellStyle name="Обычный 4 3 2 3 3 3 3 2 3" xfId="25007"/>
    <cellStyle name="Обычный 4 3 2 3 3 3 3 3" xfId="12334"/>
    <cellStyle name="Обычный 4 3 2 3 3 3 3 3 2" xfId="29231"/>
    <cellStyle name="Обычный 4 3 2 3 3 3 3 4" xfId="20783"/>
    <cellStyle name="Обычный 4 3 2 3 3 3 4" xfId="5294"/>
    <cellStyle name="Обычный 4 3 2 3 3 3 4 2" xfId="13742"/>
    <cellStyle name="Обычный 4 3 2 3 3 3 4 2 2" xfId="30639"/>
    <cellStyle name="Обычный 4 3 2 3 3 3 4 3" xfId="22191"/>
    <cellStyle name="Обычный 4 3 2 3 3 3 5" xfId="9518"/>
    <cellStyle name="Обычный 4 3 2 3 3 3 5 2" xfId="26415"/>
    <cellStyle name="Обычный 4 3 2 3 3 3 6" xfId="17967"/>
    <cellStyle name="Обычный 4 3 2 3 3 4" xfId="1774"/>
    <cellStyle name="Обычный 4 3 2 3 3 4 2" xfId="5998"/>
    <cellStyle name="Обычный 4 3 2 3 3 4 2 2" xfId="14446"/>
    <cellStyle name="Обычный 4 3 2 3 3 4 2 2 2" xfId="31343"/>
    <cellStyle name="Обычный 4 3 2 3 3 4 2 3" xfId="22895"/>
    <cellStyle name="Обычный 4 3 2 3 3 4 3" xfId="10222"/>
    <cellStyle name="Обычный 4 3 2 3 3 4 3 2" xfId="27119"/>
    <cellStyle name="Обычный 4 3 2 3 3 4 4" xfId="18671"/>
    <cellStyle name="Обычный 4 3 2 3 3 5" xfId="3182"/>
    <cellStyle name="Обычный 4 3 2 3 3 5 2" xfId="7406"/>
    <cellStyle name="Обычный 4 3 2 3 3 5 2 2" xfId="15854"/>
    <cellStyle name="Обычный 4 3 2 3 3 5 2 2 2" xfId="32751"/>
    <cellStyle name="Обычный 4 3 2 3 3 5 2 3" xfId="24303"/>
    <cellStyle name="Обычный 4 3 2 3 3 5 3" xfId="11630"/>
    <cellStyle name="Обычный 4 3 2 3 3 5 3 2" xfId="28527"/>
    <cellStyle name="Обычный 4 3 2 3 3 5 4" xfId="20079"/>
    <cellStyle name="Обычный 4 3 2 3 3 6" xfId="4590"/>
    <cellStyle name="Обычный 4 3 2 3 3 6 2" xfId="13038"/>
    <cellStyle name="Обычный 4 3 2 3 3 6 2 2" xfId="29935"/>
    <cellStyle name="Обычный 4 3 2 3 3 6 3" xfId="21487"/>
    <cellStyle name="Обычный 4 3 2 3 3 7" xfId="8814"/>
    <cellStyle name="Обычный 4 3 2 3 3 7 2" xfId="25711"/>
    <cellStyle name="Обычный 4 3 2 3 3 8" xfId="17263"/>
    <cellStyle name="Обычный 4 3 2 3 3 9" xfId="34160"/>
    <cellStyle name="Обычный 4 3 2 3 4" xfId="687"/>
    <cellStyle name="Обычный 4 3 2 3 4 2" xfId="1418"/>
    <cellStyle name="Обычный 4 3 2 3 4 2 2" xfId="2827"/>
    <cellStyle name="Обычный 4 3 2 3 4 2 2 2" xfId="7051"/>
    <cellStyle name="Обычный 4 3 2 3 4 2 2 2 2" xfId="15499"/>
    <cellStyle name="Обычный 4 3 2 3 4 2 2 2 2 2" xfId="32396"/>
    <cellStyle name="Обычный 4 3 2 3 4 2 2 2 3" xfId="23948"/>
    <cellStyle name="Обычный 4 3 2 3 4 2 2 3" xfId="11275"/>
    <cellStyle name="Обычный 4 3 2 3 4 2 2 3 2" xfId="28172"/>
    <cellStyle name="Обычный 4 3 2 3 4 2 2 4" xfId="19724"/>
    <cellStyle name="Обычный 4 3 2 3 4 2 3" xfId="4235"/>
    <cellStyle name="Обычный 4 3 2 3 4 2 3 2" xfId="8459"/>
    <cellStyle name="Обычный 4 3 2 3 4 2 3 2 2" xfId="16907"/>
    <cellStyle name="Обычный 4 3 2 3 4 2 3 2 2 2" xfId="33804"/>
    <cellStyle name="Обычный 4 3 2 3 4 2 3 2 3" xfId="25356"/>
    <cellStyle name="Обычный 4 3 2 3 4 2 3 3" xfId="12683"/>
    <cellStyle name="Обычный 4 3 2 3 4 2 3 3 2" xfId="29580"/>
    <cellStyle name="Обычный 4 3 2 3 4 2 3 4" xfId="21132"/>
    <cellStyle name="Обычный 4 3 2 3 4 2 4" xfId="5643"/>
    <cellStyle name="Обычный 4 3 2 3 4 2 4 2" xfId="14091"/>
    <cellStyle name="Обычный 4 3 2 3 4 2 4 2 2" xfId="30988"/>
    <cellStyle name="Обычный 4 3 2 3 4 2 4 3" xfId="22540"/>
    <cellStyle name="Обычный 4 3 2 3 4 2 5" xfId="9867"/>
    <cellStyle name="Обычный 4 3 2 3 4 2 5 2" xfId="26764"/>
    <cellStyle name="Обычный 4 3 2 3 4 2 6" xfId="18316"/>
    <cellStyle name="Обычный 4 3 2 3 4 3" xfId="2123"/>
    <cellStyle name="Обычный 4 3 2 3 4 3 2" xfId="6347"/>
    <cellStyle name="Обычный 4 3 2 3 4 3 2 2" xfId="14795"/>
    <cellStyle name="Обычный 4 3 2 3 4 3 2 2 2" xfId="31692"/>
    <cellStyle name="Обычный 4 3 2 3 4 3 2 3" xfId="23244"/>
    <cellStyle name="Обычный 4 3 2 3 4 3 3" xfId="10571"/>
    <cellStyle name="Обычный 4 3 2 3 4 3 3 2" xfId="27468"/>
    <cellStyle name="Обычный 4 3 2 3 4 3 4" xfId="19020"/>
    <cellStyle name="Обычный 4 3 2 3 4 4" xfId="3531"/>
    <cellStyle name="Обычный 4 3 2 3 4 4 2" xfId="7755"/>
    <cellStyle name="Обычный 4 3 2 3 4 4 2 2" xfId="16203"/>
    <cellStyle name="Обычный 4 3 2 3 4 4 2 2 2" xfId="33100"/>
    <cellStyle name="Обычный 4 3 2 3 4 4 2 3" xfId="24652"/>
    <cellStyle name="Обычный 4 3 2 3 4 4 3" xfId="11979"/>
    <cellStyle name="Обычный 4 3 2 3 4 4 3 2" xfId="28876"/>
    <cellStyle name="Обычный 4 3 2 3 4 4 4" xfId="20428"/>
    <cellStyle name="Обычный 4 3 2 3 4 5" xfId="4939"/>
    <cellStyle name="Обычный 4 3 2 3 4 5 2" xfId="13387"/>
    <cellStyle name="Обычный 4 3 2 3 4 5 2 2" xfId="30284"/>
    <cellStyle name="Обычный 4 3 2 3 4 5 3" xfId="21836"/>
    <cellStyle name="Обычный 4 3 2 3 4 6" xfId="9163"/>
    <cellStyle name="Обычный 4 3 2 3 4 6 2" xfId="26060"/>
    <cellStyle name="Обычный 4 3 2 3 4 7" xfId="17612"/>
    <cellStyle name="Обычный 4 3 2 3 4 8" xfId="34509"/>
    <cellStyle name="Обычный 4 3 2 3 5" xfId="1066"/>
    <cellStyle name="Обычный 4 3 2 3 5 2" xfId="2475"/>
    <cellStyle name="Обычный 4 3 2 3 5 2 2" xfId="6699"/>
    <cellStyle name="Обычный 4 3 2 3 5 2 2 2" xfId="15147"/>
    <cellStyle name="Обычный 4 3 2 3 5 2 2 2 2" xfId="32044"/>
    <cellStyle name="Обычный 4 3 2 3 5 2 2 3" xfId="23596"/>
    <cellStyle name="Обычный 4 3 2 3 5 2 3" xfId="10923"/>
    <cellStyle name="Обычный 4 3 2 3 5 2 3 2" xfId="27820"/>
    <cellStyle name="Обычный 4 3 2 3 5 2 4" xfId="19372"/>
    <cellStyle name="Обычный 4 3 2 3 5 3" xfId="3883"/>
    <cellStyle name="Обычный 4 3 2 3 5 3 2" xfId="8107"/>
    <cellStyle name="Обычный 4 3 2 3 5 3 2 2" xfId="16555"/>
    <cellStyle name="Обычный 4 3 2 3 5 3 2 2 2" xfId="33452"/>
    <cellStyle name="Обычный 4 3 2 3 5 3 2 3" xfId="25004"/>
    <cellStyle name="Обычный 4 3 2 3 5 3 3" xfId="12331"/>
    <cellStyle name="Обычный 4 3 2 3 5 3 3 2" xfId="29228"/>
    <cellStyle name="Обычный 4 3 2 3 5 3 4" xfId="20780"/>
    <cellStyle name="Обычный 4 3 2 3 5 4" xfId="5291"/>
    <cellStyle name="Обычный 4 3 2 3 5 4 2" xfId="13739"/>
    <cellStyle name="Обычный 4 3 2 3 5 4 2 2" xfId="30636"/>
    <cellStyle name="Обычный 4 3 2 3 5 4 3" xfId="22188"/>
    <cellStyle name="Обычный 4 3 2 3 5 5" xfId="9515"/>
    <cellStyle name="Обычный 4 3 2 3 5 5 2" xfId="26412"/>
    <cellStyle name="Обычный 4 3 2 3 5 6" xfId="17964"/>
    <cellStyle name="Обычный 4 3 2 3 6" xfId="1771"/>
    <cellStyle name="Обычный 4 3 2 3 6 2" xfId="5995"/>
    <cellStyle name="Обычный 4 3 2 3 6 2 2" xfId="14443"/>
    <cellStyle name="Обычный 4 3 2 3 6 2 2 2" xfId="31340"/>
    <cellStyle name="Обычный 4 3 2 3 6 2 3" xfId="22892"/>
    <cellStyle name="Обычный 4 3 2 3 6 3" xfId="10219"/>
    <cellStyle name="Обычный 4 3 2 3 6 3 2" xfId="27116"/>
    <cellStyle name="Обычный 4 3 2 3 6 4" xfId="18668"/>
    <cellStyle name="Обычный 4 3 2 3 7" xfId="3179"/>
    <cellStyle name="Обычный 4 3 2 3 7 2" xfId="7403"/>
    <cellStyle name="Обычный 4 3 2 3 7 2 2" xfId="15851"/>
    <cellStyle name="Обычный 4 3 2 3 7 2 2 2" xfId="32748"/>
    <cellStyle name="Обычный 4 3 2 3 7 2 3" xfId="24300"/>
    <cellStyle name="Обычный 4 3 2 3 7 3" xfId="11627"/>
    <cellStyle name="Обычный 4 3 2 3 7 3 2" xfId="28524"/>
    <cellStyle name="Обычный 4 3 2 3 7 4" xfId="20076"/>
    <cellStyle name="Обычный 4 3 2 3 8" xfId="4587"/>
    <cellStyle name="Обычный 4 3 2 3 8 2" xfId="13035"/>
    <cellStyle name="Обычный 4 3 2 3 8 2 2" xfId="29932"/>
    <cellStyle name="Обычный 4 3 2 3 8 3" xfId="21484"/>
    <cellStyle name="Обычный 4 3 2 3 9" xfId="8811"/>
    <cellStyle name="Обычный 4 3 2 3 9 2" xfId="25708"/>
    <cellStyle name="Обычный 4 3 2 4" xfId="289"/>
    <cellStyle name="Обычный 4 3 2 4 10" xfId="34161"/>
    <cellStyle name="Обычный 4 3 2 4 2" xfId="290"/>
    <cellStyle name="Обычный 4 3 2 4 2 2" xfId="692"/>
    <cellStyle name="Обычный 4 3 2 4 2 2 2" xfId="1423"/>
    <cellStyle name="Обычный 4 3 2 4 2 2 2 2" xfId="2832"/>
    <cellStyle name="Обычный 4 3 2 4 2 2 2 2 2" xfId="7056"/>
    <cellStyle name="Обычный 4 3 2 4 2 2 2 2 2 2" xfId="15504"/>
    <cellStyle name="Обычный 4 3 2 4 2 2 2 2 2 2 2" xfId="32401"/>
    <cellStyle name="Обычный 4 3 2 4 2 2 2 2 2 3" xfId="23953"/>
    <cellStyle name="Обычный 4 3 2 4 2 2 2 2 3" xfId="11280"/>
    <cellStyle name="Обычный 4 3 2 4 2 2 2 2 3 2" xfId="28177"/>
    <cellStyle name="Обычный 4 3 2 4 2 2 2 2 4" xfId="19729"/>
    <cellStyle name="Обычный 4 3 2 4 2 2 2 3" xfId="4240"/>
    <cellStyle name="Обычный 4 3 2 4 2 2 2 3 2" xfId="8464"/>
    <cellStyle name="Обычный 4 3 2 4 2 2 2 3 2 2" xfId="16912"/>
    <cellStyle name="Обычный 4 3 2 4 2 2 2 3 2 2 2" xfId="33809"/>
    <cellStyle name="Обычный 4 3 2 4 2 2 2 3 2 3" xfId="25361"/>
    <cellStyle name="Обычный 4 3 2 4 2 2 2 3 3" xfId="12688"/>
    <cellStyle name="Обычный 4 3 2 4 2 2 2 3 3 2" xfId="29585"/>
    <cellStyle name="Обычный 4 3 2 4 2 2 2 3 4" xfId="21137"/>
    <cellStyle name="Обычный 4 3 2 4 2 2 2 4" xfId="5648"/>
    <cellStyle name="Обычный 4 3 2 4 2 2 2 4 2" xfId="14096"/>
    <cellStyle name="Обычный 4 3 2 4 2 2 2 4 2 2" xfId="30993"/>
    <cellStyle name="Обычный 4 3 2 4 2 2 2 4 3" xfId="22545"/>
    <cellStyle name="Обычный 4 3 2 4 2 2 2 5" xfId="9872"/>
    <cellStyle name="Обычный 4 3 2 4 2 2 2 5 2" xfId="26769"/>
    <cellStyle name="Обычный 4 3 2 4 2 2 2 6" xfId="18321"/>
    <cellStyle name="Обычный 4 3 2 4 2 2 3" xfId="2128"/>
    <cellStyle name="Обычный 4 3 2 4 2 2 3 2" xfId="6352"/>
    <cellStyle name="Обычный 4 3 2 4 2 2 3 2 2" xfId="14800"/>
    <cellStyle name="Обычный 4 3 2 4 2 2 3 2 2 2" xfId="31697"/>
    <cellStyle name="Обычный 4 3 2 4 2 2 3 2 3" xfId="23249"/>
    <cellStyle name="Обычный 4 3 2 4 2 2 3 3" xfId="10576"/>
    <cellStyle name="Обычный 4 3 2 4 2 2 3 3 2" xfId="27473"/>
    <cellStyle name="Обычный 4 3 2 4 2 2 3 4" xfId="19025"/>
    <cellStyle name="Обычный 4 3 2 4 2 2 4" xfId="3536"/>
    <cellStyle name="Обычный 4 3 2 4 2 2 4 2" xfId="7760"/>
    <cellStyle name="Обычный 4 3 2 4 2 2 4 2 2" xfId="16208"/>
    <cellStyle name="Обычный 4 3 2 4 2 2 4 2 2 2" xfId="33105"/>
    <cellStyle name="Обычный 4 3 2 4 2 2 4 2 3" xfId="24657"/>
    <cellStyle name="Обычный 4 3 2 4 2 2 4 3" xfId="11984"/>
    <cellStyle name="Обычный 4 3 2 4 2 2 4 3 2" xfId="28881"/>
    <cellStyle name="Обычный 4 3 2 4 2 2 4 4" xfId="20433"/>
    <cellStyle name="Обычный 4 3 2 4 2 2 5" xfId="4944"/>
    <cellStyle name="Обычный 4 3 2 4 2 2 5 2" xfId="13392"/>
    <cellStyle name="Обычный 4 3 2 4 2 2 5 2 2" xfId="30289"/>
    <cellStyle name="Обычный 4 3 2 4 2 2 5 3" xfId="21841"/>
    <cellStyle name="Обычный 4 3 2 4 2 2 6" xfId="9168"/>
    <cellStyle name="Обычный 4 3 2 4 2 2 6 2" xfId="26065"/>
    <cellStyle name="Обычный 4 3 2 4 2 2 7" xfId="17617"/>
    <cellStyle name="Обычный 4 3 2 4 2 2 8" xfId="34514"/>
    <cellStyle name="Обычный 4 3 2 4 2 3" xfId="1071"/>
    <cellStyle name="Обычный 4 3 2 4 2 3 2" xfId="2480"/>
    <cellStyle name="Обычный 4 3 2 4 2 3 2 2" xfId="6704"/>
    <cellStyle name="Обычный 4 3 2 4 2 3 2 2 2" xfId="15152"/>
    <cellStyle name="Обычный 4 3 2 4 2 3 2 2 2 2" xfId="32049"/>
    <cellStyle name="Обычный 4 3 2 4 2 3 2 2 3" xfId="23601"/>
    <cellStyle name="Обычный 4 3 2 4 2 3 2 3" xfId="10928"/>
    <cellStyle name="Обычный 4 3 2 4 2 3 2 3 2" xfId="27825"/>
    <cellStyle name="Обычный 4 3 2 4 2 3 2 4" xfId="19377"/>
    <cellStyle name="Обычный 4 3 2 4 2 3 3" xfId="3888"/>
    <cellStyle name="Обычный 4 3 2 4 2 3 3 2" xfId="8112"/>
    <cellStyle name="Обычный 4 3 2 4 2 3 3 2 2" xfId="16560"/>
    <cellStyle name="Обычный 4 3 2 4 2 3 3 2 2 2" xfId="33457"/>
    <cellStyle name="Обычный 4 3 2 4 2 3 3 2 3" xfId="25009"/>
    <cellStyle name="Обычный 4 3 2 4 2 3 3 3" xfId="12336"/>
    <cellStyle name="Обычный 4 3 2 4 2 3 3 3 2" xfId="29233"/>
    <cellStyle name="Обычный 4 3 2 4 2 3 3 4" xfId="20785"/>
    <cellStyle name="Обычный 4 3 2 4 2 3 4" xfId="5296"/>
    <cellStyle name="Обычный 4 3 2 4 2 3 4 2" xfId="13744"/>
    <cellStyle name="Обычный 4 3 2 4 2 3 4 2 2" xfId="30641"/>
    <cellStyle name="Обычный 4 3 2 4 2 3 4 3" xfId="22193"/>
    <cellStyle name="Обычный 4 3 2 4 2 3 5" xfId="9520"/>
    <cellStyle name="Обычный 4 3 2 4 2 3 5 2" xfId="26417"/>
    <cellStyle name="Обычный 4 3 2 4 2 3 6" xfId="17969"/>
    <cellStyle name="Обычный 4 3 2 4 2 4" xfId="1776"/>
    <cellStyle name="Обычный 4 3 2 4 2 4 2" xfId="6000"/>
    <cellStyle name="Обычный 4 3 2 4 2 4 2 2" xfId="14448"/>
    <cellStyle name="Обычный 4 3 2 4 2 4 2 2 2" xfId="31345"/>
    <cellStyle name="Обычный 4 3 2 4 2 4 2 3" xfId="22897"/>
    <cellStyle name="Обычный 4 3 2 4 2 4 3" xfId="10224"/>
    <cellStyle name="Обычный 4 3 2 4 2 4 3 2" xfId="27121"/>
    <cellStyle name="Обычный 4 3 2 4 2 4 4" xfId="18673"/>
    <cellStyle name="Обычный 4 3 2 4 2 5" xfId="3184"/>
    <cellStyle name="Обычный 4 3 2 4 2 5 2" xfId="7408"/>
    <cellStyle name="Обычный 4 3 2 4 2 5 2 2" xfId="15856"/>
    <cellStyle name="Обычный 4 3 2 4 2 5 2 2 2" xfId="32753"/>
    <cellStyle name="Обычный 4 3 2 4 2 5 2 3" xfId="24305"/>
    <cellStyle name="Обычный 4 3 2 4 2 5 3" xfId="11632"/>
    <cellStyle name="Обычный 4 3 2 4 2 5 3 2" xfId="28529"/>
    <cellStyle name="Обычный 4 3 2 4 2 5 4" xfId="20081"/>
    <cellStyle name="Обычный 4 3 2 4 2 6" xfId="4592"/>
    <cellStyle name="Обычный 4 3 2 4 2 6 2" xfId="13040"/>
    <cellStyle name="Обычный 4 3 2 4 2 6 2 2" xfId="29937"/>
    <cellStyle name="Обычный 4 3 2 4 2 6 3" xfId="21489"/>
    <cellStyle name="Обычный 4 3 2 4 2 7" xfId="8816"/>
    <cellStyle name="Обычный 4 3 2 4 2 7 2" xfId="25713"/>
    <cellStyle name="Обычный 4 3 2 4 2 8" xfId="17265"/>
    <cellStyle name="Обычный 4 3 2 4 2 9" xfId="34162"/>
    <cellStyle name="Обычный 4 3 2 4 3" xfId="691"/>
    <cellStyle name="Обычный 4 3 2 4 3 2" xfId="1422"/>
    <cellStyle name="Обычный 4 3 2 4 3 2 2" xfId="2831"/>
    <cellStyle name="Обычный 4 3 2 4 3 2 2 2" xfId="7055"/>
    <cellStyle name="Обычный 4 3 2 4 3 2 2 2 2" xfId="15503"/>
    <cellStyle name="Обычный 4 3 2 4 3 2 2 2 2 2" xfId="32400"/>
    <cellStyle name="Обычный 4 3 2 4 3 2 2 2 3" xfId="23952"/>
    <cellStyle name="Обычный 4 3 2 4 3 2 2 3" xfId="11279"/>
    <cellStyle name="Обычный 4 3 2 4 3 2 2 3 2" xfId="28176"/>
    <cellStyle name="Обычный 4 3 2 4 3 2 2 4" xfId="19728"/>
    <cellStyle name="Обычный 4 3 2 4 3 2 3" xfId="4239"/>
    <cellStyle name="Обычный 4 3 2 4 3 2 3 2" xfId="8463"/>
    <cellStyle name="Обычный 4 3 2 4 3 2 3 2 2" xfId="16911"/>
    <cellStyle name="Обычный 4 3 2 4 3 2 3 2 2 2" xfId="33808"/>
    <cellStyle name="Обычный 4 3 2 4 3 2 3 2 3" xfId="25360"/>
    <cellStyle name="Обычный 4 3 2 4 3 2 3 3" xfId="12687"/>
    <cellStyle name="Обычный 4 3 2 4 3 2 3 3 2" xfId="29584"/>
    <cellStyle name="Обычный 4 3 2 4 3 2 3 4" xfId="21136"/>
    <cellStyle name="Обычный 4 3 2 4 3 2 4" xfId="5647"/>
    <cellStyle name="Обычный 4 3 2 4 3 2 4 2" xfId="14095"/>
    <cellStyle name="Обычный 4 3 2 4 3 2 4 2 2" xfId="30992"/>
    <cellStyle name="Обычный 4 3 2 4 3 2 4 3" xfId="22544"/>
    <cellStyle name="Обычный 4 3 2 4 3 2 5" xfId="9871"/>
    <cellStyle name="Обычный 4 3 2 4 3 2 5 2" xfId="26768"/>
    <cellStyle name="Обычный 4 3 2 4 3 2 6" xfId="18320"/>
    <cellStyle name="Обычный 4 3 2 4 3 3" xfId="2127"/>
    <cellStyle name="Обычный 4 3 2 4 3 3 2" xfId="6351"/>
    <cellStyle name="Обычный 4 3 2 4 3 3 2 2" xfId="14799"/>
    <cellStyle name="Обычный 4 3 2 4 3 3 2 2 2" xfId="31696"/>
    <cellStyle name="Обычный 4 3 2 4 3 3 2 3" xfId="23248"/>
    <cellStyle name="Обычный 4 3 2 4 3 3 3" xfId="10575"/>
    <cellStyle name="Обычный 4 3 2 4 3 3 3 2" xfId="27472"/>
    <cellStyle name="Обычный 4 3 2 4 3 3 4" xfId="19024"/>
    <cellStyle name="Обычный 4 3 2 4 3 4" xfId="3535"/>
    <cellStyle name="Обычный 4 3 2 4 3 4 2" xfId="7759"/>
    <cellStyle name="Обычный 4 3 2 4 3 4 2 2" xfId="16207"/>
    <cellStyle name="Обычный 4 3 2 4 3 4 2 2 2" xfId="33104"/>
    <cellStyle name="Обычный 4 3 2 4 3 4 2 3" xfId="24656"/>
    <cellStyle name="Обычный 4 3 2 4 3 4 3" xfId="11983"/>
    <cellStyle name="Обычный 4 3 2 4 3 4 3 2" xfId="28880"/>
    <cellStyle name="Обычный 4 3 2 4 3 4 4" xfId="20432"/>
    <cellStyle name="Обычный 4 3 2 4 3 5" xfId="4943"/>
    <cellStyle name="Обычный 4 3 2 4 3 5 2" xfId="13391"/>
    <cellStyle name="Обычный 4 3 2 4 3 5 2 2" xfId="30288"/>
    <cellStyle name="Обычный 4 3 2 4 3 5 3" xfId="21840"/>
    <cellStyle name="Обычный 4 3 2 4 3 6" xfId="9167"/>
    <cellStyle name="Обычный 4 3 2 4 3 6 2" xfId="26064"/>
    <cellStyle name="Обычный 4 3 2 4 3 7" xfId="17616"/>
    <cellStyle name="Обычный 4 3 2 4 3 8" xfId="34513"/>
    <cellStyle name="Обычный 4 3 2 4 4" xfId="1070"/>
    <cellStyle name="Обычный 4 3 2 4 4 2" xfId="2479"/>
    <cellStyle name="Обычный 4 3 2 4 4 2 2" xfId="6703"/>
    <cellStyle name="Обычный 4 3 2 4 4 2 2 2" xfId="15151"/>
    <cellStyle name="Обычный 4 3 2 4 4 2 2 2 2" xfId="32048"/>
    <cellStyle name="Обычный 4 3 2 4 4 2 2 3" xfId="23600"/>
    <cellStyle name="Обычный 4 3 2 4 4 2 3" xfId="10927"/>
    <cellStyle name="Обычный 4 3 2 4 4 2 3 2" xfId="27824"/>
    <cellStyle name="Обычный 4 3 2 4 4 2 4" xfId="19376"/>
    <cellStyle name="Обычный 4 3 2 4 4 3" xfId="3887"/>
    <cellStyle name="Обычный 4 3 2 4 4 3 2" xfId="8111"/>
    <cellStyle name="Обычный 4 3 2 4 4 3 2 2" xfId="16559"/>
    <cellStyle name="Обычный 4 3 2 4 4 3 2 2 2" xfId="33456"/>
    <cellStyle name="Обычный 4 3 2 4 4 3 2 3" xfId="25008"/>
    <cellStyle name="Обычный 4 3 2 4 4 3 3" xfId="12335"/>
    <cellStyle name="Обычный 4 3 2 4 4 3 3 2" xfId="29232"/>
    <cellStyle name="Обычный 4 3 2 4 4 3 4" xfId="20784"/>
    <cellStyle name="Обычный 4 3 2 4 4 4" xfId="5295"/>
    <cellStyle name="Обычный 4 3 2 4 4 4 2" xfId="13743"/>
    <cellStyle name="Обычный 4 3 2 4 4 4 2 2" xfId="30640"/>
    <cellStyle name="Обычный 4 3 2 4 4 4 3" xfId="22192"/>
    <cellStyle name="Обычный 4 3 2 4 4 5" xfId="9519"/>
    <cellStyle name="Обычный 4 3 2 4 4 5 2" xfId="26416"/>
    <cellStyle name="Обычный 4 3 2 4 4 6" xfId="17968"/>
    <cellStyle name="Обычный 4 3 2 4 5" xfId="1775"/>
    <cellStyle name="Обычный 4 3 2 4 5 2" xfId="5999"/>
    <cellStyle name="Обычный 4 3 2 4 5 2 2" xfId="14447"/>
    <cellStyle name="Обычный 4 3 2 4 5 2 2 2" xfId="31344"/>
    <cellStyle name="Обычный 4 3 2 4 5 2 3" xfId="22896"/>
    <cellStyle name="Обычный 4 3 2 4 5 3" xfId="10223"/>
    <cellStyle name="Обычный 4 3 2 4 5 3 2" xfId="27120"/>
    <cellStyle name="Обычный 4 3 2 4 5 4" xfId="18672"/>
    <cellStyle name="Обычный 4 3 2 4 6" xfId="3183"/>
    <cellStyle name="Обычный 4 3 2 4 6 2" xfId="7407"/>
    <cellStyle name="Обычный 4 3 2 4 6 2 2" xfId="15855"/>
    <cellStyle name="Обычный 4 3 2 4 6 2 2 2" xfId="32752"/>
    <cellStyle name="Обычный 4 3 2 4 6 2 3" xfId="24304"/>
    <cellStyle name="Обычный 4 3 2 4 6 3" xfId="11631"/>
    <cellStyle name="Обычный 4 3 2 4 6 3 2" xfId="28528"/>
    <cellStyle name="Обычный 4 3 2 4 6 4" xfId="20080"/>
    <cellStyle name="Обычный 4 3 2 4 7" xfId="4591"/>
    <cellStyle name="Обычный 4 3 2 4 7 2" xfId="13039"/>
    <cellStyle name="Обычный 4 3 2 4 7 2 2" xfId="29936"/>
    <cellStyle name="Обычный 4 3 2 4 7 3" xfId="21488"/>
    <cellStyle name="Обычный 4 3 2 4 8" xfId="8815"/>
    <cellStyle name="Обычный 4 3 2 4 8 2" xfId="25712"/>
    <cellStyle name="Обычный 4 3 2 4 9" xfId="17264"/>
    <cellStyle name="Обычный 4 3 2 5" xfId="291"/>
    <cellStyle name="Обычный 4 3 2 5 2" xfId="693"/>
    <cellStyle name="Обычный 4 3 2 5 2 2" xfId="1424"/>
    <cellStyle name="Обычный 4 3 2 5 2 2 2" xfId="2833"/>
    <cellStyle name="Обычный 4 3 2 5 2 2 2 2" xfId="7057"/>
    <cellStyle name="Обычный 4 3 2 5 2 2 2 2 2" xfId="15505"/>
    <cellStyle name="Обычный 4 3 2 5 2 2 2 2 2 2" xfId="32402"/>
    <cellStyle name="Обычный 4 3 2 5 2 2 2 2 3" xfId="23954"/>
    <cellStyle name="Обычный 4 3 2 5 2 2 2 3" xfId="11281"/>
    <cellStyle name="Обычный 4 3 2 5 2 2 2 3 2" xfId="28178"/>
    <cellStyle name="Обычный 4 3 2 5 2 2 2 4" xfId="19730"/>
    <cellStyle name="Обычный 4 3 2 5 2 2 3" xfId="4241"/>
    <cellStyle name="Обычный 4 3 2 5 2 2 3 2" xfId="8465"/>
    <cellStyle name="Обычный 4 3 2 5 2 2 3 2 2" xfId="16913"/>
    <cellStyle name="Обычный 4 3 2 5 2 2 3 2 2 2" xfId="33810"/>
    <cellStyle name="Обычный 4 3 2 5 2 2 3 2 3" xfId="25362"/>
    <cellStyle name="Обычный 4 3 2 5 2 2 3 3" xfId="12689"/>
    <cellStyle name="Обычный 4 3 2 5 2 2 3 3 2" xfId="29586"/>
    <cellStyle name="Обычный 4 3 2 5 2 2 3 4" xfId="21138"/>
    <cellStyle name="Обычный 4 3 2 5 2 2 4" xfId="5649"/>
    <cellStyle name="Обычный 4 3 2 5 2 2 4 2" xfId="14097"/>
    <cellStyle name="Обычный 4 3 2 5 2 2 4 2 2" xfId="30994"/>
    <cellStyle name="Обычный 4 3 2 5 2 2 4 3" xfId="22546"/>
    <cellStyle name="Обычный 4 3 2 5 2 2 5" xfId="9873"/>
    <cellStyle name="Обычный 4 3 2 5 2 2 5 2" xfId="26770"/>
    <cellStyle name="Обычный 4 3 2 5 2 2 6" xfId="18322"/>
    <cellStyle name="Обычный 4 3 2 5 2 3" xfId="2129"/>
    <cellStyle name="Обычный 4 3 2 5 2 3 2" xfId="6353"/>
    <cellStyle name="Обычный 4 3 2 5 2 3 2 2" xfId="14801"/>
    <cellStyle name="Обычный 4 3 2 5 2 3 2 2 2" xfId="31698"/>
    <cellStyle name="Обычный 4 3 2 5 2 3 2 3" xfId="23250"/>
    <cellStyle name="Обычный 4 3 2 5 2 3 3" xfId="10577"/>
    <cellStyle name="Обычный 4 3 2 5 2 3 3 2" xfId="27474"/>
    <cellStyle name="Обычный 4 3 2 5 2 3 4" xfId="19026"/>
    <cellStyle name="Обычный 4 3 2 5 2 4" xfId="3537"/>
    <cellStyle name="Обычный 4 3 2 5 2 4 2" xfId="7761"/>
    <cellStyle name="Обычный 4 3 2 5 2 4 2 2" xfId="16209"/>
    <cellStyle name="Обычный 4 3 2 5 2 4 2 2 2" xfId="33106"/>
    <cellStyle name="Обычный 4 3 2 5 2 4 2 3" xfId="24658"/>
    <cellStyle name="Обычный 4 3 2 5 2 4 3" xfId="11985"/>
    <cellStyle name="Обычный 4 3 2 5 2 4 3 2" xfId="28882"/>
    <cellStyle name="Обычный 4 3 2 5 2 4 4" xfId="20434"/>
    <cellStyle name="Обычный 4 3 2 5 2 5" xfId="4945"/>
    <cellStyle name="Обычный 4 3 2 5 2 5 2" xfId="13393"/>
    <cellStyle name="Обычный 4 3 2 5 2 5 2 2" xfId="30290"/>
    <cellStyle name="Обычный 4 3 2 5 2 5 3" xfId="21842"/>
    <cellStyle name="Обычный 4 3 2 5 2 6" xfId="9169"/>
    <cellStyle name="Обычный 4 3 2 5 2 6 2" xfId="26066"/>
    <cellStyle name="Обычный 4 3 2 5 2 7" xfId="17618"/>
    <cellStyle name="Обычный 4 3 2 5 2 8" xfId="34515"/>
    <cellStyle name="Обычный 4 3 2 5 3" xfId="1072"/>
    <cellStyle name="Обычный 4 3 2 5 3 2" xfId="2481"/>
    <cellStyle name="Обычный 4 3 2 5 3 2 2" xfId="6705"/>
    <cellStyle name="Обычный 4 3 2 5 3 2 2 2" xfId="15153"/>
    <cellStyle name="Обычный 4 3 2 5 3 2 2 2 2" xfId="32050"/>
    <cellStyle name="Обычный 4 3 2 5 3 2 2 3" xfId="23602"/>
    <cellStyle name="Обычный 4 3 2 5 3 2 3" xfId="10929"/>
    <cellStyle name="Обычный 4 3 2 5 3 2 3 2" xfId="27826"/>
    <cellStyle name="Обычный 4 3 2 5 3 2 4" xfId="19378"/>
    <cellStyle name="Обычный 4 3 2 5 3 3" xfId="3889"/>
    <cellStyle name="Обычный 4 3 2 5 3 3 2" xfId="8113"/>
    <cellStyle name="Обычный 4 3 2 5 3 3 2 2" xfId="16561"/>
    <cellStyle name="Обычный 4 3 2 5 3 3 2 2 2" xfId="33458"/>
    <cellStyle name="Обычный 4 3 2 5 3 3 2 3" xfId="25010"/>
    <cellStyle name="Обычный 4 3 2 5 3 3 3" xfId="12337"/>
    <cellStyle name="Обычный 4 3 2 5 3 3 3 2" xfId="29234"/>
    <cellStyle name="Обычный 4 3 2 5 3 3 4" xfId="20786"/>
    <cellStyle name="Обычный 4 3 2 5 3 4" xfId="5297"/>
    <cellStyle name="Обычный 4 3 2 5 3 4 2" xfId="13745"/>
    <cellStyle name="Обычный 4 3 2 5 3 4 2 2" xfId="30642"/>
    <cellStyle name="Обычный 4 3 2 5 3 4 3" xfId="22194"/>
    <cellStyle name="Обычный 4 3 2 5 3 5" xfId="9521"/>
    <cellStyle name="Обычный 4 3 2 5 3 5 2" xfId="26418"/>
    <cellStyle name="Обычный 4 3 2 5 3 6" xfId="17970"/>
    <cellStyle name="Обычный 4 3 2 5 4" xfId="1777"/>
    <cellStyle name="Обычный 4 3 2 5 4 2" xfId="6001"/>
    <cellStyle name="Обычный 4 3 2 5 4 2 2" xfId="14449"/>
    <cellStyle name="Обычный 4 3 2 5 4 2 2 2" xfId="31346"/>
    <cellStyle name="Обычный 4 3 2 5 4 2 3" xfId="22898"/>
    <cellStyle name="Обычный 4 3 2 5 4 3" xfId="10225"/>
    <cellStyle name="Обычный 4 3 2 5 4 3 2" xfId="27122"/>
    <cellStyle name="Обычный 4 3 2 5 4 4" xfId="18674"/>
    <cellStyle name="Обычный 4 3 2 5 5" xfId="3185"/>
    <cellStyle name="Обычный 4 3 2 5 5 2" xfId="7409"/>
    <cellStyle name="Обычный 4 3 2 5 5 2 2" xfId="15857"/>
    <cellStyle name="Обычный 4 3 2 5 5 2 2 2" xfId="32754"/>
    <cellStyle name="Обычный 4 3 2 5 5 2 3" xfId="24306"/>
    <cellStyle name="Обычный 4 3 2 5 5 3" xfId="11633"/>
    <cellStyle name="Обычный 4 3 2 5 5 3 2" xfId="28530"/>
    <cellStyle name="Обычный 4 3 2 5 5 4" xfId="20082"/>
    <cellStyle name="Обычный 4 3 2 5 6" xfId="4593"/>
    <cellStyle name="Обычный 4 3 2 5 6 2" xfId="13041"/>
    <cellStyle name="Обычный 4 3 2 5 6 2 2" xfId="29938"/>
    <cellStyle name="Обычный 4 3 2 5 6 3" xfId="21490"/>
    <cellStyle name="Обычный 4 3 2 5 7" xfId="8817"/>
    <cellStyle name="Обычный 4 3 2 5 7 2" xfId="25714"/>
    <cellStyle name="Обычный 4 3 2 5 8" xfId="17266"/>
    <cellStyle name="Обычный 4 3 2 5 9" xfId="34163"/>
    <cellStyle name="Обычный 4 3 2 6" xfId="678"/>
    <cellStyle name="Обычный 4 3 2 6 2" xfId="1409"/>
    <cellStyle name="Обычный 4 3 2 6 2 2" xfId="2818"/>
    <cellStyle name="Обычный 4 3 2 6 2 2 2" xfId="7042"/>
    <cellStyle name="Обычный 4 3 2 6 2 2 2 2" xfId="15490"/>
    <cellStyle name="Обычный 4 3 2 6 2 2 2 2 2" xfId="32387"/>
    <cellStyle name="Обычный 4 3 2 6 2 2 2 3" xfId="23939"/>
    <cellStyle name="Обычный 4 3 2 6 2 2 3" xfId="11266"/>
    <cellStyle name="Обычный 4 3 2 6 2 2 3 2" xfId="28163"/>
    <cellStyle name="Обычный 4 3 2 6 2 2 4" xfId="19715"/>
    <cellStyle name="Обычный 4 3 2 6 2 3" xfId="4226"/>
    <cellStyle name="Обычный 4 3 2 6 2 3 2" xfId="8450"/>
    <cellStyle name="Обычный 4 3 2 6 2 3 2 2" xfId="16898"/>
    <cellStyle name="Обычный 4 3 2 6 2 3 2 2 2" xfId="33795"/>
    <cellStyle name="Обычный 4 3 2 6 2 3 2 3" xfId="25347"/>
    <cellStyle name="Обычный 4 3 2 6 2 3 3" xfId="12674"/>
    <cellStyle name="Обычный 4 3 2 6 2 3 3 2" xfId="29571"/>
    <cellStyle name="Обычный 4 3 2 6 2 3 4" xfId="21123"/>
    <cellStyle name="Обычный 4 3 2 6 2 4" xfId="5634"/>
    <cellStyle name="Обычный 4 3 2 6 2 4 2" xfId="14082"/>
    <cellStyle name="Обычный 4 3 2 6 2 4 2 2" xfId="30979"/>
    <cellStyle name="Обычный 4 3 2 6 2 4 3" xfId="22531"/>
    <cellStyle name="Обычный 4 3 2 6 2 5" xfId="9858"/>
    <cellStyle name="Обычный 4 3 2 6 2 5 2" xfId="26755"/>
    <cellStyle name="Обычный 4 3 2 6 2 6" xfId="18307"/>
    <cellStyle name="Обычный 4 3 2 6 3" xfId="2114"/>
    <cellStyle name="Обычный 4 3 2 6 3 2" xfId="6338"/>
    <cellStyle name="Обычный 4 3 2 6 3 2 2" xfId="14786"/>
    <cellStyle name="Обычный 4 3 2 6 3 2 2 2" xfId="31683"/>
    <cellStyle name="Обычный 4 3 2 6 3 2 3" xfId="23235"/>
    <cellStyle name="Обычный 4 3 2 6 3 3" xfId="10562"/>
    <cellStyle name="Обычный 4 3 2 6 3 3 2" xfId="27459"/>
    <cellStyle name="Обычный 4 3 2 6 3 4" xfId="19011"/>
    <cellStyle name="Обычный 4 3 2 6 4" xfId="3522"/>
    <cellStyle name="Обычный 4 3 2 6 4 2" xfId="7746"/>
    <cellStyle name="Обычный 4 3 2 6 4 2 2" xfId="16194"/>
    <cellStyle name="Обычный 4 3 2 6 4 2 2 2" xfId="33091"/>
    <cellStyle name="Обычный 4 3 2 6 4 2 3" xfId="24643"/>
    <cellStyle name="Обычный 4 3 2 6 4 3" xfId="11970"/>
    <cellStyle name="Обычный 4 3 2 6 4 3 2" xfId="28867"/>
    <cellStyle name="Обычный 4 3 2 6 4 4" xfId="20419"/>
    <cellStyle name="Обычный 4 3 2 6 5" xfId="4930"/>
    <cellStyle name="Обычный 4 3 2 6 5 2" xfId="13378"/>
    <cellStyle name="Обычный 4 3 2 6 5 2 2" xfId="30275"/>
    <cellStyle name="Обычный 4 3 2 6 5 3" xfId="21827"/>
    <cellStyle name="Обычный 4 3 2 6 6" xfId="9154"/>
    <cellStyle name="Обычный 4 3 2 6 6 2" xfId="26051"/>
    <cellStyle name="Обычный 4 3 2 6 7" xfId="17603"/>
    <cellStyle name="Обычный 4 3 2 6 8" xfId="34500"/>
    <cellStyle name="Обычный 4 3 2 7" xfId="1057"/>
    <cellStyle name="Обычный 4 3 2 7 2" xfId="2466"/>
    <cellStyle name="Обычный 4 3 2 7 2 2" xfId="6690"/>
    <cellStyle name="Обычный 4 3 2 7 2 2 2" xfId="15138"/>
    <cellStyle name="Обычный 4 3 2 7 2 2 2 2" xfId="32035"/>
    <cellStyle name="Обычный 4 3 2 7 2 2 3" xfId="23587"/>
    <cellStyle name="Обычный 4 3 2 7 2 3" xfId="10914"/>
    <cellStyle name="Обычный 4 3 2 7 2 3 2" xfId="27811"/>
    <cellStyle name="Обычный 4 3 2 7 2 4" xfId="19363"/>
    <cellStyle name="Обычный 4 3 2 7 3" xfId="3874"/>
    <cellStyle name="Обычный 4 3 2 7 3 2" xfId="8098"/>
    <cellStyle name="Обычный 4 3 2 7 3 2 2" xfId="16546"/>
    <cellStyle name="Обычный 4 3 2 7 3 2 2 2" xfId="33443"/>
    <cellStyle name="Обычный 4 3 2 7 3 2 3" xfId="24995"/>
    <cellStyle name="Обычный 4 3 2 7 3 3" xfId="12322"/>
    <cellStyle name="Обычный 4 3 2 7 3 3 2" xfId="29219"/>
    <cellStyle name="Обычный 4 3 2 7 3 4" xfId="20771"/>
    <cellStyle name="Обычный 4 3 2 7 4" xfId="5282"/>
    <cellStyle name="Обычный 4 3 2 7 4 2" xfId="13730"/>
    <cellStyle name="Обычный 4 3 2 7 4 2 2" xfId="30627"/>
    <cellStyle name="Обычный 4 3 2 7 4 3" xfId="22179"/>
    <cellStyle name="Обычный 4 3 2 7 5" xfId="9506"/>
    <cellStyle name="Обычный 4 3 2 7 5 2" xfId="26403"/>
    <cellStyle name="Обычный 4 3 2 7 6" xfId="17955"/>
    <cellStyle name="Обычный 4 3 2 8" xfId="1762"/>
    <cellStyle name="Обычный 4 3 2 8 2" xfId="5986"/>
    <cellStyle name="Обычный 4 3 2 8 2 2" xfId="14434"/>
    <cellStyle name="Обычный 4 3 2 8 2 2 2" xfId="31331"/>
    <cellStyle name="Обычный 4 3 2 8 2 3" xfId="22883"/>
    <cellStyle name="Обычный 4 3 2 8 3" xfId="10210"/>
    <cellStyle name="Обычный 4 3 2 8 3 2" xfId="27107"/>
    <cellStyle name="Обычный 4 3 2 8 4" xfId="18659"/>
    <cellStyle name="Обычный 4 3 2 9" xfId="3170"/>
    <cellStyle name="Обычный 4 3 2 9 2" xfId="7394"/>
    <cellStyle name="Обычный 4 3 2 9 2 2" xfId="15842"/>
    <cellStyle name="Обычный 4 3 2 9 2 2 2" xfId="32739"/>
    <cellStyle name="Обычный 4 3 2 9 2 3" xfId="24291"/>
    <cellStyle name="Обычный 4 3 2 9 3" xfId="11618"/>
    <cellStyle name="Обычный 4 3 2 9 3 2" xfId="28515"/>
    <cellStyle name="Обычный 4 3 2 9 4" xfId="20067"/>
    <cellStyle name="Обычный 4 3 2_Отчет за 2015 год" xfId="292"/>
    <cellStyle name="Обычный 4 3 3" xfId="293"/>
    <cellStyle name="Обычный 4 3 3 10" xfId="8818"/>
    <cellStyle name="Обычный 4 3 3 10 2" xfId="25715"/>
    <cellStyle name="Обычный 4 3 3 11" xfId="17267"/>
    <cellStyle name="Обычный 4 3 3 12" xfId="34164"/>
    <cellStyle name="Обычный 4 3 3 2" xfId="294"/>
    <cellStyle name="Обычный 4 3 3 2 10" xfId="17268"/>
    <cellStyle name="Обычный 4 3 3 2 11" xfId="34165"/>
    <cellStyle name="Обычный 4 3 3 2 2" xfId="295"/>
    <cellStyle name="Обычный 4 3 3 2 2 10" xfId="34166"/>
    <cellStyle name="Обычный 4 3 3 2 2 2" xfId="296"/>
    <cellStyle name="Обычный 4 3 3 2 2 2 2" xfId="697"/>
    <cellStyle name="Обычный 4 3 3 2 2 2 2 2" xfId="1428"/>
    <cellStyle name="Обычный 4 3 3 2 2 2 2 2 2" xfId="2837"/>
    <cellStyle name="Обычный 4 3 3 2 2 2 2 2 2 2" xfId="7061"/>
    <cellStyle name="Обычный 4 3 3 2 2 2 2 2 2 2 2" xfId="15509"/>
    <cellStyle name="Обычный 4 3 3 2 2 2 2 2 2 2 2 2" xfId="32406"/>
    <cellStyle name="Обычный 4 3 3 2 2 2 2 2 2 2 3" xfId="23958"/>
    <cellStyle name="Обычный 4 3 3 2 2 2 2 2 2 3" xfId="11285"/>
    <cellStyle name="Обычный 4 3 3 2 2 2 2 2 2 3 2" xfId="28182"/>
    <cellStyle name="Обычный 4 3 3 2 2 2 2 2 2 4" xfId="19734"/>
    <cellStyle name="Обычный 4 3 3 2 2 2 2 2 3" xfId="4245"/>
    <cellStyle name="Обычный 4 3 3 2 2 2 2 2 3 2" xfId="8469"/>
    <cellStyle name="Обычный 4 3 3 2 2 2 2 2 3 2 2" xfId="16917"/>
    <cellStyle name="Обычный 4 3 3 2 2 2 2 2 3 2 2 2" xfId="33814"/>
    <cellStyle name="Обычный 4 3 3 2 2 2 2 2 3 2 3" xfId="25366"/>
    <cellStyle name="Обычный 4 3 3 2 2 2 2 2 3 3" xfId="12693"/>
    <cellStyle name="Обычный 4 3 3 2 2 2 2 2 3 3 2" xfId="29590"/>
    <cellStyle name="Обычный 4 3 3 2 2 2 2 2 3 4" xfId="21142"/>
    <cellStyle name="Обычный 4 3 3 2 2 2 2 2 4" xfId="5653"/>
    <cellStyle name="Обычный 4 3 3 2 2 2 2 2 4 2" xfId="14101"/>
    <cellStyle name="Обычный 4 3 3 2 2 2 2 2 4 2 2" xfId="30998"/>
    <cellStyle name="Обычный 4 3 3 2 2 2 2 2 4 3" xfId="22550"/>
    <cellStyle name="Обычный 4 3 3 2 2 2 2 2 5" xfId="9877"/>
    <cellStyle name="Обычный 4 3 3 2 2 2 2 2 5 2" xfId="26774"/>
    <cellStyle name="Обычный 4 3 3 2 2 2 2 2 6" xfId="18326"/>
    <cellStyle name="Обычный 4 3 3 2 2 2 2 3" xfId="2133"/>
    <cellStyle name="Обычный 4 3 3 2 2 2 2 3 2" xfId="6357"/>
    <cellStyle name="Обычный 4 3 3 2 2 2 2 3 2 2" xfId="14805"/>
    <cellStyle name="Обычный 4 3 3 2 2 2 2 3 2 2 2" xfId="31702"/>
    <cellStyle name="Обычный 4 3 3 2 2 2 2 3 2 3" xfId="23254"/>
    <cellStyle name="Обычный 4 3 3 2 2 2 2 3 3" xfId="10581"/>
    <cellStyle name="Обычный 4 3 3 2 2 2 2 3 3 2" xfId="27478"/>
    <cellStyle name="Обычный 4 3 3 2 2 2 2 3 4" xfId="19030"/>
    <cellStyle name="Обычный 4 3 3 2 2 2 2 4" xfId="3541"/>
    <cellStyle name="Обычный 4 3 3 2 2 2 2 4 2" xfId="7765"/>
    <cellStyle name="Обычный 4 3 3 2 2 2 2 4 2 2" xfId="16213"/>
    <cellStyle name="Обычный 4 3 3 2 2 2 2 4 2 2 2" xfId="33110"/>
    <cellStyle name="Обычный 4 3 3 2 2 2 2 4 2 3" xfId="24662"/>
    <cellStyle name="Обычный 4 3 3 2 2 2 2 4 3" xfId="11989"/>
    <cellStyle name="Обычный 4 3 3 2 2 2 2 4 3 2" xfId="28886"/>
    <cellStyle name="Обычный 4 3 3 2 2 2 2 4 4" xfId="20438"/>
    <cellStyle name="Обычный 4 3 3 2 2 2 2 5" xfId="4949"/>
    <cellStyle name="Обычный 4 3 3 2 2 2 2 5 2" xfId="13397"/>
    <cellStyle name="Обычный 4 3 3 2 2 2 2 5 2 2" xfId="30294"/>
    <cellStyle name="Обычный 4 3 3 2 2 2 2 5 3" xfId="21846"/>
    <cellStyle name="Обычный 4 3 3 2 2 2 2 6" xfId="9173"/>
    <cellStyle name="Обычный 4 3 3 2 2 2 2 6 2" xfId="26070"/>
    <cellStyle name="Обычный 4 3 3 2 2 2 2 7" xfId="17622"/>
    <cellStyle name="Обычный 4 3 3 2 2 2 2 8" xfId="34519"/>
    <cellStyle name="Обычный 4 3 3 2 2 2 3" xfId="1076"/>
    <cellStyle name="Обычный 4 3 3 2 2 2 3 2" xfId="2485"/>
    <cellStyle name="Обычный 4 3 3 2 2 2 3 2 2" xfId="6709"/>
    <cellStyle name="Обычный 4 3 3 2 2 2 3 2 2 2" xfId="15157"/>
    <cellStyle name="Обычный 4 3 3 2 2 2 3 2 2 2 2" xfId="32054"/>
    <cellStyle name="Обычный 4 3 3 2 2 2 3 2 2 3" xfId="23606"/>
    <cellStyle name="Обычный 4 3 3 2 2 2 3 2 3" xfId="10933"/>
    <cellStyle name="Обычный 4 3 3 2 2 2 3 2 3 2" xfId="27830"/>
    <cellStyle name="Обычный 4 3 3 2 2 2 3 2 4" xfId="19382"/>
    <cellStyle name="Обычный 4 3 3 2 2 2 3 3" xfId="3893"/>
    <cellStyle name="Обычный 4 3 3 2 2 2 3 3 2" xfId="8117"/>
    <cellStyle name="Обычный 4 3 3 2 2 2 3 3 2 2" xfId="16565"/>
    <cellStyle name="Обычный 4 3 3 2 2 2 3 3 2 2 2" xfId="33462"/>
    <cellStyle name="Обычный 4 3 3 2 2 2 3 3 2 3" xfId="25014"/>
    <cellStyle name="Обычный 4 3 3 2 2 2 3 3 3" xfId="12341"/>
    <cellStyle name="Обычный 4 3 3 2 2 2 3 3 3 2" xfId="29238"/>
    <cellStyle name="Обычный 4 3 3 2 2 2 3 3 4" xfId="20790"/>
    <cellStyle name="Обычный 4 3 3 2 2 2 3 4" xfId="5301"/>
    <cellStyle name="Обычный 4 3 3 2 2 2 3 4 2" xfId="13749"/>
    <cellStyle name="Обычный 4 3 3 2 2 2 3 4 2 2" xfId="30646"/>
    <cellStyle name="Обычный 4 3 3 2 2 2 3 4 3" xfId="22198"/>
    <cellStyle name="Обычный 4 3 3 2 2 2 3 5" xfId="9525"/>
    <cellStyle name="Обычный 4 3 3 2 2 2 3 5 2" xfId="26422"/>
    <cellStyle name="Обычный 4 3 3 2 2 2 3 6" xfId="17974"/>
    <cellStyle name="Обычный 4 3 3 2 2 2 4" xfId="1781"/>
    <cellStyle name="Обычный 4 3 3 2 2 2 4 2" xfId="6005"/>
    <cellStyle name="Обычный 4 3 3 2 2 2 4 2 2" xfId="14453"/>
    <cellStyle name="Обычный 4 3 3 2 2 2 4 2 2 2" xfId="31350"/>
    <cellStyle name="Обычный 4 3 3 2 2 2 4 2 3" xfId="22902"/>
    <cellStyle name="Обычный 4 3 3 2 2 2 4 3" xfId="10229"/>
    <cellStyle name="Обычный 4 3 3 2 2 2 4 3 2" xfId="27126"/>
    <cellStyle name="Обычный 4 3 3 2 2 2 4 4" xfId="18678"/>
    <cellStyle name="Обычный 4 3 3 2 2 2 5" xfId="3189"/>
    <cellStyle name="Обычный 4 3 3 2 2 2 5 2" xfId="7413"/>
    <cellStyle name="Обычный 4 3 3 2 2 2 5 2 2" xfId="15861"/>
    <cellStyle name="Обычный 4 3 3 2 2 2 5 2 2 2" xfId="32758"/>
    <cellStyle name="Обычный 4 3 3 2 2 2 5 2 3" xfId="24310"/>
    <cellStyle name="Обычный 4 3 3 2 2 2 5 3" xfId="11637"/>
    <cellStyle name="Обычный 4 3 3 2 2 2 5 3 2" xfId="28534"/>
    <cellStyle name="Обычный 4 3 3 2 2 2 5 4" xfId="20086"/>
    <cellStyle name="Обычный 4 3 3 2 2 2 6" xfId="4597"/>
    <cellStyle name="Обычный 4 3 3 2 2 2 6 2" xfId="13045"/>
    <cellStyle name="Обычный 4 3 3 2 2 2 6 2 2" xfId="29942"/>
    <cellStyle name="Обычный 4 3 3 2 2 2 6 3" xfId="21494"/>
    <cellStyle name="Обычный 4 3 3 2 2 2 7" xfId="8821"/>
    <cellStyle name="Обычный 4 3 3 2 2 2 7 2" xfId="25718"/>
    <cellStyle name="Обычный 4 3 3 2 2 2 8" xfId="17270"/>
    <cellStyle name="Обычный 4 3 3 2 2 2 9" xfId="34167"/>
    <cellStyle name="Обычный 4 3 3 2 2 3" xfId="696"/>
    <cellStyle name="Обычный 4 3 3 2 2 3 2" xfId="1427"/>
    <cellStyle name="Обычный 4 3 3 2 2 3 2 2" xfId="2836"/>
    <cellStyle name="Обычный 4 3 3 2 2 3 2 2 2" xfId="7060"/>
    <cellStyle name="Обычный 4 3 3 2 2 3 2 2 2 2" xfId="15508"/>
    <cellStyle name="Обычный 4 3 3 2 2 3 2 2 2 2 2" xfId="32405"/>
    <cellStyle name="Обычный 4 3 3 2 2 3 2 2 2 3" xfId="23957"/>
    <cellStyle name="Обычный 4 3 3 2 2 3 2 2 3" xfId="11284"/>
    <cellStyle name="Обычный 4 3 3 2 2 3 2 2 3 2" xfId="28181"/>
    <cellStyle name="Обычный 4 3 3 2 2 3 2 2 4" xfId="19733"/>
    <cellStyle name="Обычный 4 3 3 2 2 3 2 3" xfId="4244"/>
    <cellStyle name="Обычный 4 3 3 2 2 3 2 3 2" xfId="8468"/>
    <cellStyle name="Обычный 4 3 3 2 2 3 2 3 2 2" xfId="16916"/>
    <cellStyle name="Обычный 4 3 3 2 2 3 2 3 2 2 2" xfId="33813"/>
    <cellStyle name="Обычный 4 3 3 2 2 3 2 3 2 3" xfId="25365"/>
    <cellStyle name="Обычный 4 3 3 2 2 3 2 3 3" xfId="12692"/>
    <cellStyle name="Обычный 4 3 3 2 2 3 2 3 3 2" xfId="29589"/>
    <cellStyle name="Обычный 4 3 3 2 2 3 2 3 4" xfId="21141"/>
    <cellStyle name="Обычный 4 3 3 2 2 3 2 4" xfId="5652"/>
    <cellStyle name="Обычный 4 3 3 2 2 3 2 4 2" xfId="14100"/>
    <cellStyle name="Обычный 4 3 3 2 2 3 2 4 2 2" xfId="30997"/>
    <cellStyle name="Обычный 4 3 3 2 2 3 2 4 3" xfId="22549"/>
    <cellStyle name="Обычный 4 3 3 2 2 3 2 5" xfId="9876"/>
    <cellStyle name="Обычный 4 3 3 2 2 3 2 5 2" xfId="26773"/>
    <cellStyle name="Обычный 4 3 3 2 2 3 2 6" xfId="18325"/>
    <cellStyle name="Обычный 4 3 3 2 2 3 3" xfId="2132"/>
    <cellStyle name="Обычный 4 3 3 2 2 3 3 2" xfId="6356"/>
    <cellStyle name="Обычный 4 3 3 2 2 3 3 2 2" xfId="14804"/>
    <cellStyle name="Обычный 4 3 3 2 2 3 3 2 2 2" xfId="31701"/>
    <cellStyle name="Обычный 4 3 3 2 2 3 3 2 3" xfId="23253"/>
    <cellStyle name="Обычный 4 3 3 2 2 3 3 3" xfId="10580"/>
    <cellStyle name="Обычный 4 3 3 2 2 3 3 3 2" xfId="27477"/>
    <cellStyle name="Обычный 4 3 3 2 2 3 3 4" xfId="19029"/>
    <cellStyle name="Обычный 4 3 3 2 2 3 4" xfId="3540"/>
    <cellStyle name="Обычный 4 3 3 2 2 3 4 2" xfId="7764"/>
    <cellStyle name="Обычный 4 3 3 2 2 3 4 2 2" xfId="16212"/>
    <cellStyle name="Обычный 4 3 3 2 2 3 4 2 2 2" xfId="33109"/>
    <cellStyle name="Обычный 4 3 3 2 2 3 4 2 3" xfId="24661"/>
    <cellStyle name="Обычный 4 3 3 2 2 3 4 3" xfId="11988"/>
    <cellStyle name="Обычный 4 3 3 2 2 3 4 3 2" xfId="28885"/>
    <cellStyle name="Обычный 4 3 3 2 2 3 4 4" xfId="20437"/>
    <cellStyle name="Обычный 4 3 3 2 2 3 5" xfId="4948"/>
    <cellStyle name="Обычный 4 3 3 2 2 3 5 2" xfId="13396"/>
    <cellStyle name="Обычный 4 3 3 2 2 3 5 2 2" xfId="30293"/>
    <cellStyle name="Обычный 4 3 3 2 2 3 5 3" xfId="21845"/>
    <cellStyle name="Обычный 4 3 3 2 2 3 6" xfId="9172"/>
    <cellStyle name="Обычный 4 3 3 2 2 3 6 2" xfId="26069"/>
    <cellStyle name="Обычный 4 3 3 2 2 3 7" xfId="17621"/>
    <cellStyle name="Обычный 4 3 3 2 2 3 8" xfId="34518"/>
    <cellStyle name="Обычный 4 3 3 2 2 4" xfId="1075"/>
    <cellStyle name="Обычный 4 3 3 2 2 4 2" xfId="2484"/>
    <cellStyle name="Обычный 4 3 3 2 2 4 2 2" xfId="6708"/>
    <cellStyle name="Обычный 4 3 3 2 2 4 2 2 2" xfId="15156"/>
    <cellStyle name="Обычный 4 3 3 2 2 4 2 2 2 2" xfId="32053"/>
    <cellStyle name="Обычный 4 3 3 2 2 4 2 2 3" xfId="23605"/>
    <cellStyle name="Обычный 4 3 3 2 2 4 2 3" xfId="10932"/>
    <cellStyle name="Обычный 4 3 3 2 2 4 2 3 2" xfId="27829"/>
    <cellStyle name="Обычный 4 3 3 2 2 4 2 4" xfId="19381"/>
    <cellStyle name="Обычный 4 3 3 2 2 4 3" xfId="3892"/>
    <cellStyle name="Обычный 4 3 3 2 2 4 3 2" xfId="8116"/>
    <cellStyle name="Обычный 4 3 3 2 2 4 3 2 2" xfId="16564"/>
    <cellStyle name="Обычный 4 3 3 2 2 4 3 2 2 2" xfId="33461"/>
    <cellStyle name="Обычный 4 3 3 2 2 4 3 2 3" xfId="25013"/>
    <cellStyle name="Обычный 4 3 3 2 2 4 3 3" xfId="12340"/>
    <cellStyle name="Обычный 4 3 3 2 2 4 3 3 2" xfId="29237"/>
    <cellStyle name="Обычный 4 3 3 2 2 4 3 4" xfId="20789"/>
    <cellStyle name="Обычный 4 3 3 2 2 4 4" xfId="5300"/>
    <cellStyle name="Обычный 4 3 3 2 2 4 4 2" xfId="13748"/>
    <cellStyle name="Обычный 4 3 3 2 2 4 4 2 2" xfId="30645"/>
    <cellStyle name="Обычный 4 3 3 2 2 4 4 3" xfId="22197"/>
    <cellStyle name="Обычный 4 3 3 2 2 4 5" xfId="9524"/>
    <cellStyle name="Обычный 4 3 3 2 2 4 5 2" xfId="26421"/>
    <cellStyle name="Обычный 4 3 3 2 2 4 6" xfId="17973"/>
    <cellStyle name="Обычный 4 3 3 2 2 5" xfId="1780"/>
    <cellStyle name="Обычный 4 3 3 2 2 5 2" xfId="6004"/>
    <cellStyle name="Обычный 4 3 3 2 2 5 2 2" xfId="14452"/>
    <cellStyle name="Обычный 4 3 3 2 2 5 2 2 2" xfId="31349"/>
    <cellStyle name="Обычный 4 3 3 2 2 5 2 3" xfId="22901"/>
    <cellStyle name="Обычный 4 3 3 2 2 5 3" xfId="10228"/>
    <cellStyle name="Обычный 4 3 3 2 2 5 3 2" xfId="27125"/>
    <cellStyle name="Обычный 4 3 3 2 2 5 4" xfId="18677"/>
    <cellStyle name="Обычный 4 3 3 2 2 6" xfId="3188"/>
    <cellStyle name="Обычный 4 3 3 2 2 6 2" xfId="7412"/>
    <cellStyle name="Обычный 4 3 3 2 2 6 2 2" xfId="15860"/>
    <cellStyle name="Обычный 4 3 3 2 2 6 2 2 2" xfId="32757"/>
    <cellStyle name="Обычный 4 3 3 2 2 6 2 3" xfId="24309"/>
    <cellStyle name="Обычный 4 3 3 2 2 6 3" xfId="11636"/>
    <cellStyle name="Обычный 4 3 3 2 2 6 3 2" xfId="28533"/>
    <cellStyle name="Обычный 4 3 3 2 2 6 4" xfId="20085"/>
    <cellStyle name="Обычный 4 3 3 2 2 7" xfId="4596"/>
    <cellStyle name="Обычный 4 3 3 2 2 7 2" xfId="13044"/>
    <cellStyle name="Обычный 4 3 3 2 2 7 2 2" xfId="29941"/>
    <cellStyle name="Обычный 4 3 3 2 2 7 3" xfId="21493"/>
    <cellStyle name="Обычный 4 3 3 2 2 8" xfId="8820"/>
    <cellStyle name="Обычный 4 3 3 2 2 8 2" xfId="25717"/>
    <cellStyle name="Обычный 4 3 3 2 2 9" xfId="17269"/>
    <cellStyle name="Обычный 4 3 3 2 3" xfId="297"/>
    <cellStyle name="Обычный 4 3 3 2 3 2" xfId="698"/>
    <cellStyle name="Обычный 4 3 3 2 3 2 2" xfId="1429"/>
    <cellStyle name="Обычный 4 3 3 2 3 2 2 2" xfId="2838"/>
    <cellStyle name="Обычный 4 3 3 2 3 2 2 2 2" xfId="7062"/>
    <cellStyle name="Обычный 4 3 3 2 3 2 2 2 2 2" xfId="15510"/>
    <cellStyle name="Обычный 4 3 3 2 3 2 2 2 2 2 2" xfId="32407"/>
    <cellStyle name="Обычный 4 3 3 2 3 2 2 2 2 3" xfId="23959"/>
    <cellStyle name="Обычный 4 3 3 2 3 2 2 2 3" xfId="11286"/>
    <cellStyle name="Обычный 4 3 3 2 3 2 2 2 3 2" xfId="28183"/>
    <cellStyle name="Обычный 4 3 3 2 3 2 2 2 4" xfId="19735"/>
    <cellStyle name="Обычный 4 3 3 2 3 2 2 3" xfId="4246"/>
    <cellStyle name="Обычный 4 3 3 2 3 2 2 3 2" xfId="8470"/>
    <cellStyle name="Обычный 4 3 3 2 3 2 2 3 2 2" xfId="16918"/>
    <cellStyle name="Обычный 4 3 3 2 3 2 2 3 2 2 2" xfId="33815"/>
    <cellStyle name="Обычный 4 3 3 2 3 2 2 3 2 3" xfId="25367"/>
    <cellStyle name="Обычный 4 3 3 2 3 2 2 3 3" xfId="12694"/>
    <cellStyle name="Обычный 4 3 3 2 3 2 2 3 3 2" xfId="29591"/>
    <cellStyle name="Обычный 4 3 3 2 3 2 2 3 4" xfId="21143"/>
    <cellStyle name="Обычный 4 3 3 2 3 2 2 4" xfId="5654"/>
    <cellStyle name="Обычный 4 3 3 2 3 2 2 4 2" xfId="14102"/>
    <cellStyle name="Обычный 4 3 3 2 3 2 2 4 2 2" xfId="30999"/>
    <cellStyle name="Обычный 4 3 3 2 3 2 2 4 3" xfId="22551"/>
    <cellStyle name="Обычный 4 3 3 2 3 2 2 5" xfId="9878"/>
    <cellStyle name="Обычный 4 3 3 2 3 2 2 5 2" xfId="26775"/>
    <cellStyle name="Обычный 4 3 3 2 3 2 2 6" xfId="18327"/>
    <cellStyle name="Обычный 4 3 3 2 3 2 3" xfId="2134"/>
    <cellStyle name="Обычный 4 3 3 2 3 2 3 2" xfId="6358"/>
    <cellStyle name="Обычный 4 3 3 2 3 2 3 2 2" xfId="14806"/>
    <cellStyle name="Обычный 4 3 3 2 3 2 3 2 2 2" xfId="31703"/>
    <cellStyle name="Обычный 4 3 3 2 3 2 3 2 3" xfId="23255"/>
    <cellStyle name="Обычный 4 3 3 2 3 2 3 3" xfId="10582"/>
    <cellStyle name="Обычный 4 3 3 2 3 2 3 3 2" xfId="27479"/>
    <cellStyle name="Обычный 4 3 3 2 3 2 3 4" xfId="19031"/>
    <cellStyle name="Обычный 4 3 3 2 3 2 4" xfId="3542"/>
    <cellStyle name="Обычный 4 3 3 2 3 2 4 2" xfId="7766"/>
    <cellStyle name="Обычный 4 3 3 2 3 2 4 2 2" xfId="16214"/>
    <cellStyle name="Обычный 4 3 3 2 3 2 4 2 2 2" xfId="33111"/>
    <cellStyle name="Обычный 4 3 3 2 3 2 4 2 3" xfId="24663"/>
    <cellStyle name="Обычный 4 3 3 2 3 2 4 3" xfId="11990"/>
    <cellStyle name="Обычный 4 3 3 2 3 2 4 3 2" xfId="28887"/>
    <cellStyle name="Обычный 4 3 3 2 3 2 4 4" xfId="20439"/>
    <cellStyle name="Обычный 4 3 3 2 3 2 5" xfId="4950"/>
    <cellStyle name="Обычный 4 3 3 2 3 2 5 2" xfId="13398"/>
    <cellStyle name="Обычный 4 3 3 2 3 2 5 2 2" xfId="30295"/>
    <cellStyle name="Обычный 4 3 3 2 3 2 5 3" xfId="21847"/>
    <cellStyle name="Обычный 4 3 3 2 3 2 6" xfId="9174"/>
    <cellStyle name="Обычный 4 3 3 2 3 2 6 2" xfId="26071"/>
    <cellStyle name="Обычный 4 3 3 2 3 2 7" xfId="17623"/>
    <cellStyle name="Обычный 4 3 3 2 3 2 8" xfId="34520"/>
    <cellStyle name="Обычный 4 3 3 2 3 3" xfId="1077"/>
    <cellStyle name="Обычный 4 3 3 2 3 3 2" xfId="2486"/>
    <cellStyle name="Обычный 4 3 3 2 3 3 2 2" xfId="6710"/>
    <cellStyle name="Обычный 4 3 3 2 3 3 2 2 2" xfId="15158"/>
    <cellStyle name="Обычный 4 3 3 2 3 3 2 2 2 2" xfId="32055"/>
    <cellStyle name="Обычный 4 3 3 2 3 3 2 2 3" xfId="23607"/>
    <cellStyle name="Обычный 4 3 3 2 3 3 2 3" xfId="10934"/>
    <cellStyle name="Обычный 4 3 3 2 3 3 2 3 2" xfId="27831"/>
    <cellStyle name="Обычный 4 3 3 2 3 3 2 4" xfId="19383"/>
    <cellStyle name="Обычный 4 3 3 2 3 3 3" xfId="3894"/>
    <cellStyle name="Обычный 4 3 3 2 3 3 3 2" xfId="8118"/>
    <cellStyle name="Обычный 4 3 3 2 3 3 3 2 2" xfId="16566"/>
    <cellStyle name="Обычный 4 3 3 2 3 3 3 2 2 2" xfId="33463"/>
    <cellStyle name="Обычный 4 3 3 2 3 3 3 2 3" xfId="25015"/>
    <cellStyle name="Обычный 4 3 3 2 3 3 3 3" xfId="12342"/>
    <cellStyle name="Обычный 4 3 3 2 3 3 3 3 2" xfId="29239"/>
    <cellStyle name="Обычный 4 3 3 2 3 3 3 4" xfId="20791"/>
    <cellStyle name="Обычный 4 3 3 2 3 3 4" xfId="5302"/>
    <cellStyle name="Обычный 4 3 3 2 3 3 4 2" xfId="13750"/>
    <cellStyle name="Обычный 4 3 3 2 3 3 4 2 2" xfId="30647"/>
    <cellStyle name="Обычный 4 3 3 2 3 3 4 3" xfId="22199"/>
    <cellStyle name="Обычный 4 3 3 2 3 3 5" xfId="9526"/>
    <cellStyle name="Обычный 4 3 3 2 3 3 5 2" xfId="26423"/>
    <cellStyle name="Обычный 4 3 3 2 3 3 6" xfId="17975"/>
    <cellStyle name="Обычный 4 3 3 2 3 4" xfId="1782"/>
    <cellStyle name="Обычный 4 3 3 2 3 4 2" xfId="6006"/>
    <cellStyle name="Обычный 4 3 3 2 3 4 2 2" xfId="14454"/>
    <cellStyle name="Обычный 4 3 3 2 3 4 2 2 2" xfId="31351"/>
    <cellStyle name="Обычный 4 3 3 2 3 4 2 3" xfId="22903"/>
    <cellStyle name="Обычный 4 3 3 2 3 4 3" xfId="10230"/>
    <cellStyle name="Обычный 4 3 3 2 3 4 3 2" xfId="27127"/>
    <cellStyle name="Обычный 4 3 3 2 3 4 4" xfId="18679"/>
    <cellStyle name="Обычный 4 3 3 2 3 5" xfId="3190"/>
    <cellStyle name="Обычный 4 3 3 2 3 5 2" xfId="7414"/>
    <cellStyle name="Обычный 4 3 3 2 3 5 2 2" xfId="15862"/>
    <cellStyle name="Обычный 4 3 3 2 3 5 2 2 2" xfId="32759"/>
    <cellStyle name="Обычный 4 3 3 2 3 5 2 3" xfId="24311"/>
    <cellStyle name="Обычный 4 3 3 2 3 5 3" xfId="11638"/>
    <cellStyle name="Обычный 4 3 3 2 3 5 3 2" xfId="28535"/>
    <cellStyle name="Обычный 4 3 3 2 3 5 4" xfId="20087"/>
    <cellStyle name="Обычный 4 3 3 2 3 6" xfId="4598"/>
    <cellStyle name="Обычный 4 3 3 2 3 6 2" xfId="13046"/>
    <cellStyle name="Обычный 4 3 3 2 3 6 2 2" xfId="29943"/>
    <cellStyle name="Обычный 4 3 3 2 3 6 3" xfId="21495"/>
    <cellStyle name="Обычный 4 3 3 2 3 7" xfId="8822"/>
    <cellStyle name="Обычный 4 3 3 2 3 7 2" xfId="25719"/>
    <cellStyle name="Обычный 4 3 3 2 3 8" xfId="17271"/>
    <cellStyle name="Обычный 4 3 3 2 3 9" xfId="34168"/>
    <cellStyle name="Обычный 4 3 3 2 4" xfId="695"/>
    <cellStyle name="Обычный 4 3 3 2 4 2" xfId="1426"/>
    <cellStyle name="Обычный 4 3 3 2 4 2 2" xfId="2835"/>
    <cellStyle name="Обычный 4 3 3 2 4 2 2 2" xfId="7059"/>
    <cellStyle name="Обычный 4 3 3 2 4 2 2 2 2" xfId="15507"/>
    <cellStyle name="Обычный 4 3 3 2 4 2 2 2 2 2" xfId="32404"/>
    <cellStyle name="Обычный 4 3 3 2 4 2 2 2 3" xfId="23956"/>
    <cellStyle name="Обычный 4 3 3 2 4 2 2 3" xfId="11283"/>
    <cellStyle name="Обычный 4 3 3 2 4 2 2 3 2" xfId="28180"/>
    <cellStyle name="Обычный 4 3 3 2 4 2 2 4" xfId="19732"/>
    <cellStyle name="Обычный 4 3 3 2 4 2 3" xfId="4243"/>
    <cellStyle name="Обычный 4 3 3 2 4 2 3 2" xfId="8467"/>
    <cellStyle name="Обычный 4 3 3 2 4 2 3 2 2" xfId="16915"/>
    <cellStyle name="Обычный 4 3 3 2 4 2 3 2 2 2" xfId="33812"/>
    <cellStyle name="Обычный 4 3 3 2 4 2 3 2 3" xfId="25364"/>
    <cellStyle name="Обычный 4 3 3 2 4 2 3 3" xfId="12691"/>
    <cellStyle name="Обычный 4 3 3 2 4 2 3 3 2" xfId="29588"/>
    <cellStyle name="Обычный 4 3 3 2 4 2 3 4" xfId="21140"/>
    <cellStyle name="Обычный 4 3 3 2 4 2 4" xfId="5651"/>
    <cellStyle name="Обычный 4 3 3 2 4 2 4 2" xfId="14099"/>
    <cellStyle name="Обычный 4 3 3 2 4 2 4 2 2" xfId="30996"/>
    <cellStyle name="Обычный 4 3 3 2 4 2 4 3" xfId="22548"/>
    <cellStyle name="Обычный 4 3 3 2 4 2 5" xfId="9875"/>
    <cellStyle name="Обычный 4 3 3 2 4 2 5 2" xfId="26772"/>
    <cellStyle name="Обычный 4 3 3 2 4 2 6" xfId="18324"/>
    <cellStyle name="Обычный 4 3 3 2 4 3" xfId="2131"/>
    <cellStyle name="Обычный 4 3 3 2 4 3 2" xfId="6355"/>
    <cellStyle name="Обычный 4 3 3 2 4 3 2 2" xfId="14803"/>
    <cellStyle name="Обычный 4 3 3 2 4 3 2 2 2" xfId="31700"/>
    <cellStyle name="Обычный 4 3 3 2 4 3 2 3" xfId="23252"/>
    <cellStyle name="Обычный 4 3 3 2 4 3 3" xfId="10579"/>
    <cellStyle name="Обычный 4 3 3 2 4 3 3 2" xfId="27476"/>
    <cellStyle name="Обычный 4 3 3 2 4 3 4" xfId="19028"/>
    <cellStyle name="Обычный 4 3 3 2 4 4" xfId="3539"/>
    <cellStyle name="Обычный 4 3 3 2 4 4 2" xfId="7763"/>
    <cellStyle name="Обычный 4 3 3 2 4 4 2 2" xfId="16211"/>
    <cellStyle name="Обычный 4 3 3 2 4 4 2 2 2" xfId="33108"/>
    <cellStyle name="Обычный 4 3 3 2 4 4 2 3" xfId="24660"/>
    <cellStyle name="Обычный 4 3 3 2 4 4 3" xfId="11987"/>
    <cellStyle name="Обычный 4 3 3 2 4 4 3 2" xfId="28884"/>
    <cellStyle name="Обычный 4 3 3 2 4 4 4" xfId="20436"/>
    <cellStyle name="Обычный 4 3 3 2 4 5" xfId="4947"/>
    <cellStyle name="Обычный 4 3 3 2 4 5 2" xfId="13395"/>
    <cellStyle name="Обычный 4 3 3 2 4 5 2 2" xfId="30292"/>
    <cellStyle name="Обычный 4 3 3 2 4 5 3" xfId="21844"/>
    <cellStyle name="Обычный 4 3 3 2 4 6" xfId="9171"/>
    <cellStyle name="Обычный 4 3 3 2 4 6 2" xfId="26068"/>
    <cellStyle name="Обычный 4 3 3 2 4 7" xfId="17620"/>
    <cellStyle name="Обычный 4 3 3 2 4 8" xfId="34517"/>
    <cellStyle name="Обычный 4 3 3 2 5" xfId="1074"/>
    <cellStyle name="Обычный 4 3 3 2 5 2" xfId="2483"/>
    <cellStyle name="Обычный 4 3 3 2 5 2 2" xfId="6707"/>
    <cellStyle name="Обычный 4 3 3 2 5 2 2 2" xfId="15155"/>
    <cellStyle name="Обычный 4 3 3 2 5 2 2 2 2" xfId="32052"/>
    <cellStyle name="Обычный 4 3 3 2 5 2 2 3" xfId="23604"/>
    <cellStyle name="Обычный 4 3 3 2 5 2 3" xfId="10931"/>
    <cellStyle name="Обычный 4 3 3 2 5 2 3 2" xfId="27828"/>
    <cellStyle name="Обычный 4 3 3 2 5 2 4" xfId="19380"/>
    <cellStyle name="Обычный 4 3 3 2 5 3" xfId="3891"/>
    <cellStyle name="Обычный 4 3 3 2 5 3 2" xfId="8115"/>
    <cellStyle name="Обычный 4 3 3 2 5 3 2 2" xfId="16563"/>
    <cellStyle name="Обычный 4 3 3 2 5 3 2 2 2" xfId="33460"/>
    <cellStyle name="Обычный 4 3 3 2 5 3 2 3" xfId="25012"/>
    <cellStyle name="Обычный 4 3 3 2 5 3 3" xfId="12339"/>
    <cellStyle name="Обычный 4 3 3 2 5 3 3 2" xfId="29236"/>
    <cellStyle name="Обычный 4 3 3 2 5 3 4" xfId="20788"/>
    <cellStyle name="Обычный 4 3 3 2 5 4" xfId="5299"/>
    <cellStyle name="Обычный 4 3 3 2 5 4 2" xfId="13747"/>
    <cellStyle name="Обычный 4 3 3 2 5 4 2 2" xfId="30644"/>
    <cellStyle name="Обычный 4 3 3 2 5 4 3" xfId="22196"/>
    <cellStyle name="Обычный 4 3 3 2 5 5" xfId="9523"/>
    <cellStyle name="Обычный 4 3 3 2 5 5 2" xfId="26420"/>
    <cellStyle name="Обычный 4 3 3 2 5 6" xfId="17972"/>
    <cellStyle name="Обычный 4 3 3 2 6" xfId="1779"/>
    <cellStyle name="Обычный 4 3 3 2 6 2" xfId="6003"/>
    <cellStyle name="Обычный 4 3 3 2 6 2 2" xfId="14451"/>
    <cellStyle name="Обычный 4 3 3 2 6 2 2 2" xfId="31348"/>
    <cellStyle name="Обычный 4 3 3 2 6 2 3" xfId="22900"/>
    <cellStyle name="Обычный 4 3 3 2 6 3" xfId="10227"/>
    <cellStyle name="Обычный 4 3 3 2 6 3 2" xfId="27124"/>
    <cellStyle name="Обычный 4 3 3 2 6 4" xfId="18676"/>
    <cellStyle name="Обычный 4 3 3 2 7" xfId="3187"/>
    <cellStyle name="Обычный 4 3 3 2 7 2" xfId="7411"/>
    <cellStyle name="Обычный 4 3 3 2 7 2 2" xfId="15859"/>
    <cellStyle name="Обычный 4 3 3 2 7 2 2 2" xfId="32756"/>
    <cellStyle name="Обычный 4 3 3 2 7 2 3" xfId="24308"/>
    <cellStyle name="Обычный 4 3 3 2 7 3" xfId="11635"/>
    <cellStyle name="Обычный 4 3 3 2 7 3 2" xfId="28532"/>
    <cellStyle name="Обычный 4 3 3 2 7 4" xfId="20084"/>
    <cellStyle name="Обычный 4 3 3 2 8" xfId="4595"/>
    <cellStyle name="Обычный 4 3 3 2 8 2" xfId="13043"/>
    <cellStyle name="Обычный 4 3 3 2 8 2 2" xfId="29940"/>
    <cellStyle name="Обычный 4 3 3 2 8 3" xfId="21492"/>
    <cellStyle name="Обычный 4 3 3 2 9" xfId="8819"/>
    <cellStyle name="Обычный 4 3 3 2 9 2" xfId="25716"/>
    <cellStyle name="Обычный 4 3 3 3" xfId="298"/>
    <cellStyle name="Обычный 4 3 3 3 10" xfId="34169"/>
    <cellStyle name="Обычный 4 3 3 3 2" xfId="299"/>
    <cellStyle name="Обычный 4 3 3 3 2 2" xfId="700"/>
    <cellStyle name="Обычный 4 3 3 3 2 2 2" xfId="1431"/>
    <cellStyle name="Обычный 4 3 3 3 2 2 2 2" xfId="2840"/>
    <cellStyle name="Обычный 4 3 3 3 2 2 2 2 2" xfId="7064"/>
    <cellStyle name="Обычный 4 3 3 3 2 2 2 2 2 2" xfId="15512"/>
    <cellStyle name="Обычный 4 3 3 3 2 2 2 2 2 2 2" xfId="32409"/>
    <cellStyle name="Обычный 4 3 3 3 2 2 2 2 2 3" xfId="23961"/>
    <cellStyle name="Обычный 4 3 3 3 2 2 2 2 3" xfId="11288"/>
    <cellStyle name="Обычный 4 3 3 3 2 2 2 2 3 2" xfId="28185"/>
    <cellStyle name="Обычный 4 3 3 3 2 2 2 2 4" xfId="19737"/>
    <cellStyle name="Обычный 4 3 3 3 2 2 2 3" xfId="4248"/>
    <cellStyle name="Обычный 4 3 3 3 2 2 2 3 2" xfId="8472"/>
    <cellStyle name="Обычный 4 3 3 3 2 2 2 3 2 2" xfId="16920"/>
    <cellStyle name="Обычный 4 3 3 3 2 2 2 3 2 2 2" xfId="33817"/>
    <cellStyle name="Обычный 4 3 3 3 2 2 2 3 2 3" xfId="25369"/>
    <cellStyle name="Обычный 4 3 3 3 2 2 2 3 3" xfId="12696"/>
    <cellStyle name="Обычный 4 3 3 3 2 2 2 3 3 2" xfId="29593"/>
    <cellStyle name="Обычный 4 3 3 3 2 2 2 3 4" xfId="21145"/>
    <cellStyle name="Обычный 4 3 3 3 2 2 2 4" xfId="5656"/>
    <cellStyle name="Обычный 4 3 3 3 2 2 2 4 2" xfId="14104"/>
    <cellStyle name="Обычный 4 3 3 3 2 2 2 4 2 2" xfId="31001"/>
    <cellStyle name="Обычный 4 3 3 3 2 2 2 4 3" xfId="22553"/>
    <cellStyle name="Обычный 4 3 3 3 2 2 2 5" xfId="9880"/>
    <cellStyle name="Обычный 4 3 3 3 2 2 2 5 2" xfId="26777"/>
    <cellStyle name="Обычный 4 3 3 3 2 2 2 6" xfId="18329"/>
    <cellStyle name="Обычный 4 3 3 3 2 2 3" xfId="2136"/>
    <cellStyle name="Обычный 4 3 3 3 2 2 3 2" xfId="6360"/>
    <cellStyle name="Обычный 4 3 3 3 2 2 3 2 2" xfId="14808"/>
    <cellStyle name="Обычный 4 3 3 3 2 2 3 2 2 2" xfId="31705"/>
    <cellStyle name="Обычный 4 3 3 3 2 2 3 2 3" xfId="23257"/>
    <cellStyle name="Обычный 4 3 3 3 2 2 3 3" xfId="10584"/>
    <cellStyle name="Обычный 4 3 3 3 2 2 3 3 2" xfId="27481"/>
    <cellStyle name="Обычный 4 3 3 3 2 2 3 4" xfId="19033"/>
    <cellStyle name="Обычный 4 3 3 3 2 2 4" xfId="3544"/>
    <cellStyle name="Обычный 4 3 3 3 2 2 4 2" xfId="7768"/>
    <cellStyle name="Обычный 4 3 3 3 2 2 4 2 2" xfId="16216"/>
    <cellStyle name="Обычный 4 3 3 3 2 2 4 2 2 2" xfId="33113"/>
    <cellStyle name="Обычный 4 3 3 3 2 2 4 2 3" xfId="24665"/>
    <cellStyle name="Обычный 4 3 3 3 2 2 4 3" xfId="11992"/>
    <cellStyle name="Обычный 4 3 3 3 2 2 4 3 2" xfId="28889"/>
    <cellStyle name="Обычный 4 3 3 3 2 2 4 4" xfId="20441"/>
    <cellStyle name="Обычный 4 3 3 3 2 2 5" xfId="4952"/>
    <cellStyle name="Обычный 4 3 3 3 2 2 5 2" xfId="13400"/>
    <cellStyle name="Обычный 4 3 3 3 2 2 5 2 2" xfId="30297"/>
    <cellStyle name="Обычный 4 3 3 3 2 2 5 3" xfId="21849"/>
    <cellStyle name="Обычный 4 3 3 3 2 2 6" xfId="9176"/>
    <cellStyle name="Обычный 4 3 3 3 2 2 6 2" xfId="26073"/>
    <cellStyle name="Обычный 4 3 3 3 2 2 7" xfId="17625"/>
    <cellStyle name="Обычный 4 3 3 3 2 2 8" xfId="34522"/>
    <cellStyle name="Обычный 4 3 3 3 2 3" xfId="1079"/>
    <cellStyle name="Обычный 4 3 3 3 2 3 2" xfId="2488"/>
    <cellStyle name="Обычный 4 3 3 3 2 3 2 2" xfId="6712"/>
    <cellStyle name="Обычный 4 3 3 3 2 3 2 2 2" xfId="15160"/>
    <cellStyle name="Обычный 4 3 3 3 2 3 2 2 2 2" xfId="32057"/>
    <cellStyle name="Обычный 4 3 3 3 2 3 2 2 3" xfId="23609"/>
    <cellStyle name="Обычный 4 3 3 3 2 3 2 3" xfId="10936"/>
    <cellStyle name="Обычный 4 3 3 3 2 3 2 3 2" xfId="27833"/>
    <cellStyle name="Обычный 4 3 3 3 2 3 2 4" xfId="19385"/>
    <cellStyle name="Обычный 4 3 3 3 2 3 3" xfId="3896"/>
    <cellStyle name="Обычный 4 3 3 3 2 3 3 2" xfId="8120"/>
    <cellStyle name="Обычный 4 3 3 3 2 3 3 2 2" xfId="16568"/>
    <cellStyle name="Обычный 4 3 3 3 2 3 3 2 2 2" xfId="33465"/>
    <cellStyle name="Обычный 4 3 3 3 2 3 3 2 3" xfId="25017"/>
    <cellStyle name="Обычный 4 3 3 3 2 3 3 3" xfId="12344"/>
    <cellStyle name="Обычный 4 3 3 3 2 3 3 3 2" xfId="29241"/>
    <cellStyle name="Обычный 4 3 3 3 2 3 3 4" xfId="20793"/>
    <cellStyle name="Обычный 4 3 3 3 2 3 4" xfId="5304"/>
    <cellStyle name="Обычный 4 3 3 3 2 3 4 2" xfId="13752"/>
    <cellStyle name="Обычный 4 3 3 3 2 3 4 2 2" xfId="30649"/>
    <cellStyle name="Обычный 4 3 3 3 2 3 4 3" xfId="22201"/>
    <cellStyle name="Обычный 4 3 3 3 2 3 5" xfId="9528"/>
    <cellStyle name="Обычный 4 3 3 3 2 3 5 2" xfId="26425"/>
    <cellStyle name="Обычный 4 3 3 3 2 3 6" xfId="17977"/>
    <cellStyle name="Обычный 4 3 3 3 2 4" xfId="1784"/>
    <cellStyle name="Обычный 4 3 3 3 2 4 2" xfId="6008"/>
    <cellStyle name="Обычный 4 3 3 3 2 4 2 2" xfId="14456"/>
    <cellStyle name="Обычный 4 3 3 3 2 4 2 2 2" xfId="31353"/>
    <cellStyle name="Обычный 4 3 3 3 2 4 2 3" xfId="22905"/>
    <cellStyle name="Обычный 4 3 3 3 2 4 3" xfId="10232"/>
    <cellStyle name="Обычный 4 3 3 3 2 4 3 2" xfId="27129"/>
    <cellStyle name="Обычный 4 3 3 3 2 4 4" xfId="18681"/>
    <cellStyle name="Обычный 4 3 3 3 2 5" xfId="3192"/>
    <cellStyle name="Обычный 4 3 3 3 2 5 2" xfId="7416"/>
    <cellStyle name="Обычный 4 3 3 3 2 5 2 2" xfId="15864"/>
    <cellStyle name="Обычный 4 3 3 3 2 5 2 2 2" xfId="32761"/>
    <cellStyle name="Обычный 4 3 3 3 2 5 2 3" xfId="24313"/>
    <cellStyle name="Обычный 4 3 3 3 2 5 3" xfId="11640"/>
    <cellStyle name="Обычный 4 3 3 3 2 5 3 2" xfId="28537"/>
    <cellStyle name="Обычный 4 3 3 3 2 5 4" xfId="20089"/>
    <cellStyle name="Обычный 4 3 3 3 2 6" xfId="4600"/>
    <cellStyle name="Обычный 4 3 3 3 2 6 2" xfId="13048"/>
    <cellStyle name="Обычный 4 3 3 3 2 6 2 2" xfId="29945"/>
    <cellStyle name="Обычный 4 3 3 3 2 6 3" xfId="21497"/>
    <cellStyle name="Обычный 4 3 3 3 2 7" xfId="8824"/>
    <cellStyle name="Обычный 4 3 3 3 2 7 2" xfId="25721"/>
    <cellStyle name="Обычный 4 3 3 3 2 8" xfId="17273"/>
    <cellStyle name="Обычный 4 3 3 3 2 9" xfId="34170"/>
    <cellStyle name="Обычный 4 3 3 3 3" xfId="699"/>
    <cellStyle name="Обычный 4 3 3 3 3 2" xfId="1430"/>
    <cellStyle name="Обычный 4 3 3 3 3 2 2" xfId="2839"/>
    <cellStyle name="Обычный 4 3 3 3 3 2 2 2" xfId="7063"/>
    <cellStyle name="Обычный 4 3 3 3 3 2 2 2 2" xfId="15511"/>
    <cellStyle name="Обычный 4 3 3 3 3 2 2 2 2 2" xfId="32408"/>
    <cellStyle name="Обычный 4 3 3 3 3 2 2 2 3" xfId="23960"/>
    <cellStyle name="Обычный 4 3 3 3 3 2 2 3" xfId="11287"/>
    <cellStyle name="Обычный 4 3 3 3 3 2 2 3 2" xfId="28184"/>
    <cellStyle name="Обычный 4 3 3 3 3 2 2 4" xfId="19736"/>
    <cellStyle name="Обычный 4 3 3 3 3 2 3" xfId="4247"/>
    <cellStyle name="Обычный 4 3 3 3 3 2 3 2" xfId="8471"/>
    <cellStyle name="Обычный 4 3 3 3 3 2 3 2 2" xfId="16919"/>
    <cellStyle name="Обычный 4 3 3 3 3 2 3 2 2 2" xfId="33816"/>
    <cellStyle name="Обычный 4 3 3 3 3 2 3 2 3" xfId="25368"/>
    <cellStyle name="Обычный 4 3 3 3 3 2 3 3" xfId="12695"/>
    <cellStyle name="Обычный 4 3 3 3 3 2 3 3 2" xfId="29592"/>
    <cellStyle name="Обычный 4 3 3 3 3 2 3 4" xfId="21144"/>
    <cellStyle name="Обычный 4 3 3 3 3 2 4" xfId="5655"/>
    <cellStyle name="Обычный 4 3 3 3 3 2 4 2" xfId="14103"/>
    <cellStyle name="Обычный 4 3 3 3 3 2 4 2 2" xfId="31000"/>
    <cellStyle name="Обычный 4 3 3 3 3 2 4 3" xfId="22552"/>
    <cellStyle name="Обычный 4 3 3 3 3 2 5" xfId="9879"/>
    <cellStyle name="Обычный 4 3 3 3 3 2 5 2" xfId="26776"/>
    <cellStyle name="Обычный 4 3 3 3 3 2 6" xfId="18328"/>
    <cellStyle name="Обычный 4 3 3 3 3 3" xfId="2135"/>
    <cellStyle name="Обычный 4 3 3 3 3 3 2" xfId="6359"/>
    <cellStyle name="Обычный 4 3 3 3 3 3 2 2" xfId="14807"/>
    <cellStyle name="Обычный 4 3 3 3 3 3 2 2 2" xfId="31704"/>
    <cellStyle name="Обычный 4 3 3 3 3 3 2 3" xfId="23256"/>
    <cellStyle name="Обычный 4 3 3 3 3 3 3" xfId="10583"/>
    <cellStyle name="Обычный 4 3 3 3 3 3 3 2" xfId="27480"/>
    <cellStyle name="Обычный 4 3 3 3 3 3 4" xfId="19032"/>
    <cellStyle name="Обычный 4 3 3 3 3 4" xfId="3543"/>
    <cellStyle name="Обычный 4 3 3 3 3 4 2" xfId="7767"/>
    <cellStyle name="Обычный 4 3 3 3 3 4 2 2" xfId="16215"/>
    <cellStyle name="Обычный 4 3 3 3 3 4 2 2 2" xfId="33112"/>
    <cellStyle name="Обычный 4 3 3 3 3 4 2 3" xfId="24664"/>
    <cellStyle name="Обычный 4 3 3 3 3 4 3" xfId="11991"/>
    <cellStyle name="Обычный 4 3 3 3 3 4 3 2" xfId="28888"/>
    <cellStyle name="Обычный 4 3 3 3 3 4 4" xfId="20440"/>
    <cellStyle name="Обычный 4 3 3 3 3 5" xfId="4951"/>
    <cellStyle name="Обычный 4 3 3 3 3 5 2" xfId="13399"/>
    <cellStyle name="Обычный 4 3 3 3 3 5 2 2" xfId="30296"/>
    <cellStyle name="Обычный 4 3 3 3 3 5 3" xfId="21848"/>
    <cellStyle name="Обычный 4 3 3 3 3 6" xfId="9175"/>
    <cellStyle name="Обычный 4 3 3 3 3 6 2" xfId="26072"/>
    <cellStyle name="Обычный 4 3 3 3 3 7" xfId="17624"/>
    <cellStyle name="Обычный 4 3 3 3 3 8" xfId="34521"/>
    <cellStyle name="Обычный 4 3 3 3 4" xfId="1078"/>
    <cellStyle name="Обычный 4 3 3 3 4 2" xfId="2487"/>
    <cellStyle name="Обычный 4 3 3 3 4 2 2" xfId="6711"/>
    <cellStyle name="Обычный 4 3 3 3 4 2 2 2" xfId="15159"/>
    <cellStyle name="Обычный 4 3 3 3 4 2 2 2 2" xfId="32056"/>
    <cellStyle name="Обычный 4 3 3 3 4 2 2 3" xfId="23608"/>
    <cellStyle name="Обычный 4 3 3 3 4 2 3" xfId="10935"/>
    <cellStyle name="Обычный 4 3 3 3 4 2 3 2" xfId="27832"/>
    <cellStyle name="Обычный 4 3 3 3 4 2 4" xfId="19384"/>
    <cellStyle name="Обычный 4 3 3 3 4 3" xfId="3895"/>
    <cellStyle name="Обычный 4 3 3 3 4 3 2" xfId="8119"/>
    <cellStyle name="Обычный 4 3 3 3 4 3 2 2" xfId="16567"/>
    <cellStyle name="Обычный 4 3 3 3 4 3 2 2 2" xfId="33464"/>
    <cellStyle name="Обычный 4 3 3 3 4 3 2 3" xfId="25016"/>
    <cellStyle name="Обычный 4 3 3 3 4 3 3" xfId="12343"/>
    <cellStyle name="Обычный 4 3 3 3 4 3 3 2" xfId="29240"/>
    <cellStyle name="Обычный 4 3 3 3 4 3 4" xfId="20792"/>
    <cellStyle name="Обычный 4 3 3 3 4 4" xfId="5303"/>
    <cellStyle name="Обычный 4 3 3 3 4 4 2" xfId="13751"/>
    <cellStyle name="Обычный 4 3 3 3 4 4 2 2" xfId="30648"/>
    <cellStyle name="Обычный 4 3 3 3 4 4 3" xfId="22200"/>
    <cellStyle name="Обычный 4 3 3 3 4 5" xfId="9527"/>
    <cellStyle name="Обычный 4 3 3 3 4 5 2" xfId="26424"/>
    <cellStyle name="Обычный 4 3 3 3 4 6" xfId="17976"/>
    <cellStyle name="Обычный 4 3 3 3 5" xfId="1783"/>
    <cellStyle name="Обычный 4 3 3 3 5 2" xfId="6007"/>
    <cellStyle name="Обычный 4 3 3 3 5 2 2" xfId="14455"/>
    <cellStyle name="Обычный 4 3 3 3 5 2 2 2" xfId="31352"/>
    <cellStyle name="Обычный 4 3 3 3 5 2 3" xfId="22904"/>
    <cellStyle name="Обычный 4 3 3 3 5 3" xfId="10231"/>
    <cellStyle name="Обычный 4 3 3 3 5 3 2" xfId="27128"/>
    <cellStyle name="Обычный 4 3 3 3 5 4" xfId="18680"/>
    <cellStyle name="Обычный 4 3 3 3 6" xfId="3191"/>
    <cellStyle name="Обычный 4 3 3 3 6 2" xfId="7415"/>
    <cellStyle name="Обычный 4 3 3 3 6 2 2" xfId="15863"/>
    <cellStyle name="Обычный 4 3 3 3 6 2 2 2" xfId="32760"/>
    <cellStyle name="Обычный 4 3 3 3 6 2 3" xfId="24312"/>
    <cellStyle name="Обычный 4 3 3 3 6 3" xfId="11639"/>
    <cellStyle name="Обычный 4 3 3 3 6 3 2" xfId="28536"/>
    <cellStyle name="Обычный 4 3 3 3 6 4" xfId="20088"/>
    <cellStyle name="Обычный 4 3 3 3 7" xfId="4599"/>
    <cellStyle name="Обычный 4 3 3 3 7 2" xfId="13047"/>
    <cellStyle name="Обычный 4 3 3 3 7 2 2" xfId="29944"/>
    <cellStyle name="Обычный 4 3 3 3 7 3" xfId="21496"/>
    <cellStyle name="Обычный 4 3 3 3 8" xfId="8823"/>
    <cellStyle name="Обычный 4 3 3 3 8 2" xfId="25720"/>
    <cellStyle name="Обычный 4 3 3 3 9" xfId="17272"/>
    <cellStyle name="Обычный 4 3 3 4" xfId="300"/>
    <cellStyle name="Обычный 4 3 3 4 2" xfId="701"/>
    <cellStyle name="Обычный 4 3 3 4 2 2" xfId="1432"/>
    <cellStyle name="Обычный 4 3 3 4 2 2 2" xfId="2841"/>
    <cellStyle name="Обычный 4 3 3 4 2 2 2 2" xfId="7065"/>
    <cellStyle name="Обычный 4 3 3 4 2 2 2 2 2" xfId="15513"/>
    <cellStyle name="Обычный 4 3 3 4 2 2 2 2 2 2" xfId="32410"/>
    <cellStyle name="Обычный 4 3 3 4 2 2 2 2 3" xfId="23962"/>
    <cellStyle name="Обычный 4 3 3 4 2 2 2 3" xfId="11289"/>
    <cellStyle name="Обычный 4 3 3 4 2 2 2 3 2" xfId="28186"/>
    <cellStyle name="Обычный 4 3 3 4 2 2 2 4" xfId="19738"/>
    <cellStyle name="Обычный 4 3 3 4 2 2 3" xfId="4249"/>
    <cellStyle name="Обычный 4 3 3 4 2 2 3 2" xfId="8473"/>
    <cellStyle name="Обычный 4 3 3 4 2 2 3 2 2" xfId="16921"/>
    <cellStyle name="Обычный 4 3 3 4 2 2 3 2 2 2" xfId="33818"/>
    <cellStyle name="Обычный 4 3 3 4 2 2 3 2 3" xfId="25370"/>
    <cellStyle name="Обычный 4 3 3 4 2 2 3 3" xfId="12697"/>
    <cellStyle name="Обычный 4 3 3 4 2 2 3 3 2" xfId="29594"/>
    <cellStyle name="Обычный 4 3 3 4 2 2 3 4" xfId="21146"/>
    <cellStyle name="Обычный 4 3 3 4 2 2 4" xfId="5657"/>
    <cellStyle name="Обычный 4 3 3 4 2 2 4 2" xfId="14105"/>
    <cellStyle name="Обычный 4 3 3 4 2 2 4 2 2" xfId="31002"/>
    <cellStyle name="Обычный 4 3 3 4 2 2 4 3" xfId="22554"/>
    <cellStyle name="Обычный 4 3 3 4 2 2 5" xfId="9881"/>
    <cellStyle name="Обычный 4 3 3 4 2 2 5 2" xfId="26778"/>
    <cellStyle name="Обычный 4 3 3 4 2 2 6" xfId="18330"/>
    <cellStyle name="Обычный 4 3 3 4 2 3" xfId="2137"/>
    <cellStyle name="Обычный 4 3 3 4 2 3 2" xfId="6361"/>
    <cellStyle name="Обычный 4 3 3 4 2 3 2 2" xfId="14809"/>
    <cellStyle name="Обычный 4 3 3 4 2 3 2 2 2" xfId="31706"/>
    <cellStyle name="Обычный 4 3 3 4 2 3 2 3" xfId="23258"/>
    <cellStyle name="Обычный 4 3 3 4 2 3 3" xfId="10585"/>
    <cellStyle name="Обычный 4 3 3 4 2 3 3 2" xfId="27482"/>
    <cellStyle name="Обычный 4 3 3 4 2 3 4" xfId="19034"/>
    <cellStyle name="Обычный 4 3 3 4 2 4" xfId="3545"/>
    <cellStyle name="Обычный 4 3 3 4 2 4 2" xfId="7769"/>
    <cellStyle name="Обычный 4 3 3 4 2 4 2 2" xfId="16217"/>
    <cellStyle name="Обычный 4 3 3 4 2 4 2 2 2" xfId="33114"/>
    <cellStyle name="Обычный 4 3 3 4 2 4 2 3" xfId="24666"/>
    <cellStyle name="Обычный 4 3 3 4 2 4 3" xfId="11993"/>
    <cellStyle name="Обычный 4 3 3 4 2 4 3 2" xfId="28890"/>
    <cellStyle name="Обычный 4 3 3 4 2 4 4" xfId="20442"/>
    <cellStyle name="Обычный 4 3 3 4 2 5" xfId="4953"/>
    <cellStyle name="Обычный 4 3 3 4 2 5 2" xfId="13401"/>
    <cellStyle name="Обычный 4 3 3 4 2 5 2 2" xfId="30298"/>
    <cellStyle name="Обычный 4 3 3 4 2 5 3" xfId="21850"/>
    <cellStyle name="Обычный 4 3 3 4 2 6" xfId="9177"/>
    <cellStyle name="Обычный 4 3 3 4 2 6 2" xfId="26074"/>
    <cellStyle name="Обычный 4 3 3 4 2 7" xfId="17626"/>
    <cellStyle name="Обычный 4 3 3 4 2 8" xfId="34523"/>
    <cellStyle name="Обычный 4 3 3 4 3" xfId="1080"/>
    <cellStyle name="Обычный 4 3 3 4 3 2" xfId="2489"/>
    <cellStyle name="Обычный 4 3 3 4 3 2 2" xfId="6713"/>
    <cellStyle name="Обычный 4 3 3 4 3 2 2 2" xfId="15161"/>
    <cellStyle name="Обычный 4 3 3 4 3 2 2 2 2" xfId="32058"/>
    <cellStyle name="Обычный 4 3 3 4 3 2 2 3" xfId="23610"/>
    <cellStyle name="Обычный 4 3 3 4 3 2 3" xfId="10937"/>
    <cellStyle name="Обычный 4 3 3 4 3 2 3 2" xfId="27834"/>
    <cellStyle name="Обычный 4 3 3 4 3 2 4" xfId="19386"/>
    <cellStyle name="Обычный 4 3 3 4 3 3" xfId="3897"/>
    <cellStyle name="Обычный 4 3 3 4 3 3 2" xfId="8121"/>
    <cellStyle name="Обычный 4 3 3 4 3 3 2 2" xfId="16569"/>
    <cellStyle name="Обычный 4 3 3 4 3 3 2 2 2" xfId="33466"/>
    <cellStyle name="Обычный 4 3 3 4 3 3 2 3" xfId="25018"/>
    <cellStyle name="Обычный 4 3 3 4 3 3 3" xfId="12345"/>
    <cellStyle name="Обычный 4 3 3 4 3 3 3 2" xfId="29242"/>
    <cellStyle name="Обычный 4 3 3 4 3 3 4" xfId="20794"/>
    <cellStyle name="Обычный 4 3 3 4 3 4" xfId="5305"/>
    <cellStyle name="Обычный 4 3 3 4 3 4 2" xfId="13753"/>
    <cellStyle name="Обычный 4 3 3 4 3 4 2 2" xfId="30650"/>
    <cellStyle name="Обычный 4 3 3 4 3 4 3" xfId="22202"/>
    <cellStyle name="Обычный 4 3 3 4 3 5" xfId="9529"/>
    <cellStyle name="Обычный 4 3 3 4 3 5 2" xfId="26426"/>
    <cellStyle name="Обычный 4 3 3 4 3 6" xfId="17978"/>
    <cellStyle name="Обычный 4 3 3 4 4" xfId="1785"/>
    <cellStyle name="Обычный 4 3 3 4 4 2" xfId="6009"/>
    <cellStyle name="Обычный 4 3 3 4 4 2 2" xfId="14457"/>
    <cellStyle name="Обычный 4 3 3 4 4 2 2 2" xfId="31354"/>
    <cellStyle name="Обычный 4 3 3 4 4 2 3" xfId="22906"/>
    <cellStyle name="Обычный 4 3 3 4 4 3" xfId="10233"/>
    <cellStyle name="Обычный 4 3 3 4 4 3 2" xfId="27130"/>
    <cellStyle name="Обычный 4 3 3 4 4 4" xfId="18682"/>
    <cellStyle name="Обычный 4 3 3 4 5" xfId="3193"/>
    <cellStyle name="Обычный 4 3 3 4 5 2" xfId="7417"/>
    <cellStyle name="Обычный 4 3 3 4 5 2 2" xfId="15865"/>
    <cellStyle name="Обычный 4 3 3 4 5 2 2 2" xfId="32762"/>
    <cellStyle name="Обычный 4 3 3 4 5 2 3" xfId="24314"/>
    <cellStyle name="Обычный 4 3 3 4 5 3" xfId="11641"/>
    <cellStyle name="Обычный 4 3 3 4 5 3 2" xfId="28538"/>
    <cellStyle name="Обычный 4 3 3 4 5 4" xfId="20090"/>
    <cellStyle name="Обычный 4 3 3 4 6" xfId="4601"/>
    <cellStyle name="Обычный 4 3 3 4 6 2" xfId="13049"/>
    <cellStyle name="Обычный 4 3 3 4 6 2 2" xfId="29946"/>
    <cellStyle name="Обычный 4 3 3 4 6 3" xfId="21498"/>
    <cellStyle name="Обычный 4 3 3 4 7" xfId="8825"/>
    <cellStyle name="Обычный 4 3 3 4 7 2" xfId="25722"/>
    <cellStyle name="Обычный 4 3 3 4 8" xfId="17274"/>
    <cellStyle name="Обычный 4 3 3 4 9" xfId="34171"/>
    <cellStyle name="Обычный 4 3 3 5" xfId="694"/>
    <cellStyle name="Обычный 4 3 3 5 2" xfId="1425"/>
    <cellStyle name="Обычный 4 3 3 5 2 2" xfId="2834"/>
    <cellStyle name="Обычный 4 3 3 5 2 2 2" xfId="7058"/>
    <cellStyle name="Обычный 4 3 3 5 2 2 2 2" xfId="15506"/>
    <cellStyle name="Обычный 4 3 3 5 2 2 2 2 2" xfId="32403"/>
    <cellStyle name="Обычный 4 3 3 5 2 2 2 3" xfId="23955"/>
    <cellStyle name="Обычный 4 3 3 5 2 2 3" xfId="11282"/>
    <cellStyle name="Обычный 4 3 3 5 2 2 3 2" xfId="28179"/>
    <cellStyle name="Обычный 4 3 3 5 2 2 4" xfId="19731"/>
    <cellStyle name="Обычный 4 3 3 5 2 3" xfId="4242"/>
    <cellStyle name="Обычный 4 3 3 5 2 3 2" xfId="8466"/>
    <cellStyle name="Обычный 4 3 3 5 2 3 2 2" xfId="16914"/>
    <cellStyle name="Обычный 4 3 3 5 2 3 2 2 2" xfId="33811"/>
    <cellStyle name="Обычный 4 3 3 5 2 3 2 3" xfId="25363"/>
    <cellStyle name="Обычный 4 3 3 5 2 3 3" xfId="12690"/>
    <cellStyle name="Обычный 4 3 3 5 2 3 3 2" xfId="29587"/>
    <cellStyle name="Обычный 4 3 3 5 2 3 4" xfId="21139"/>
    <cellStyle name="Обычный 4 3 3 5 2 4" xfId="5650"/>
    <cellStyle name="Обычный 4 3 3 5 2 4 2" xfId="14098"/>
    <cellStyle name="Обычный 4 3 3 5 2 4 2 2" xfId="30995"/>
    <cellStyle name="Обычный 4 3 3 5 2 4 3" xfId="22547"/>
    <cellStyle name="Обычный 4 3 3 5 2 5" xfId="9874"/>
    <cellStyle name="Обычный 4 3 3 5 2 5 2" xfId="26771"/>
    <cellStyle name="Обычный 4 3 3 5 2 6" xfId="18323"/>
    <cellStyle name="Обычный 4 3 3 5 3" xfId="2130"/>
    <cellStyle name="Обычный 4 3 3 5 3 2" xfId="6354"/>
    <cellStyle name="Обычный 4 3 3 5 3 2 2" xfId="14802"/>
    <cellStyle name="Обычный 4 3 3 5 3 2 2 2" xfId="31699"/>
    <cellStyle name="Обычный 4 3 3 5 3 2 3" xfId="23251"/>
    <cellStyle name="Обычный 4 3 3 5 3 3" xfId="10578"/>
    <cellStyle name="Обычный 4 3 3 5 3 3 2" xfId="27475"/>
    <cellStyle name="Обычный 4 3 3 5 3 4" xfId="19027"/>
    <cellStyle name="Обычный 4 3 3 5 4" xfId="3538"/>
    <cellStyle name="Обычный 4 3 3 5 4 2" xfId="7762"/>
    <cellStyle name="Обычный 4 3 3 5 4 2 2" xfId="16210"/>
    <cellStyle name="Обычный 4 3 3 5 4 2 2 2" xfId="33107"/>
    <cellStyle name="Обычный 4 3 3 5 4 2 3" xfId="24659"/>
    <cellStyle name="Обычный 4 3 3 5 4 3" xfId="11986"/>
    <cellStyle name="Обычный 4 3 3 5 4 3 2" xfId="28883"/>
    <cellStyle name="Обычный 4 3 3 5 4 4" xfId="20435"/>
    <cellStyle name="Обычный 4 3 3 5 5" xfId="4946"/>
    <cellStyle name="Обычный 4 3 3 5 5 2" xfId="13394"/>
    <cellStyle name="Обычный 4 3 3 5 5 2 2" xfId="30291"/>
    <cellStyle name="Обычный 4 3 3 5 5 3" xfId="21843"/>
    <cellStyle name="Обычный 4 3 3 5 6" xfId="9170"/>
    <cellStyle name="Обычный 4 3 3 5 6 2" xfId="26067"/>
    <cellStyle name="Обычный 4 3 3 5 7" xfId="17619"/>
    <cellStyle name="Обычный 4 3 3 5 8" xfId="34516"/>
    <cellStyle name="Обычный 4 3 3 6" xfId="1073"/>
    <cellStyle name="Обычный 4 3 3 6 2" xfId="2482"/>
    <cellStyle name="Обычный 4 3 3 6 2 2" xfId="6706"/>
    <cellStyle name="Обычный 4 3 3 6 2 2 2" xfId="15154"/>
    <cellStyle name="Обычный 4 3 3 6 2 2 2 2" xfId="32051"/>
    <cellStyle name="Обычный 4 3 3 6 2 2 3" xfId="23603"/>
    <cellStyle name="Обычный 4 3 3 6 2 3" xfId="10930"/>
    <cellStyle name="Обычный 4 3 3 6 2 3 2" xfId="27827"/>
    <cellStyle name="Обычный 4 3 3 6 2 4" xfId="19379"/>
    <cellStyle name="Обычный 4 3 3 6 3" xfId="3890"/>
    <cellStyle name="Обычный 4 3 3 6 3 2" xfId="8114"/>
    <cellStyle name="Обычный 4 3 3 6 3 2 2" xfId="16562"/>
    <cellStyle name="Обычный 4 3 3 6 3 2 2 2" xfId="33459"/>
    <cellStyle name="Обычный 4 3 3 6 3 2 3" xfId="25011"/>
    <cellStyle name="Обычный 4 3 3 6 3 3" xfId="12338"/>
    <cellStyle name="Обычный 4 3 3 6 3 3 2" xfId="29235"/>
    <cellStyle name="Обычный 4 3 3 6 3 4" xfId="20787"/>
    <cellStyle name="Обычный 4 3 3 6 4" xfId="5298"/>
    <cellStyle name="Обычный 4 3 3 6 4 2" xfId="13746"/>
    <cellStyle name="Обычный 4 3 3 6 4 2 2" xfId="30643"/>
    <cellStyle name="Обычный 4 3 3 6 4 3" xfId="22195"/>
    <cellStyle name="Обычный 4 3 3 6 5" xfId="9522"/>
    <cellStyle name="Обычный 4 3 3 6 5 2" xfId="26419"/>
    <cellStyle name="Обычный 4 3 3 6 6" xfId="17971"/>
    <cellStyle name="Обычный 4 3 3 7" xfId="1778"/>
    <cellStyle name="Обычный 4 3 3 7 2" xfId="6002"/>
    <cellStyle name="Обычный 4 3 3 7 2 2" xfId="14450"/>
    <cellStyle name="Обычный 4 3 3 7 2 2 2" xfId="31347"/>
    <cellStyle name="Обычный 4 3 3 7 2 3" xfId="22899"/>
    <cellStyle name="Обычный 4 3 3 7 3" xfId="10226"/>
    <cellStyle name="Обычный 4 3 3 7 3 2" xfId="27123"/>
    <cellStyle name="Обычный 4 3 3 7 4" xfId="18675"/>
    <cellStyle name="Обычный 4 3 3 8" xfId="3186"/>
    <cellStyle name="Обычный 4 3 3 8 2" xfId="7410"/>
    <cellStyle name="Обычный 4 3 3 8 2 2" xfId="15858"/>
    <cellStyle name="Обычный 4 3 3 8 2 2 2" xfId="32755"/>
    <cellStyle name="Обычный 4 3 3 8 2 3" xfId="24307"/>
    <cellStyle name="Обычный 4 3 3 8 3" xfId="11634"/>
    <cellStyle name="Обычный 4 3 3 8 3 2" xfId="28531"/>
    <cellStyle name="Обычный 4 3 3 8 4" xfId="20083"/>
    <cellStyle name="Обычный 4 3 3 9" xfId="4594"/>
    <cellStyle name="Обычный 4 3 3 9 2" xfId="13042"/>
    <cellStyle name="Обычный 4 3 3 9 2 2" xfId="29939"/>
    <cellStyle name="Обычный 4 3 3 9 3" xfId="21491"/>
    <cellStyle name="Обычный 4 3 4" xfId="301"/>
    <cellStyle name="Обычный 4 3 4 10" xfId="17275"/>
    <cellStyle name="Обычный 4 3 4 11" xfId="34172"/>
    <cellStyle name="Обычный 4 3 4 2" xfId="302"/>
    <cellStyle name="Обычный 4 3 4 2 10" xfId="34173"/>
    <cellStyle name="Обычный 4 3 4 2 2" xfId="303"/>
    <cellStyle name="Обычный 4 3 4 2 2 2" xfId="704"/>
    <cellStyle name="Обычный 4 3 4 2 2 2 2" xfId="1435"/>
    <cellStyle name="Обычный 4 3 4 2 2 2 2 2" xfId="2844"/>
    <cellStyle name="Обычный 4 3 4 2 2 2 2 2 2" xfId="7068"/>
    <cellStyle name="Обычный 4 3 4 2 2 2 2 2 2 2" xfId="15516"/>
    <cellStyle name="Обычный 4 3 4 2 2 2 2 2 2 2 2" xfId="32413"/>
    <cellStyle name="Обычный 4 3 4 2 2 2 2 2 2 3" xfId="23965"/>
    <cellStyle name="Обычный 4 3 4 2 2 2 2 2 3" xfId="11292"/>
    <cellStyle name="Обычный 4 3 4 2 2 2 2 2 3 2" xfId="28189"/>
    <cellStyle name="Обычный 4 3 4 2 2 2 2 2 4" xfId="19741"/>
    <cellStyle name="Обычный 4 3 4 2 2 2 2 3" xfId="4252"/>
    <cellStyle name="Обычный 4 3 4 2 2 2 2 3 2" xfId="8476"/>
    <cellStyle name="Обычный 4 3 4 2 2 2 2 3 2 2" xfId="16924"/>
    <cellStyle name="Обычный 4 3 4 2 2 2 2 3 2 2 2" xfId="33821"/>
    <cellStyle name="Обычный 4 3 4 2 2 2 2 3 2 3" xfId="25373"/>
    <cellStyle name="Обычный 4 3 4 2 2 2 2 3 3" xfId="12700"/>
    <cellStyle name="Обычный 4 3 4 2 2 2 2 3 3 2" xfId="29597"/>
    <cellStyle name="Обычный 4 3 4 2 2 2 2 3 4" xfId="21149"/>
    <cellStyle name="Обычный 4 3 4 2 2 2 2 4" xfId="5660"/>
    <cellStyle name="Обычный 4 3 4 2 2 2 2 4 2" xfId="14108"/>
    <cellStyle name="Обычный 4 3 4 2 2 2 2 4 2 2" xfId="31005"/>
    <cellStyle name="Обычный 4 3 4 2 2 2 2 4 3" xfId="22557"/>
    <cellStyle name="Обычный 4 3 4 2 2 2 2 5" xfId="9884"/>
    <cellStyle name="Обычный 4 3 4 2 2 2 2 5 2" xfId="26781"/>
    <cellStyle name="Обычный 4 3 4 2 2 2 2 6" xfId="18333"/>
    <cellStyle name="Обычный 4 3 4 2 2 2 3" xfId="2140"/>
    <cellStyle name="Обычный 4 3 4 2 2 2 3 2" xfId="6364"/>
    <cellStyle name="Обычный 4 3 4 2 2 2 3 2 2" xfId="14812"/>
    <cellStyle name="Обычный 4 3 4 2 2 2 3 2 2 2" xfId="31709"/>
    <cellStyle name="Обычный 4 3 4 2 2 2 3 2 3" xfId="23261"/>
    <cellStyle name="Обычный 4 3 4 2 2 2 3 3" xfId="10588"/>
    <cellStyle name="Обычный 4 3 4 2 2 2 3 3 2" xfId="27485"/>
    <cellStyle name="Обычный 4 3 4 2 2 2 3 4" xfId="19037"/>
    <cellStyle name="Обычный 4 3 4 2 2 2 4" xfId="3548"/>
    <cellStyle name="Обычный 4 3 4 2 2 2 4 2" xfId="7772"/>
    <cellStyle name="Обычный 4 3 4 2 2 2 4 2 2" xfId="16220"/>
    <cellStyle name="Обычный 4 3 4 2 2 2 4 2 2 2" xfId="33117"/>
    <cellStyle name="Обычный 4 3 4 2 2 2 4 2 3" xfId="24669"/>
    <cellStyle name="Обычный 4 3 4 2 2 2 4 3" xfId="11996"/>
    <cellStyle name="Обычный 4 3 4 2 2 2 4 3 2" xfId="28893"/>
    <cellStyle name="Обычный 4 3 4 2 2 2 4 4" xfId="20445"/>
    <cellStyle name="Обычный 4 3 4 2 2 2 5" xfId="4956"/>
    <cellStyle name="Обычный 4 3 4 2 2 2 5 2" xfId="13404"/>
    <cellStyle name="Обычный 4 3 4 2 2 2 5 2 2" xfId="30301"/>
    <cellStyle name="Обычный 4 3 4 2 2 2 5 3" xfId="21853"/>
    <cellStyle name="Обычный 4 3 4 2 2 2 6" xfId="9180"/>
    <cellStyle name="Обычный 4 3 4 2 2 2 6 2" xfId="26077"/>
    <cellStyle name="Обычный 4 3 4 2 2 2 7" xfId="17629"/>
    <cellStyle name="Обычный 4 3 4 2 2 2 8" xfId="34526"/>
    <cellStyle name="Обычный 4 3 4 2 2 3" xfId="1083"/>
    <cellStyle name="Обычный 4 3 4 2 2 3 2" xfId="2492"/>
    <cellStyle name="Обычный 4 3 4 2 2 3 2 2" xfId="6716"/>
    <cellStyle name="Обычный 4 3 4 2 2 3 2 2 2" xfId="15164"/>
    <cellStyle name="Обычный 4 3 4 2 2 3 2 2 2 2" xfId="32061"/>
    <cellStyle name="Обычный 4 3 4 2 2 3 2 2 3" xfId="23613"/>
    <cellStyle name="Обычный 4 3 4 2 2 3 2 3" xfId="10940"/>
    <cellStyle name="Обычный 4 3 4 2 2 3 2 3 2" xfId="27837"/>
    <cellStyle name="Обычный 4 3 4 2 2 3 2 4" xfId="19389"/>
    <cellStyle name="Обычный 4 3 4 2 2 3 3" xfId="3900"/>
    <cellStyle name="Обычный 4 3 4 2 2 3 3 2" xfId="8124"/>
    <cellStyle name="Обычный 4 3 4 2 2 3 3 2 2" xfId="16572"/>
    <cellStyle name="Обычный 4 3 4 2 2 3 3 2 2 2" xfId="33469"/>
    <cellStyle name="Обычный 4 3 4 2 2 3 3 2 3" xfId="25021"/>
    <cellStyle name="Обычный 4 3 4 2 2 3 3 3" xfId="12348"/>
    <cellStyle name="Обычный 4 3 4 2 2 3 3 3 2" xfId="29245"/>
    <cellStyle name="Обычный 4 3 4 2 2 3 3 4" xfId="20797"/>
    <cellStyle name="Обычный 4 3 4 2 2 3 4" xfId="5308"/>
    <cellStyle name="Обычный 4 3 4 2 2 3 4 2" xfId="13756"/>
    <cellStyle name="Обычный 4 3 4 2 2 3 4 2 2" xfId="30653"/>
    <cellStyle name="Обычный 4 3 4 2 2 3 4 3" xfId="22205"/>
    <cellStyle name="Обычный 4 3 4 2 2 3 5" xfId="9532"/>
    <cellStyle name="Обычный 4 3 4 2 2 3 5 2" xfId="26429"/>
    <cellStyle name="Обычный 4 3 4 2 2 3 6" xfId="17981"/>
    <cellStyle name="Обычный 4 3 4 2 2 4" xfId="1788"/>
    <cellStyle name="Обычный 4 3 4 2 2 4 2" xfId="6012"/>
    <cellStyle name="Обычный 4 3 4 2 2 4 2 2" xfId="14460"/>
    <cellStyle name="Обычный 4 3 4 2 2 4 2 2 2" xfId="31357"/>
    <cellStyle name="Обычный 4 3 4 2 2 4 2 3" xfId="22909"/>
    <cellStyle name="Обычный 4 3 4 2 2 4 3" xfId="10236"/>
    <cellStyle name="Обычный 4 3 4 2 2 4 3 2" xfId="27133"/>
    <cellStyle name="Обычный 4 3 4 2 2 4 4" xfId="18685"/>
    <cellStyle name="Обычный 4 3 4 2 2 5" xfId="3196"/>
    <cellStyle name="Обычный 4 3 4 2 2 5 2" xfId="7420"/>
    <cellStyle name="Обычный 4 3 4 2 2 5 2 2" xfId="15868"/>
    <cellStyle name="Обычный 4 3 4 2 2 5 2 2 2" xfId="32765"/>
    <cellStyle name="Обычный 4 3 4 2 2 5 2 3" xfId="24317"/>
    <cellStyle name="Обычный 4 3 4 2 2 5 3" xfId="11644"/>
    <cellStyle name="Обычный 4 3 4 2 2 5 3 2" xfId="28541"/>
    <cellStyle name="Обычный 4 3 4 2 2 5 4" xfId="20093"/>
    <cellStyle name="Обычный 4 3 4 2 2 6" xfId="4604"/>
    <cellStyle name="Обычный 4 3 4 2 2 6 2" xfId="13052"/>
    <cellStyle name="Обычный 4 3 4 2 2 6 2 2" xfId="29949"/>
    <cellStyle name="Обычный 4 3 4 2 2 6 3" xfId="21501"/>
    <cellStyle name="Обычный 4 3 4 2 2 7" xfId="8828"/>
    <cellStyle name="Обычный 4 3 4 2 2 7 2" xfId="25725"/>
    <cellStyle name="Обычный 4 3 4 2 2 8" xfId="17277"/>
    <cellStyle name="Обычный 4 3 4 2 2 9" xfId="34174"/>
    <cellStyle name="Обычный 4 3 4 2 3" xfId="703"/>
    <cellStyle name="Обычный 4 3 4 2 3 2" xfId="1434"/>
    <cellStyle name="Обычный 4 3 4 2 3 2 2" xfId="2843"/>
    <cellStyle name="Обычный 4 3 4 2 3 2 2 2" xfId="7067"/>
    <cellStyle name="Обычный 4 3 4 2 3 2 2 2 2" xfId="15515"/>
    <cellStyle name="Обычный 4 3 4 2 3 2 2 2 2 2" xfId="32412"/>
    <cellStyle name="Обычный 4 3 4 2 3 2 2 2 3" xfId="23964"/>
    <cellStyle name="Обычный 4 3 4 2 3 2 2 3" xfId="11291"/>
    <cellStyle name="Обычный 4 3 4 2 3 2 2 3 2" xfId="28188"/>
    <cellStyle name="Обычный 4 3 4 2 3 2 2 4" xfId="19740"/>
    <cellStyle name="Обычный 4 3 4 2 3 2 3" xfId="4251"/>
    <cellStyle name="Обычный 4 3 4 2 3 2 3 2" xfId="8475"/>
    <cellStyle name="Обычный 4 3 4 2 3 2 3 2 2" xfId="16923"/>
    <cellStyle name="Обычный 4 3 4 2 3 2 3 2 2 2" xfId="33820"/>
    <cellStyle name="Обычный 4 3 4 2 3 2 3 2 3" xfId="25372"/>
    <cellStyle name="Обычный 4 3 4 2 3 2 3 3" xfId="12699"/>
    <cellStyle name="Обычный 4 3 4 2 3 2 3 3 2" xfId="29596"/>
    <cellStyle name="Обычный 4 3 4 2 3 2 3 4" xfId="21148"/>
    <cellStyle name="Обычный 4 3 4 2 3 2 4" xfId="5659"/>
    <cellStyle name="Обычный 4 3 4 2 3 2 4 2" xfId="14107"/>
    <cellStyle name="Обычный 4 3 4 2 3 2 4 2 2" xfId="31004"/>
    <cellStyle name="Обычный 4 3 4 2 3 2 4 3" xfId="22556"/>
    <cellStyle name="Обычный 4 3 4 2 3 2 5" xfId="9883"/>
    <cellStyle name="Обычный 4 3 4 2 3 2 5 2" xfId="26780"/>
    <cellStyle name="Обычный 4 3 4 2 3 2 6" xfId="18332"/>
    <cellStyle name="Обычный 4 3 4 2 3 3" xfId="2139"/>
    <cellStyle name="Обычный 4 3 4 2 3 3 2" xfId="6363"/>
    <cellStyle name="Обычный 4 3 4 2 3 3 2 2" xfId="14811"/>
    <cellStyle name="Обычный 4 3 4 2 3 3 2 2 2" xfId="31708"/>
    <cellStyle name="Обычный 4 3 4 2 3 3 2 3" xfId="23260"/>
    <cellStyle name="Обычный 4 3 4 2 3 3 3" xfId="10587"/>
    <cellStyle name="Обычный 4 3 4 2 3 3 3 2" xfId="27484"/>
    <cellStyle name="Обычный 4 3 4 2 3 3 4" xfId="19036"/>
    <cellStyle name="Обычный 4 3 4 2 3 4" xfId="3547"/>
    <cellStyle name="Обычный 4 3 4 2 3 4 2" xfId="7771"/>
    <cellStyle name="Обычный 4 3 4 2 3 4 2 2" xfId="16219"/>
    <cellStyle name="Обычный 4 3 4 2 3 4 2 2 2" xfId="33116"/>
    <cellStyle name="Обычный 4 3 4 2 3 4 2 3" xfId="24668"/>
    <cellStyle name="Обычный 4 3 4 2 3 4 3" xfId="11995"/>
    <cellStyle name="Обычный 4 3 4 2 3 4 3 2" xfId="28892"/>
    <cellStyle name="Обычный 4 3 4 2 3 4 4" xfId="20444"/>
    <cellStyle name="Обычный 4 3 4 2 3 5" xfId="4955"/>
    <cellStyle name="Обычный 4 3 4 2 3 5 2" xfId="13403"/>
    <cellStyle name="Обычный 4 3 4 2 3 5 2 2" xfId="30300"/>
    <cellStyle name="Обычный 4 3 4 2 3 5 3" xfId="21852"/>
    <cellStyle name="Обычный 4 3 4 2 3 6" xfId="9179"/>
    <cellStyle name="Обычный 4 3 4 2 3 6 2" xfId="26076"/>
    <cellStyle name="Обычный 4 3 4 2 3 7" xfId="17628"/>
    <cellStyle name="Обычный 4 3 4 2 3 8" xfId="34525"/>
    <cellStyle name="Обычный 4 3 4 2 4" xfId="1082"/>
    <cellStyle name="Обычный 4 3 4 2 4 2" xfId="2491"/>
    <cellStyle name="Обычный 4 3 4 2 4 2 2" xfId="6715"/>
    <cellStyle name="Обычный 4 3 4 2 4 2 2 2" xfId="15163"/>
    <cellStyle name="Обычный 4 3 4 2 4 2 2 2 2" xfId="32060"/>
    <cellStyle name="Обычный 4 3 4 2 4 2 2 3" xfId="23612"/>
    <cellStyle name="Обычный 4 3 4 2 4 2 3" xfId="10939"/>
    <cellStyle name="Обычный 4 3 4 2 4 2 3 2" xfId="27836"/>
    <cellStyle name="Обычный 4 3 4 2 4 2 4" xfId="19388"/>
    <cellStyle name="Обычный 4 3 4 2 4 3" xfId="3899"/>
    <cellStyle name="Обычный 4 3 4 2 4 3 2" xfId="8123"/>
    <cellStyle name="Обычный 4 3 4 2 4 3 2 2" xfId="16571"/>
    <cellStyle name="Обычный 4 3 4 2 4 3 2 2 2" xfId="33468"/>
    <cellStyle name="Обычный 4 3 4 2 4 3 2 3" xfId="25020"/>
    <cellStyle name="Обычный 4 3 4 2 4 3 3" xfId="12347"/>
    <cellStyle name="Обычный 4 3 4 2 4 3 3 2" xfId="29244"/>
    <cellStyle name="Обычный 4 3 4 2 4 3 4" xfId="20796"/>
    <cellStyle name="Обычный 4 3 4 2 4 4" xfId="5307"/>
    <cellStyle name="Обычный 4 3 4 2 4 4 2" xfId="13755"/>
    <cellStyle name="Обычный 4 3 4 2 4 4 2 2" xfId="30652"/>
    <cellStyle name="Обычный 4 3 4 2 4 4 3" xfId="22204"/>
    <cellStyle name="Обычный 4 3 4 2 4 5" xfId="9531"/>
    <cellStyle name="Обычный 4 3 4 2 4 5 2" xfId="26428"/>
    <cellStyle name="Обычный 4 3 4 2 4 6" xfId="17980"/>
    <cellStyle name="Обычный 4 3 4 2 5" xfId="1787"/>
    <cellStyle name="Обычный 4 3 4 2 5 2" xfId="6011"/>
    <cellStyle name="Обычный 4 3 4 2 5 2 2" xfId="14459"/>
    <cellStyle name="Обычный 4 3 4 2 5 2 2 2" xfId="31356"/>
    <cellStyle name="Обычный 4 3 4 2 5 2 3" xfId="22908"/>
    <cellStyle name="Обычный 4 3 4 2 5 3" xfId="10235"/>
    <cellStyle name="Обычный 4 3 4 2 5 3 2" xfId="27132"/>
    <cellStyle name="Обычный 4 3 4 2 5 4" xfId="18684"/>
    <cellStyle name="Обычный 4 3 4 2 6" xfId="3195"/>
    <cellStyle name="Обычный 4 3 4 2 6 2" xfId="7419"/>
    <cellStyle name="Обычный 4 3 4 2 6 2 2" xfId="15867"/>
    <cellStyle name="Обычный 4 3 4 2 6 2 2 2" xfId="32764"/>
    <cellStyle name="Обычный 4 3 4 2 6 2 3" xfId="24316"/>
    <cellStyle name="Обычный 4 3 4 2 6 3" xfId="11643"/>
    <cellStyle name="Обычный 4 3 4 2 6 3 2" xfId="28540"/>
    <cellStyle name="Обычный 4 3 4 2 6 4" xfId="20092"/>
    <cellStyle name="Обычный 4 3 4 2 7" xfId="4603"/>
    <cellStyle name="Обычный 4 3 4 2 7 2" xfId="13051"/>
    <cellStyle name="Обычный 4 3 4 2 7 2 2" xfId="29948"/>
    <cellStyle name="Обычный 4 3 4 2 7 3" xfId="21500"/>
    <cellStyle name="Обычный 4 3 4 2 8" xfId="8827"/>
    <cellStyle name="Обычный 4 3 4 2 8 2" xfId="25724"/>
    <cellStyle name="Обычный 4 3 4 2 9" xfId="17276"/>
    <cellStyle name="Обычный 4 3 4 3" xfId="304"/>
    <cellStyle name="Обычный 4 3 4 3 2" xfId="705"/>
    <cellStyle name="Обычный 4 3 4 3 2 2" xfId="1436"/>
    <cellStyle name="Обычный 4 3 4 3 2 2 2" xfId="2845"/>
    <cellStyle name="Обычный 4 3 4 3 2 2 2 2" xfId="7069"/>
    <cellStyle name="Обычный 4 3 4 3 2 2 2 2 2" xfId="15517"/>
    <cellStyle name="Обычный 4 3 4 3 2 2 2 2 2 2" xfId="32414"/>
    <cellStyle name="Обычный 4 3 4 3 2 2 2 2 3" xfId="23966"/>
    <cellStyle name="Обычный 4 3 4 3 2 2 2 3" xfId="11293"/>
    <cellStyle name="Обычный 4 3 4 3 2 2 2 3 2" xfId="28190"/>
    <cellStyle name="Обычный 4 3 4 3 2 2 2 4" xfId="19742"/>
    <cellStyle name="Обычный 4 3 4 3 2 2 3" xfId="4253"/>
    <cellStyle name="Обычный 4 3 4 3 2 2 3 2" xfId="8477"/>
    <cellStyle name="Обычный 4 3 4 3 2 2 3 2 2" xfId="16925"/>
    <cellStyle name="Обычный 4 3 4 3 2 2 3 2 2 2" xfId="33822"/>
    <cellStyle name="Обычный 4 3 4 3 2 2 3 2 3" xfId="25374"/>
    <cellStyle name="Обычный 4 3 4 3 2 2 3 3" xfId="12701"/>
    <cellStyle name="Обычный 4 3 4 3 2 2 3 3 2" xfId="29598"/>
    <cellStyle name="Обычный 4 3 4 3 2 2 3 4" xfId="21150"/>
    <cellStyle name="Обычный 4 3 4 3 2 2 4" xfId="5661"/>
    <cellStyle name="Обычный 4 3 4 3 2 2 4 2" xfId="14109"/>
    <cellStyle name="Обычный 4 3 4 3 2 2 4 2 2" xfId="31006"/>
    <cellStyle name="Обычный 4 3 4 3 2 2 4 3" xfId="22558"/>
    <cellStyle name="Обычный 4 3 4 3 2 2 5" xfId="9885"/>
    <cellStyle name="Обычный 4 3 4 3 2 2 5 2" xfId="26782"/>
    <cellStyle name="Обычный 4 3 4 3 2 2 6" xfId="18334"/>
    <cellStyle name="Обычный 4 3 4 3 2 3" xfId="2141"/>
    <cellStyle name="Обычный 4 3 4 3 2 3 2" xfId="6365"/>
    <cellStyle name="Обычный 4 3 4 3 2 3 2 2" xfId="14813"/>
    <cellStyle name="Обычный 4 3 4 3 2 3 2 2 2" xfId="31710"/>
    <cellStyle name="Обычный 4 3 4 3 2 3 2 3" xfId="23262"/>
    <cellStyle name="Обычный 4 3 4 3 2 3 3" xfId="10589"/>
    <cellStyle name="Обычный 4 3 4 3 2 3 3 2" xfId="27486"/>
    <cellStyle name="Обычный 4 3 4 3 2 3 4" xfId="19038"/>
    <cellStyle name="Обычный 4 3 4 3 2 4" xfId="3549"/>
    <cellStyle name="Обычный 4 3 4 3 2 4 2" xfId="7773"/>
    <cellStyle name="Обычный 4 3 4 3 2 4 2 2" xfId="16221"/>
    <cellStyle name="Обычный 4 3 4 3 2 4 2 2 2" xfId="33118"/>
    <cellStyle name="Обычный 4 3 4 3 2 4 2 3" xfId="24670"/>
    <cellStyle name="Обычный 4 3 4 3 2 4 3" xfId="11997"/>
    <cellStyle name="Обычный 4 3 4 3 2 4 3 2" xfId="28894"/>
    <cellStyle name="Обычный 4 3 4 3 2 4 4" xfId="20446"/>
    <cellStyle name="Обычный 4 3 4 3 2 5" xfId="4957"/>
    <cellStyle name="Обычный 4 3 4 3 2 5 2" xfId="13405"/>
    <cellStyle name="Обычный 4 3 4 3 2 5 2 2" xfId="30302"/>
    <cellStyle name="Обычный 4 3 4 3 2 5 3" xfId="21854"/>
    <cellStyle name="Обычный 4 3 4 3 2 6" xfId="9181"/>
    <cellStyle name="Обычный 4 3 4 3 2 6 2" xfId="26078"/>
    <cellStyle name="Обычный 4 3 4 3 2 7" xfId="17630"/>
    <cellStyle name="Обычный 4 3 4 3 2 8" xfId="34527"/>
    <cellStyle name="Обычный 4 3 4 3 3" xfId="1084"/>
    <cellStyle name="Обычный 4 3 4 3 3 2" xfId="2493"/>
    <cellStyle name="Обычный 4 3 4 3 3 2 2" xfId="6717"/>
    <cellStyle name="Обычный 4 3 4 3 3 2 2 2" xfId="15165"/>
    <cellStyle name="Обычный 4 3 4 3 3 2 2 2 2" xfId="32062"/>
    <cellStyle name="Обычный 4 3 4 3 3 2 2 3" xfId="23614"/>
    <cellStyle name="Обычный 4 3 4 3 3 2 3" xfId="10941"/>
    <cellStyle name="Обычный 4 3 4 3 3 2 3 2" xfId="27838"/>
    <cellStyle name="Обычный 4 3 4 3 3 2 4" xfId="19390"/>
    <cellStyle name="Обычный 4 3 4 3 3 3" xfId="3901"/>
    <cellStyle name="Обычный 4 3 4 3 3 3 2" xfId="8125"/>
    <cellStyle name="Обычный 4 3 4 3 3 3 2 2" xfId="16573"/>
    <cellStyle name="Обычный 4 3 4 3 3 3 2 2 2" xfId="33470"/>
    <cellStyle name="Обычный 4 3 4 3 3 3 2 3" xfId="25022"/>
    <cellStyle name="Обычный 4 3 4 3 3 3 3" xfId="12349"/>
    <cellStyle name="Обычный 4 3 4 3 3 3 3 2" xfId="29246"/>
    <cellStyle name="Обычный 4 3 4 3 3 3 4" xfId="20798"/>
    <cellStyle name="Обычный 4 3 4 3 3 4" xfId="5309"/>
    <cellStyle name="Обычный 4 3 4 3 3 4 2" xfId="13757"/>
    <cellStyle name="Обычный 4 3 4 3 3 4 2 2" xfId="30654"/>
    <cellStyle name="Обычный 4 3 4 3 3 4 3" xfId="22206"/>
    <cellStyle name="Обычный 4 3 4 3 3 5" xfId="9533"/>
    <cellStyle name="Обычный 4 3 4 3 3 5 2" xfId="26430"/>
    <cellStyle name="Обычный 4 3 4 3 3 6" xfId="17982"/>
    <cellStyle name="Обычный 4 3 4 3 4" xfId="1789"/>
    <cellStyle name="Обычный 4 3 4 3 4 2" xfId="6013"/>
    <cellStyle name="Обычный 4 3 4 3 4 2 2" xfId="14461"/>
    <cellStyle name="Обычный 4 3 4 3 4 2 2 2" xfId="31358"/>
    <cellStyle name="Обычный 4 3 4 3 4 2 3" xfId="22910"/>
    <cellStyle name="Обычный 4 3 4 3 4 3" xfId="10237"/>
    <cellStyle name="Обычный 4 3 4 3 4 3 2" xfId="27134"/>
    <cellStyle name="Обычный 4 3 4 3 4 4" xfId="18686"/>
    <cellStyle name="Обычный 4 3 4 3 5" xfId="3197"/>
    <cellStyle name="Обычный 4 3 4 3 5 2" xfId="7421"/>
    <cellStyle name="Обычный 4 3 4 3 5 2 2" xfId="15869"/>
    <cellStyle name="Обычный 4 3 4 3 5 2 2 2" xfId="32766"/>
    <cellStyle name="Обычный 4 3 4 3 5 2 3" xfId="24318"/>
    <cellStyle name="Обычный 4 3 4 3 5 3" xfId="11645"/>
    <cellStyle name="Обычный 4 3 4 3 5 3 2" xfId="28542"/>
    <cellStyle name="Обычный 4 3 4 3 5 4" xfId="20094"/>
    <cellStyle name="Обычный 4 3 4 3 6" xfId="4605"/>
    <cellStyle name="Обычный 4 3 4 3 6 2" xfId="13053"/>
    <cellStyle name="Обычный 4 3 4 3 6 2 2" xfId="29950"/>
    <cellStyle name="Обычный 4 3 4 3 6 3" xfId="21502"/>
    <cellStyle name="Обычный 4 3 4 3 7" xfId="8829"/>
    <cellStyle name="Обычный 4 3 4 3 7 2" xfId="25726"/>
    <cellStyle name="Обычный 4 3 4 3 8" xfId="17278"/>
    <cellStyle name="Обычный 4 3 4 3 9" xfId="34175"/>
    <cellStyle name="Обычный 4 3 4 4" xfId="702"/>
    <cellStyle name="Обычный 4 3 4 4 2" xfId="1433"/>
    <cellStyle name="Обычный 4 3 4 4 2 2" xfId="2842"/>
    <cellStyle name="Обычный 4 3 4 4 2 2 2" xfId="7066"/>
    <cellStyle name="Обычный 4 3 4 4 2 2 2 2" xfId="15514"/>
    <cellStyle name="Обычный 4 3 4 4 2 2 2 2 2" xfId="32411"/>
    <cellStyle name="Обычный 4 3 4 4 2 2 2 3" xfId="23963"/>
    <cellStyle name="Обычный 4 3 4 4 2 2 3" xfId="11290"/>
    <cellStyle name="Обычный 4 3 4 4 2 2 3 2" xfId="28187"/>
    <cellStyle name="Обычный 4 3 4 4 2 2 4" xfId="19739"/>
    <cellStyle name="Обычный 4 3 4 4 2 3" xfId="4250"/>
    <cellStyle name="Обычный 4 3 4 4 2 3 2" xfId="8474"/>
    <cellStyle name="Обычный 4 3 4 4 2 3 2 2" xfId="16922"/>
    <cellStyle name="Обычный 4 3 4 4 2 3 2 2 2" xfId="33819"/>
    <cellStyle name="Обычный 4 3 4 4 2 3 2 3" xfId="25371"/>
    <cellStyle name="Обычный 4 3 4 4 2 3 3" xfId="12698"/>
    <cellStyle name="Обычный 4 3 4 4 2 3 3 2" xfId="29595"/>
    <cellStyle name="Обычный 4 3 4 4 2 3 4" xfId="21147"/>
    <cellStyle name="Обычный 4 3 4 4 2 4" xfId="5658"/>
    <cellStyle name="Обычный 4 3 4 4 2 4 2" xfId="14106"/>
    <cellStyle name="Обычный 4 3 4 4 2 4 2 2" xfId="31003"/>
    <cellStyle name="Обычный 4 3 4 4 2 4 3" xfId="22555"/>
    <cellStyle name="Обычный 4 3 4 4 2 5" xfId="9882"/>
    <cellStyle name="Обычный 4 3 4 4 2 5 2" xfId="26779"/>
    <cellStyle name="Обычный 4 3 4 4 2 6" xfId="18331"/>
    <cellStyle name="Обычный 4 3 4 4 3" xfId="2138"/>
    <cellStyle name="Обычный 4 3 4 4 3 2" xfId="6362"/>
    <cellStyle name="Обычный 4 3 4 4 3 2 2" xfId="14810"/>
    <cellStyle name="Обычный 4 3 4 4 3 2 2 2" xfId="31707"/>
    <cellStyle name="Обычный 4 3 4 4 3 2 3" xfId="23259"/>
    <cellStyle name="Обычный 4 3 4 4 3 3" xfId="10586"/>
    <cellStyle name="Обычный 4 3 4 4 3 3 2" xfId="27483"/>
    <cellStyle name="Обычный 4 3 4 4 3 4" xfId="19035"/>
    <cellStyle name="Обычный 4 3 4 4 4" xfId="3546"/>
    <cellStyle name="Обычный 4 3 4 4 4 2" xfId="7770"/>
    <cellStyle name="Обычный 4 3 4 4 4 2 2" xfId="16218"/>
    <cellStyle name="Обычный 4 3 4 4 4 2 2 2" xfId="33115"/>
    <cellStyle name="Обычный 4 3 4 4 4 2 3" xfId="24667"/>
    <cellStyle name="Обычный 4 3 4 4 4 3" xfId="11994"/>
    <cellStyle name="Обычный 4 3 4 4 4 3 2" xfId="28891"/>
    <cellStyle name="Обычный 4 3 4 4 4 4" xfId="20443"/>
    <cellStyle name="Обычный 4 3 4 4 5" xfId="4954"/>
    <cellStyle name="Обычный 4 3 4 4 5 2" xfId="13402"/>
    <cellStyle name="Обычный 4 3 4 4 5 2 2" xfId="30299"/>
    <cellStyle name="Обычный 4 3 4 4 5 3" xfId="21851"/>
    <cellStyle name="Обычный 4 3 4 4 6" xfId="9178"/>
    <cellStyle name="Обычный 4 3 4 4 6 2" xfId="26075"/>
    <cellStyle name="Обычный 4 3 4 4 7" xfId="17627"/>
    <cellStyle name="Обычный 4 3 4 4 8" xfId="34524"/>
    <cellStyle name="Обычный 4 3 4 5" xfId="1081"/>
    <cellStyle name="Обычный 4 3 4 5 2" xfId="2490"/>
    <cellStyle name="Обычный 4 3 4 5 2 2" xfId="6714"/>
    <cellStyle name="Обычный 4 3 4 5 2 2 2" xfId="15162"/>
    <cellStyle name="Обычный 4 3 4 5 2 2 2 2" xfId="32059"/>
    <cellStyle name="Обычный 4 3 4 5 2 2 3" xfId="23611"/>
    <cellStyle name="Обычный 4 3 4 5 2 3" xfId="10938"/>
    <cellStyle name="Обычный 4 3 4 5 2 3 2" xfId="27835"/>
    <cellStyle name="Обычный 4 3 4 5 2 4" xfId="19387"/>
    <cellStyle name="Обычный 4 3 4 5 3" xfId="3898"/>
    <cellStyle name="Обычный 4 3 4 5 3 2" xfId="8122"/>
    <cellStyle name="Обычный 4 3 4 5 3 2 2" xfId="16570"/>
    <cellStyle name="Обычный 4 3 4 5 3 2 2 2" xfId="33467"/>
    <cellStyle name="Обычный 4 3 4 5 3 2 3" xfId="25019"/>
    <cellStyle name="Обычный 4 3 4 5 3 3" xfId="12346"/>
    <cellStyle name="Обычный 4 3 4 5 3 3 2" xfId="29243"/>
    <cellStyle name="Обычный 4 3 4 5 3 4" xfId="20795"/>
    <cellStyle name="Обычный 4 3 4 5 4" xfId="5306"/>
    <cellStyle name="Обычный 4 3 4 5 4 2" xfId="13754"/>
    <cellStyle name="Обычный 4 3 4 5 4 2 2" xfId="30651"/>
    <cellStyle name="Обычный 4 3 4 5 4 3" xfId="22203"/>
    <cellStyle name="Обычный 4 3 4 5 5" xfId="9530"/>
    <cellStyle name="Обычный 4 3 4 5 5 2" xfId="26427"/>
    <cellStyle name="Обычный 4 3 4 5 6" xfId="17979"/>
    <cellStyle name="Обычный 4 3 4 6" xfId="1786"/>
    <cellStyle name="Обычный 4 3 4 6 2" xfId="6010"/>
    <cellStyle name="Обычный 4 3 4 6 2 2" xfId="14458"/>
    <cellStyle name="Обычный 4 3 4 6 2 2 2" xfId="31355"/>
    <cellStyle name="Обычный 4 3 4 6 2 3" xfId="22907"/>
    <cellStyle name="Обычный 4 3 4 6 3" xfId="10234"/>
    <cellStyle name="Обычный 4 3 4 6 3 2" xfId="27131"/>
    <cellStyle name="Обычный 4 3 4 6 4" xfId="18683"/>
    <cellStyle name="Обычный 4 3 4 7" xfId="3194"/>
    <cellStyle name="Обычный 4 3 4 7 2" xfId="7418"/>
    <cellStyle name="Обычный 4 3 4 7 2 2" xfId="15866"/>
    <cellStyle name="Обычный 4 3 4 7 2 2 2" xfId="32763"/>
    <cellStyle name="Обычный 4 3 4 7 2 3" xfId="24315"/>
    <cellStyle name="Обычный 4 3 4 7 3" xfId="11642"/>
    <cellStyle name="Обычный 4 3 4 7 3 2" xfId="28539"/>
    <cellStyle name="Обычный 4 3 4 7 4" xfId="20091"/>
    <cellStyle name="Обычный 4 3 4 8" xfId="4602"/>
    <cellStyle name="Обычный 4 3 4 8 2" xfId="13050"/>
    <cellStyle name="Обычный 4 3 4 8 2 2" xfId="29947"/>
    <cellStyle name="Обычный 4 3 4 8 3" xfId="21499"/>
    <cellStyle name="Обычный 4 3 4 9" xfId="8826"/>
    <cellStyle name="Обычный 4 3 4 9 2" xfId="25723"/>
    <cellStyle name="Обычный 4 3 5" xfId="305"/>
    <cellStyle name="Обычный 4 3 5 10" xfId="34176"/>
    <cellStyle name="Обычный 4 3 5 2" xfId="306"/>
    <cellStyle name="Обычный 4 3 5 2 2" xfId="707"/>
    <cellStyle name="Обычный 4 3 5 2 2 2" xfId="1438"/>
    <cellStyle name="Обычный 4 3 5 2 2 2 2" xfId="2847"/>
    <cellStyle name="Обычный 4 3 5 2 2 2 2 2" xfId="7071"/>
    <cellStyle name="Обычный 4 3 5 2 2 2 2 2 2" xfId="15519"/>
    <cellStyle name="Обычный 4 3 5 2 2 2 2 2 2 2" xfId="32416"/>
    <cellStyle name="Обычный 4 3 5 2 2 2 2 2 3" xfId="23968"/>
    <cellStyle name="Обычный 4 3 5 2 2 2 2 3" xfId="11295"/>
    <cellStyle name="Обычный 4 3 5 2 2 2 2 3 2" xfId="28192"/>
    <cellStyle name="Обычный 4 3 5 2 2 2 2 4" xfId="19744"/>
    <cellStyle name="Обычный 4 3 5 2 2 2 3" xfId="4255"/>
    <cellStyle name="Обычный 4 3 5 2 2 2 3 2" xfId="8479"/>
    <cellStyle name="Обычный 4 3 5 2 2 2 3 2 2" xfId="16927"/>
    <cellStyle name="Обычный 4 3 5 2 2 2 3 2 2 2" xfId="33824"/>
    <cellStyle name="Обычный 4 3 5 2 2 2 3 2 3" xfId="25376"/>
    <cellStyle name="Обычный 4 3 5 2 2 2 3 3" xfId="12703"/>
    <cellStyle name="Обычный 4 3 5 2 2 2 3 3 2" xfId="29600"/>
    <cellStyle name="Обычный 4 3 5 2 2 2 3 4" xfId="21152"/>
    <cellStyle name="Обычный 4 3 5 2 2 2 4" xfId="5663"/>
    <cellStyle name="Обычный 4 3 5 2 2 2 4 2" xfId="14111"/>
    <cellStyle name="Обычный 4 3 5 2 2 2 4 2 2" xfId="31008"/>
    <cellStyle name="Обычный 4 3 5 2 2 2 4 3" xfId="22560"/>
    <cellStyle name="Обычный 4 3 5 2 2 2 5" xfId="9887"/>
    <cellStyle name="Обычный 4 3 5 2 2 2 5 2" xfId="26784"/>
    <cellStyle name="Обычный 4 3 5 2 2 2 6" xfId="18336"/>
    <cellStyle name="Обычный 4 3 5 2 2 3" xfId="2143"/>
    <cellStyle name="Обычный 4 3 5 2 2 3 2" xfId="6367"/>
    <cellStyle name="Обычный 4 3 5 2 2 3 2 2" xfId="14815"/>
    <cellStyle name="Обычный 4 3 5 2 2 3 2 2 2" xfId="31712"/>
    <cellStyle name="Обычный 4 3 5 2 2 3 2 3" xfId="23264"/>
    <cellStyle name="Обычный 4 3 5 2 2 3 3" xfId="10591"/>
    <cellStyle name="Обычный 4 3 5 2 2 3 3 2" xfId="27488"/>
    <cellStyle name="Обычный 4 3 5 2 2 3 4" xfId="19040"/>
    <cellStyle name="Обычный 4 3 5 2 2 4" xfId="3551"/>
    <cellStyle name="Обычный 4 3 5 2 2 4 2" xfId="7775"/>
    <cellStyle name="Обычный 4 3 5 2 2 4 2 2" xfId="16223"/>
    <cellStyle name="Обычный 4 3 5 2 2 4 2 2 2" xfId="33120"/>
    <cellStyle name="Обычный 4 3 5 2 2 4 2 3" xfId="24672"/>
    <cellStyle name="Обычный 4 3 5 2 2 4 3" xfId="11999"/>
    <cellStyle name="Обычный 4 3 5 2 2 4 3 2" xfId="28896"/>
    <cellStyle name="Обычный 4 3 5 2 2 4 4" xfId="20448"/>
    <cellStyle name="Обычный 4 3 5 2 2 5" xfId="4959"/>
    <cellStyle name="Обычный 4 3 5 2 2 5 2" xfId="13407"/>
    <cellStyle name="Обычный 4 3 5 2 2 5 2 2" xfId="30304"/>
    <cellStyle name="Обычный 4 3 5 2 2 5 3" xfId="21856"/>
    <cellStyle name="Обычный 4 3 5 2 2 6" xfId="9183"/>
    <cellStyle name="Обычный 4 3 5 2 2 6 2" xfId="26080"/>
    <cellStyle name="Обычный 4 3 5 2 2 7" xfId="17632"/>
    <cellStyle name="Обычный 4 3 5 2 2 8" xfId="34529"/>
    <cellStyle name="Обычный 4 3 5 2 3" xfId="1086"/>
    <cellStyle name="Обычный 4 3 5 2 3 2" xfId="2495"/>
    <cellStyle name="Обычный 4 3 5 2 3 2 2" xfId="6719"/>
    <cellStyle name="Обычный 4 3 5 2 3 2 2 2" xfId="15167"/>
    <cellStyle name="Обычный 4 3 5 2 3 2 2 2 2" xfId="32064"/>
    <cellStyle name="Обычный 4 3 5 2 3 2 2 3" xfId="23616"/>
    <cellStyle name="Обычный 4 3 5 2 3 2 3" xfId="10943"/>
    <cellStyle name="Обычный 4 3 5 2 3 2 3 2" xfId="27840"/>
    <cellStyle name="Обычный 4 3 5 2 3 2 4" xfId="19392"/>
    <cellStyle name="Обычный 4 3 5 2 3 3" xfId="3903"/>
    <cellStyle name="Обычный 4 3 5 2 3 3 2" xfId="8127"/>
    <cellStyle name="Обычный 4 3 5 2 3 3 2 2" xfId="16575"/>
    <cellStyle name="Обычный 4 3 5 2 3 3 2 2 2" xfId="33472"/>
    <cellStyle name="Обычный 4 3 5 2 3 3 2 3" xfId="25024"/>
    <cellStyle name="Обычный 4 3 5 2 3 3 3" xfId="12351"/>
    <cellStyle name="Обычный 4 3 5 2 3 3 3 2" xfId="29248"/>
    <cellStyle name="Обычный 4 3 5 2 3 3 4" xfId="20800"/>
    <cellStyle name="Обычный 4 3 5 2 3 4" xfId="5311"/>
    <cellStyle name="Обычный 4 3 5 2 3 4 2" xfId="13759"/>
    <cellStyle name="Обычный 4 3 5 2 3 4 2 2" xfId="30656"/>
    <cellStyle name="Обычный 4 3 5 2 3 4 3" xfId="22208"/>
    <cellStyle name="Обычный 4 3 5 2 3 5" xfId="9535"/>
    <cellStyle name="Обычный 4 3 5 2 3 5 2" xfId="26432"/>
    <cellStyle name="Обычный 4 3 5 2 3 6" xfId="17984"/>
    <cellStyle name="Обычный 4 3 5 2 4" xfId="1791"/>
    <cellStyle name="Обычный 4 3 5 2 4 2" xfId="6015"/>
    <cellStyle name="Обычный 4 3 5 2 4 2 2" xfId="14463"/>
    <cellStyle name="Обычный 4 3 5 2 4 2 2 2" xfId="31360"/>
    <cellStyle name="Обычный 4 3 5 2 4 2 3" xfId="22912"/>
    <cellStyle name="Обычный 4 3 5 2 4 3" xfId="10239"/>
    <cellStyle name="Обычный 4 3 5 2 4 3 2" xfId="27136"/>
    <cellStyle name="Обычный 4 3 5 2 4 4" xfId="18688"/>
    <cellStyle name="Обычный 4 3 5 2 5" xfId="3199"/>
    <cellStyle name="Обычный 4 3 5 2 5 2" xfId="7423"/>
    <cellStyle name="Обычный 4 3 5 2 5 2 2" xfId="15871"/>
    <cellStyle name="Обычный 4 3 5 2 5 2 2 2" xfId="32768"/>
    <cellStyle name="Обычный 4 3 5 2 5 2 3" xfId="24320"/>
    <cellStyle name="Обычный 4 3 5 2 5 3" xfId="11647"/>
    <cellStyle name="Обычный 4 3 5 2 5 3 2" xfId="28544"/>
    <cellStyle name="Обычный 4 3 5 2 5 4" xfId="20096"/>
    <cellStyle name="Обычный 4 3 5 2 6" xfId="4607"/>
    <cellStyle name="Обычный 4 3 5 2 6 2" xfId="13055"/>
    <cellStyle name="Обычный 4 3 5 2 6 2 2" xfId="29952"/>
    <cellStyle name="Обычный 4 3 5 2 6 3" xfId="21504"/>
    <cellStyle name="Обычный 4 3 5 2 7" xfId="8831"/>
    <cellStyle name="Обычный 4 3 5 2 7 2" xfId="25728"/>
    <cellStyle name="Обычный 4 3 5 2 8" xfId="17280"/>
    <cellStyle name="Обычный 4 3 5 2 9" xfId="34177"/>
    <cellStyle name="Обычный 4 3 5 3" xfId="706"/>
    <cellStyle name="Обычный 4 3 5 3 2" xfId="1437"/>
    <cellStyle name="Обычный 4 3 5 3 2 2" xfId="2846"/>
    <cellStyle name="Обычный 4 3 5 3 2 2 2" xfId="7070"/>
    <cellStyle name="Обычный 4 3 5 3 2 2 2 2" xfId="15518"/>
    <cellStyle name="Обычный 4 3 5 3 2 2 2 2 2" xfId="32415"/>
    <cellStyle name="Обычный 4 3 5 3 2 2 2 3" xfId="23967"/>
    <cellStyle name="Обычный 4 3 5 3 2 2 3" xfId="11294"/>
    <cellStyle name="Обычный 4 3 5 3 2 2 3 2" xfId="28191"/>
    <cellStyle name="Обычный 4 3 5 3 2 2 4" xfId="19743"/>
    <cellStyle name="Обычный 4 3 5 3 2 3" xfId="4254"/>
    <cellStyle name="Обычный 4 3 5 3 2 3 2" xfId="8478"/>
    <cellStyle name="Обычный 4 3 5 3 2 3 2 2" xfId="16926"/>
    <cellStyle name="Обычный 4 3 5 3 2 3 2 2 2" xfId="33823"/>
    <cellStyle name="Обычный 4 3 5 3 2 3 2 3" xfId="25375"/>
    <cellStyle name="Обычный 4 3 5 3 2 3 3" xfId="12702"/>
    <cellStyle name="Обычный 4 3 5 3 2 3 3 2" xfId="29599"/>
    <cellStyle name="Обычный 4 3 5 3 2 3 4" xfId="21151"/>
    <cellStyle name="Обычный 4 3 5 3 2 4" xfId="5662"/>
    <cellStyle name="Обычный 4 3 5 3 2 4 2" xfId="14110"/>
    <cellStyle name="Обычный 4 3 5 3 2 4 2 2" xfId="31007"/>
    <cellStyle name="Обычный 4 3 5 3 2 4 3" xfId="22559"/>
    <cellStyle name="Обычный 4 3 5 3 2 5" xfId="9886"/>
    <cellStyle name="Обычный 4 3 5 3 2 5 2" xfId="26783"/>
    <cellStyle name="Обычный 4 3 5 3 2 6" xfId="18335"/>
    <cellStyle name="Обычный 4 3 5 3 3" xfId="2142"/>
    <cellStyle name="Обычный 4 3 5 3 3 2" xfId="6366"/>
    <cellStyle name="Обычный 4 3 5 3 3 2 2" xfId="14814"/>
    <cellStyle name="Обычный 4 3 5 3 3 2 2 2" xfId="31711"/>
    <cellStyle name="Обычный 4 3 5 3 3 2 3" xfId="23263"/>
    <cellStyle name="Обычный 4 3 5 3 3 3" xfId="10590"/>
    <cellStyle name="Обычный 4 3 5 3 3 3 2" xfId="27487"/>
    <cellStyle name="Обычный 4 3 5 3 3 4" xfId="19039"/>
    <cellStyle name="Обычный 4 3 5 3 4" xfId="3550"/>
    <cellStyle name="Обычный 4 3 5 3 4 2" xfId="7774"/>
    <cellStyle name="Обычный 4 3 5 3 4 2 2" xfId="16222"/>
    <cellStyle name="Обычный 4 3 5 3 4 2 2 2" xfId="33119"/>
    <cellStyle name="Обычный 4 3 5 3 4 2 3" xfId="24671"/>
    <cellStyle name="Обычный 4 3 5 3 4 3" xfId="11998"/>
    <cellStyle name="Обычный 4 3 5 3 4 3 2" xfId="28895"/>
    <cellStyle name="Обычный 4 3 5 3 4 4" xfId="20447"/>
    <cellStyle name="Обычный 4 3 5 3 5" xfId="4958"/>
    <cellStyle name="Обычный 4 3 5 3 5 2" xfId="13406"/>
    <cellStyle name="Обычный 4 3 5 3 5 2 2" xfId="30303"/>
    <cellStyle name="Обычный 4 3 5 3 5 3" xfId="21855"/>
    <cellStyle name="Обычный 4 3 5 3 6" xfId="9182"/>
    <cellStyle name="Обычный 4 3 5 3 6 2" xfId="26079"/>
    <cellStyle name="Обычный 4 3 5 3 7" xfId="17631"/>
    <cellStyle name="Обычный 4 3 5 3 8" xfId="34528"/>
    <cellStyle name="Обычный 4 3 5 4" xfId="1085"/>
    <cellStyle name="Обычный 4 3 5 4 2" xfId="2494"/>
    <cellStyle name="Обычный 4 3 5 4 2 2" xfId="6718"/>
    <cellStyle name="Обычный 4 3 5 4 2 2 2" xfId="15166"/>
    <cellStyle name="Обычный 4 3 5 4 2 2 2 2" xfId="32063"/>
    <cellStyle name="Обычный 4 3 5 4 2 2 3" xfId="23615"/>
    <cellStyle name="Обычный 4 3 5 4 2 3" xfId="10942"/>
    <cellStyle name="Обычный 4 3 5 4 2 3 2" xfId="27839"/>
    <cellStyle name="Обычный 4 3 5 4 2 4" xfId="19391"/>
    <cellStyle name="Обычный 4 3 5 4 3" xfId="3902"/>
    <cellStyle name="Обычный 4 3 5 4 3 2" xfId="8126"/>
    <cellStyle name="Обычный 4 3 5 4 3 2 2" xfId="16574"/>
    <cellStyle name="Обычный 4 3 5 4 3 2 2 2" xfId="33471"/>
    <cellStyle name="Обычный 4 3 5 4 3 2 3" xfId="25023"/>
    <cellStyle name="Обычный 4 3 5 4 3 3" xfId="12350"/>
    <cellStyle name="Обычный 4 3 5 4 3 3 2" xfId="29247"/>
    <cellStyle name="Обычный 4 3 5 4 3 4" xfId="20799"/>
    <cellStyle name="Обычный 4 3 5 4 4" xfId="5310"/>
    <cellStyle name="Обычный 4 3 5 4 4 2" xfId="13758"/>
    <cellStyle name="Обычный 4 3 5 4 4 2 2" xfId="30655"/>
    <cellStyle name="Обычный 4 3 5 4 4 3" xfId="22207"/>
    <cellStyle name="Обычный 4 3 5 4 5" xfId="9534"/>
    <cellStyle name="Обычный 4 3 5 4 5 2" xfId="26431"/>
    <cellStyle name="Обычный 4 3 5 4 6" xfId="17983"/>
    <cellStyle name="Обычный 4 3 5 5" xfId="1790"/>
    <cellStyle name="Обычный 4 3 5 5 2" xfId="6014"/>
    <cellStyle name="Обычный 4 3 5 5 2 2" xfId="14462"/>
    <cellStyle name="Обычный 4 3 5 5 2 2 2" xfId="31359"/>
    <cellStyle name="Обычный 4 3 5 5 2 3" xfId="22911"/>
    <cellStyle name="Обычный 4 3 5 5 3" xfId="10238"/>
    <cellStyle name="Обычный 4 3 5 5 3 2" xfId="27135"/>
    <cellStyle name="Обычный 4 3 5 5 4" xfId="18687"/>
    <cellStyle name="Обычный 4 3 5 6" xfId="3198"/>
    <cellStyle name="Обычный 4 3 5 6 2" xfId="7422"/>
    <cellStyle name="Обычный 4 3 5 6 2 2" xfId="15870"/>
    <cellStyle name="Обычный 4 3 5 6 2 2 2" xfId="32767"/>
    <cellStyle name="Обычный 4 3 5 6 2 3" xfId="24319"/>
    <cellStyle name="Обычный 4 3 5 6 3" xfId="11646"/>
    <cellStyle name="Обычный 4 3 5 6 3 2" xfId="28543"/>
    <cellStyle name="Обычный 4 3 5 6 4" xfId="20095"/>
    <cellStyle name="Обычный 4 3 5 7" xfId="4606"/>
    <cellStyle name="Обычный 4 3 5 7 2" xfId="13054"/>
    <cellStyle name="Обычный 4 3 5 7 2 2" xfId="29951"/>
    <cellStyle name="Обычный 4 3 5 7 3" xfId="21503"/>
    <cellStyle name="Обычный 4 3 5 8" xfId="8830"/>
    <cellStyle name="Обычный 4 3 5 8 2" xfId="25727"/>
    <cellStyle name="Обычный 4 3 5 9" xfId="17279"/>
    <cellStyle name="Обычный 4 3 6" xfId="307"/>
    <cellStyle name="Обычный 4 3 6 2" xfId="708"/>
    <cellStyle name="Обычный 4 3 6 2 2" xfId="1439"/>
    <cellStyle name="Обычный 4 3 6 2 2 2" xfId="2848"/>
    <cellStyle name="Обычный 4 3 6 2 2 2 2" xfId="7072"/>
    <cellStyle name="Обычный 4 3 6 2 2 2 2 2" xfId="15520"/>
    <cellStyle name="Обычный 4 3 6 2 2 2 2 2 2" xfId="32417"/>
    <cellStyle name="Обычный 4 3 6 2 2 2 2 3" xfId="23969"/>
    <cellStyle name="Обычный 4 3 6 2 2 2 3" xfId="11296"/>
    <cellStyle name="Обычный 4 3 6 2 2 2 3 2" xfId="28193"/>
    <cellStyle name="Обычный 4 3 6 2 2 2 4" xfId="19745"/>
    <cellStyle name="Обычный 4 3 6 2 2 3" xfId="4256"/>
    <cellStyle name="Обычный 4 3 6 2 2 3 2" xfId="8480"/>
    <cellStyle name="Обычный 4 3 6 2 2 3 2 2" xfId="16928"/>
    <cellStyle name="Обычный 4 3 6 2 2 3 2 2 2" xfId="33825"/>
    <cellStyle name="Обычный 4 3 6 2 2 3 2 3" xfId="25377"/>
    <cellStyle name="Обычный 4 3 6 2 2 3 3" xfId="12704"/>
    <cellStyle name="Обычный 4 3 6 2 2 3 3 2" xfId="29601"/>
    <cellStyle name="Обычный 4 3 6 2 2 3 4" xfId="21153"/>
    <cellStyle name="Обычный 4 3 6 2 2 4" xfId="5664"/>
    <cellStyle name="Обычный 4 3 6 2 2 4 2" xfId="14112"/>
    <cellStyle name="Обычный 4 3 6 2 2 4 2 2" xfId="31009"/>
    <cellStyle name="Обычный 4 3 6 2 2 4 3" xfId="22561"/>
    <cellStyle name="Обычный 4 3 6 2 2 5" xfId="9888"/>
    <cellStyle name="Обычный 4 3 6 2 2 5 2" xfId="26785"/>
    <cellStyle name="Обычный 4 3 6 2 2 6" xfId="18337"/>
    <cellStyle name="Обычный 4 3 6 2 3" xfId="2144"/>
    <cellStyle name="Обычный 4 3 6 2 3 2" xfId="6368"/>
    <cellStyle name="Обычный 4 3 6 2 3 2 2" xfId="14816"/>
    <cellStyle name="Обычный 4 3 6 2 3 2 2 2" xfId="31713"/>
    <cellStyle name="Обычный 4 3 6 2 3 2 3" xfId="23265"/>
    <cellStyle name="Обычный 4 3 6 2 3 3" xfId="10592"/>
    <cellStyle name="Обычный 4 3 6 2 3 3 2" xfId="27489"/>
    <cellStyle name="Обычный 4 3 6 2 3 4" xfId="19041"/>
    <cellStyle name="Обычный 4 3 6 2 4" xfId="3552"/>
    <cellStyle name="Обычный 4 3 6 2 4 2" xfId="7776"/>
    <cellStyle name="Обычный 4 3 6 2 4 2 2" xfId="16224"/>
    <cellStyle name="Обычный 4 3 6 2 4 2 2 2" xfId="33121"/>
    <cellStyle name="Обычный 4 3 6 2 4 2 3" xfId="24673"/>
    <cellStyle name="Обычный 4 3 6 2 4 3" xfId="12000"/>
    <cellStyle name="Обычный 4 3 6 2 4 3 2" xfId="28897"/>
    <cellStyle name="Обычный 4 3 6 2 4 4" xfId="20449"/>
    <cellStyle name="Обычный 4 3 6 2 5" xfId="4960"/>
    <cellStyle name="Обычный 4 3 6 2 5 2" xfId="13408"/>
    <cellStyle name="Обычный 4 3 6 2 5 2 2" xfId="30305"/>
    <cellStyle name="Обычный 4 3 6 2 5 3" xfId="21857"/>
    <cellStyle name="Обычный 4 3 6 2 6" xfId="9184"/>
    <cellStyle name="Обычный 4 3 6 2 6 2" xfId="26081"/>
    <cellStyle name="Обычный 4 3 6 2 7" xfId="17633"/>
    <cellStyle name="Обычный 4 3 6 2 8" xfId="34530"/>
    <cellStyle name="Обычный 4 3 6 3" xfId="1087"/>
    <cellStyle name="Обычный 4 3 6 3 2" xfId="2496"/>
    <cellStyle name="Обычный 4 3 6 3 2 2" xfId="6720"/>
    <cellStyle name="Обычный 4 3 6 3 2 2 2" xfId="15168"/>
    <cellStyle name="Обычный 4 3 6 3 2 2 2 2" xfId="32065"/>
    <cellStyle name="Обычный 4 3 6 3 2 2 3" xfId="23617"/>
    <cellStyle name="Обычный 4 3 6 3 2 3" xfId="10944"/>
    <cellStyle name="Обычный 4 3 6 3 2 3 2" xfId="27841"/>
    <cellStyle name="Обычный 4 3 6 3 2 4" xfId="19393"/>
    <cellStyle name="Обычный 4 3 6 3 3" xfId="3904"/>
    <cellStyle name="Обычный 4 3 6 3 3 2" xfId="8128"/>
    <cellStyle name="Обычный 4 3 6 3 3 2 2" xfId="16576"/>
    <cellStyle name="Обычный 4 3 6 3 3 2 2 2" xfId="33473"/>
    <cellStyle name="Обычный 4 3 6 3 3 2 3" xfId="25025"/>
    <cellStyle name="Обычный 4 3 6 3 3 3" xfId="12352"/>
    <cellStyle name="Обычный 4 3 6 3 3 3 2" xfId="29249"/>
    <cellStyle name="Обычный 4 3 6 3 3 4" xfId="20801"/>
    <cellStyle name="Обычный 4 3 6 3 4" xfId="5312"/>
    <cellStyle name="Обычный 4 3 6 3 4 2" xfId="13760"/>
    <cellStyle name="Обычный 4 3 6 3 4 2 2" xfId="30657"/>
    <cellStyle name="Обычный 4 3 6 3 4 3" xfId="22209"/>
    <cellStyle name="Обычный 4 3 6 3 5" xfId="9536"/>
    <cellStyle name="Обычный 4 3 6 3 5 2" xfId="26433"/>
    <cellStyle name="Обычный 4 3 6 3 6" xfId="17985"/>
    <cellStyle name="Обычный 4 3 6 4" xfId="1792"/>
    <cellStyle name="Обычный 4 3 6 4 2" xfId="6016"/>
    <cellStyle name="Обычный 4 3 6 4 2 2" xfId="14464"/>
    <cellStyle name="Обычный 4 3 6 4 2 2 2" xfId="31361"/>
    <cellStyle name="Обычный 4 3 6 4 2 3" xfId="22913"/>
    <cellStyle name="Обычный 4 3 6 4 3" xfId="10240"/>
    <cellStyle name="Обычный 4 3 6 4 3 2" xfId="27137"/>
    <cellStyle name="Обычный 4 3 6 4 4" xfId="18689"/>
    <cellStyle name="Обычный 4 3 6 5" xfId="3200"/>
    <cellStyle name="Обычный 4 3 6 5 2" xfId="7424"/>
    <cellStyle name="Обычный 4 3 6 5 2 2" xfId="15872"/>
    <cellStyle name="Обычный 4 3 6 5 2 2 2" xfId="32769"/>
    <cellStyle name="Обычный 4 3 6 5 2 3" xfId="24321"/>
    <cellStyle name="Обычный 4 3 6 5 3" xfId="11648"/>
    <cellStyle name="Обычный 4 3 6 5 3 2" xfId="28545"/>
    <cellStyle name="Обычный 4 3 6 5 4" xfId="20097"/>
    <cellStyle name="Обычный 4 3 6 6" xfId="4608"/>
    <cellStyle name="Обычный 4 3 6 6 2" xfId="13056"/>
    <cellStyle name="Обычный 4 3 6 6 2 2" xfId="29953"/>
    <cellStyle name="Обычный 4 3 6 6 3" xfId="21505"/>
    <cellStyle name="Обычный 4 3 6 7" xfId="8832"/>
    <cellStyle name="Обычный 4 3 6 7 2" xfId="25729"/>
    <cellStyle name="Обычный 4 3 6 8" xfId="17281"/>
    <cellStyle name="Обычный 4 3 6 9" xfId="34178"/>
    <cellStyle name="Обычный 4 3 7" xfId="677"/>
    <cellStyle name="Обычный 4 3 7 2" xfId="1408"/>
    <cellStyle name="Обычный 4 3 7 2 2" xfId="2817"/>
    <cellStyle name="Обычный 4 3 7 2 2 2" xfId="7041"/>
    <cellStyle name="Обычный 4 3 7 2 2 2 2" xfId="15489"/>
    <cellStyle name="Обычный 4 3 7 2 2 2 2 2" xfId="32386"/>
    <cellStyle name="Обычный 4 3 7 2 2 2 3" xfId="23938"/>
    <cellStyle name="Обычный 4 3 7 2 2 3" xfId="11265"/>
    <cellStyle name="Обычный 4 3 7 2 2 3 2" xfId="28162"/>
    <cellStyle name="Обычный 4 3 7 2 2 4" xfId="19714"/>
    <cellStyle name="Обычный 4 3 7 2 3" xfId="4225"/>
    <cellStyle name="Обычный 4 3 7 2 3 2" xfId="8449"/>
    <cellStyle name="Обычный 4 3 7 2 3 2 2" xfId="16897"/>
    <cellStyle name="Обычный 4 3 7 2 3 2 2 2" xfId="33794"/>
    <cellStyle name="Обычный 4 3 7 2 3 2 3" xfId="25346"/>
    <cellStyle name="Обычный 4 3 7 2 3 3" xfId="12673"/>
    <cellStyle name="Обычный 4 3 7 2 3 3 2" xfId="29570"/>
    <cellStyle name="Обычный 4 3 7 2 3 4" xfId="21122"/>
    <cellStyle name="Обычный 4 3 7 2 4" xfId="5633"/>
    <cellStyle name="Обычный 4 3 7 2 4 2" xfId="14081"/>
    <cellStyle name="Обычный 4 3 7 2 4 2 2" xfId="30978"/>
    <cellStyle name="Обычный 4 3 7 2 4 3" xfId="22530"/>
    <cellStyle name="Обычный 4 3 7 2 5" xfId="9857"/>
    <cellStyle name="Обычный 4 3 7 2 5 2" xfId="26754"/>
    <cellStyle name="Обычный 4 3 7 2 6" xfId="18306"/>
    <cellStyle name="Обычный 4 3 7 3" xfId="2113"/>
    <cellStyle name="Обычный 4 3 7 3 2" xfId="6337"/>
    <cellStyle name="Обычный 4 3 7 3 2 2" xfId="14785"/>
    <cellStyle name="Обычный 4 3 7 3 2 2 2" xfId="31682"/>
    <cellStyle name="Обычный 4 3 7 3 2 3" xfId="23234"/>
    <cellStyle name="Обычный 4 3 7 3 3" xfId="10561"/>
    <cellStyle name="Обычный 4 3 7 3 3 2" xfId="27458"/>
    <cellStyle name="Обычный 4 3 7 3 4" xfId="19010"/>
    <cellStyle name="Обычный 4 3 7 4" xfId="3521"/>
    <cellStyle name="Обычный 4 3 7 4 2" xfId="7745"/>
    <cellStyle name="Обычный 4 3 7 4 2 2" xfId="16193"/>
    <cellStyle name="Обычный 4 3 7 4 2 2 2" xfId="33090"/>
    <cellStyle name="Обычный 4 3 7 4 2 3" xfId="24642"/>
    <cellStyle name="Обычный 4 3 7 4 3" xfId="11969"/>
    <cellStyle name="Обычный 4 3 7 4 3 2" xfId="28866"/>
    <cellStyle name="Обычный 4 3 7 4 4" xfId="20418"/>
    <cellStyle name="Обычный 4 3 7 5" xfId="4929"/>
    <cellStyle name="Обычный 4 3 7 5 2" xfId="13377"/>
    <cellStyle name="Обычный 4 3 7 5 2 2" xfId="30274"/>
    <cellStyle name="Обычный 4 3 7 5 3" xfId="21826"/>
    <cellStyle name="Обычный 4 3 7 6" xfId="9153"/>
    <cellStyle name="Обычный 4 3 7 6 2" xfId="26050"/>
    <cellStyle name="Обычный 4 3 7 7" xfId="17602"/>
    <cellStyle name="Обычный 4 3 7 8" xfId="34499"/>
    <cellStyle name="Обычный 4 3 8" xfId="1056"/>
    <cellStyle name="Обычный 4 3 8 2" xfId="2465"/>
    <cellStyle name="Обычный 4 3 8 2 2" xfId="6689"/>
    <cellStyle name="Обычный 4 3 8 2 2 2" xfId="15137"/>
    <cellStyle name="Обычный 4 3 8 2 2 2 2" xfId="32034"/>
    <cellStyle name="Обычный 4 3 8 2 2 3" xfId="23586"/>
    <cellStyle name="Обычный 4 3 8 2 3" xfId="10913"/>
    <cellStyle name="Обычный 4 3 8 2 3 2" xfId="27810"/>
    <cellStyle name="Обычный 4 3 8 2 4" xfId="19362"/>
    <cellStyle name="Обычный 4 3 8 3" xfId="3873"/>
    <cellStyle name="Обычный 4 3 8 3 2" xfId="8097"/>
    <cellStyle name="Обычный 4 3 8 3 2 2" xfId="16545"/>
    <cellStyle name="Обычный 4 3 8 3 2 2 2" xfId="33442"/>
    <cellStyle name="Обычный 4 3 8 3 2 3" xfId="24994"/>
    <cellStyle name="Обычный 4 3 8 3 3" xfId="12321"/>
    <cellStyle name="Обычный 4 3 8 3 3 2" xfId="29218"/>
    <cellStyle name="Обычный 4 3 8 3 4" xfId="20770"/>
    <cellStyle name="Обычный 4 3 8 4" xfId="5281"/>
    <cellStyle name="Обычный 4 3 8 4 2" xfId="13729"/>
    <cellStyle name="Обычный 4 3 8 4 2 2" xfId="30626"/>
    <cellStyle name="Обычный 4 3 8 4 3" xfId="22178"/>
    <cellStyle name="Обычный 4 3 8 5" xfId="9505"/>
    <cellStyle name="Обычный 4 3 8 5 2" xfId="26402"/>
    <cellStyle name="Обычный 4 3 8 6" xfId="17954"/>
    <cellStyle name="Обычный 4 3 9" xfId="1761"/>
    <cellStyle name="Обычный 4 3 9 2" xfId="5985"/>
    <cellStyle name="Обычный 4 3 9 2 2" xfId="14433"/>
    <cellStyle name="Обычный 4 3 9 2 2 2" xfId="31330"/>
    <cellStyle name="Обычный 4 3 9 2 3" xfId="22882"/>
    <cellStyle name="Обычный 4 3 9 3" xfId="10209"/>
    <cellStyle name="Обычный 4 3 9 3 2" xfId="27106"/>
    <cellStyle name="Обычный 4 3 9 4" xfId="18658"/>
    <cellStyle name="Обычный 4 3_Отчет за 2015 год" xfId="308"/>
    <cellStyle name="Обычный 4 4" xfId="309"/>
    <cellStyle name="Обычный 4 4 10" xfId="4609"/>
    <cellStyle name="Обычный 4 4 10 2" xfId="13057"/>
    <cellStyle name="Обычный 4 4 10 2 2" xfId="29954"/>
    <cellStyle name="Обычный 4 4 10 3" xfId="21506"/>
    <cellStyle name="Обычный 4 4 11" xfId="8833"/>
    <cellStyle name="Обычный 4 4 11 2" xfId="25730"/>
    <cellStyle name="Обычный 4 4 12" xfId="17282"/>
    <cellStyle name="Обычный 4 4 13" xfId="34179"/>
    <cellStyle name="Обычный 4 4 2" xfId="310"/>
    <cellStyle name="Обычный 4 4 2 10" xfId="8834"/>
    <cellStyle name="Обычный 4 4 2 10 2" xfId="25731"/>
    <cellStyle name="Обычный 4 4 2 11" xfId="17283"/>
    <cellStyle name="Обычный 4 4 2 12" xfId="34180"/>
    <cellStyle name="Обычный 4 4 2 2" xfId="311"/>
    <cellStyle name="Обычный 4 4 2 2 10" xfId="17284"/>
    <cellStyle name="Обычный 4 4 2 2 11" xfId="34181"/>
    <cellStyle name="Обычный 4 4 2 2 2" xfId="312"/>
    <cellStyle name="Обычный 4 4 2 2 2 10" xfId="34182"/>
    <cellStyle name="Обычный 4 4 2 2 2 2" xfId="313"/>
    <cellStyle name="Обычный 4 4 2 2 2 2 2" xfId="713"/>
    <cellStyle name="Обычный 4 4 2 2 2 2 2 2" xfId="1444"/>
    <cellStyle name="Обычный 4 4 2 2 2 2 2 2 2" xfId="2853"/>
    <cellStyle name="Обычный 4 4 2 2 2 2 2 2 2 2" xfId="7077"/>
    <cellStyle name="Обычный 4 4 2 2 2 2 2 2 2 2 2" xfId="15525"/>
    <cellStyle name="Обычный 4 4 2 2 2 2 2 2 2 2 2 2" xfId="32422"/>
    <cellStyle name="Обычный 4 4 2 2 2 2 2 2 2 2 3" xfId="23974"/>
    <cellStyle name="Обычный 4 4 2 2 2 2 2 2 2 3" xfId="11301"/>
    <cellStyle name="Обычный 4 4 2 2 2 2 2 2 2 3 2" xfId="28198"/>
    <cellStyle name="Обычный 4 4 2 2 2 2 2 2 2 4" xfId="19750"/>
    <cellStyle name="Обычный 4 4 2 2 2 2 2 2 3" xfId="4261"/>
    <cellStyle name="Обычный 4 4 2 2 2 2 2 2 3 2" xfId="8485"/>
    <cellStyle name="Обычный 4 4 2 2 2 2 2 2 3 2 2" xfId="16933"/>
    <cellStyle name="Обычный 4 4 2 2 2 2 2 2 3 2 2 2" xfId="33830"/>
    <cellStyle name="Обычный 4 4 2 2 2 2 2 2 3 2 3" xfId="25382"/>
    <cellStyle name="Обычный 4 4 2 2 2 2 2 2 3 3" xfId="12709"/>
    <cellStyle name="Обычный 4 4 2 2 2 2 2 2 3 3 2" xfId="29606"/>
    <cellStyle name="Обычный 4 4 2 2 2 2 2 2 3 4" xfId="21158"/>
    <cellStyle name="Обычный 4 4 2 2 2 2 2 2 4" xfId="5669"/>
    <cellStyle name="Обычный 4 4 2 2 2 2 2 2 4 2" xfId="14117"/>
    <cellStyle name="Обычный 4 4 2 2 2 2 2 2 4 2 2" xfId="31014"/>
    <cellStyle name="Обычный 4 4 2 2 2 2 2 2 4 3" xfId="22566"/>
    <cellStyle name="Обычный 4 4 2 2 2 2 2 2 5" xfId="9893"/>
    <cellStyle name="Обычный 4 4 2 2 2 2 2 2 5 2" xfId="26790"/>
    <cellStyle name="Обычный 4 4 2 2 2 2 2 2 6" xfId="18342"/>
    <cellStyle name="Обычный 4 4 2 2 2 2 2 3" xfId="2149"/>
    <cellStyle name="Обычный 4 4 2 2 2 2 2 3 2" xfId="6373"/>
    <cellStyle name="Обычный 4 4 2 2 2 2 2 3 2 2" xfId="14821"/>
    <cellStyle name="Обычный 4 4 2 2 2 2 2 3 2 2 2" xfId="31718"/>
    <cellStyle name="Обычный 4 4 2 2 2 2 2 3 2 3" xfId="23270"/>
    <cellStyle name="Обычный 4 4 2 2 2 2 2 3 3" xfId="10597"/>
    <cellStyle name="Обычный 4 4 2 2 2 2 2 3 3 2" xfId="27494"/>
    <cellStyle name="Обычный 4 4 2 2 2 2 2 3 4" xfId="19046"/>
    <cellStyle name="Обычный 4 4 2 2 2 2 2 4" xfId="3557"/>
    <cellStyle name="Обычный 4 4 2 2 2 2 2 4 2" xfId="7781"/>
    <cellStyle name="Обычный 4 4 2 2 2 2 2 4 2 2" xfId="16229"/>
    <cellStyle name="Обычный 4 4 2 2 2 2 2 4 2 2 2" xfId="33126"/>
    <cellStyle name="Обычный 4 4 2 2 2 2 2 4 2 3" xfId="24678"/>
    <cellStyle name="Обычный 4 4 2 2 2 2 2 4 3" xfId="12005"/>
    <cellStyle name="Обычный 4 4 2 2 2 2 2 4 3 2" xfId="28902"/>
    <cellStyle name="Обычный 4 4 2 2 2 2 2 4 4" xfId="20454"/>
    <cellStyle name="Обычный 4 4 2 2 2 2 2 5" xfId="4965"/>
    <cellStyle name="Обычный 4 4 2 2 2 2 2 5 2" xfId="13413"/>
    <cellStyle name="Обычный 4 4 2 2 2 2 2 5 2 2" xfId="30310"/>
    <cellStyle name="Обычный 4 4 2 2 2 2 2 5 3" xfId="21862"/>
    <cellStyle name="Обычный 4 4 2 2 2 2 2 6" xfId="9189"/>
    <cellStyle name="Обычный 4 4 2 2 2 2 2 6 2" xfId="26086"/>
    <cellStyle name="Обычный 4 4 2 2 2 2 2 7" xfId="17638"/>
    <cellStyle name="Обычный 4 4 2 2 2 2 2 8" xfId="34535"/>
    <cellStyle name="Обычный 4 4 2 2 2 2 3" xfId="1092"/>
    <cellStyle name="Обычный 4 4 2 2 2 2 3 2" xfId="2501"/>
    <cellStyle name="Обычный 4 4 2 2 2 2 3 2 2" xfId="6725"/>
    <cellStyle name="Обычный 4 4 2 2 2 2 3 2 2 2" xfId="15173"/>
    <cellStyle name="Обычный 4 4 2 2 2 2 3 2 2 2 2" xfId="32070"/>
    <cellStyle name="Обычный 4 4 2 2 2 2 3 2 2 3" xfId="23622"/>
    <cellStyle name="Обычный 4 4 2 2 2 2 3 2 3" xfId="10949"/>
    <cellStyle name="Обычный 4 4 2 2 2 2 3 2 3 2" xfId="27846"/>
    <cellStyle name="Обычный 4 4 2 2 2 2 3 2 4" xfId="19398"/>
    <cellStyle name="Обычный 4 4 2 2 2 2 3 3" xfId="3909"/>
    <cellStyle name="Обычный 4 4 2 2 2 2 3 3 2" xfId="8133"/>
    <cellStyle name="Обычный 4 4 2 2 2 2 3 3 2 2" xfId="16581"/>
    <cellStyle name="Обычный 4 4 2 2 2 2 3 3 2 2 2" xfId="33478"/>
    <cellStyle name="Обычный 4 4 2 2 2 2 3 3 2 3" xfId="25030"/>
    <cellStyle name="Обычный 4 4 2 2 2 2 3 3 3" xfId="12357"/>
    <cellStyle name="Обычный 4 4 2 2 2 2 3 3 3 2" xfId="29254"/>
    <cellStyle name="Обычный 4 4 2 2 2 2 3 3 4" xfId="20806"/>
    <cellStyle name="Обычный 4 4 2 2 2 2 3 4" xfId="5317"/>
    <cellStyle name="Обычный 4 4 2 2 2 2 3 4 2" xfId="13765"/>
    <cellStyle name="Обычный 4 4 2 2 2 2 3 4 2 2" xfId="30662"/>
    <cellStyle name="Обычный 4 4 2 2 2 2 3 4 3" xfId="22214"/>
    <cellStyle name="Обычный 4 4 2 2 2 2 3 5" xfId="9541"/>
    <cellStyle name="Обычный 4 4 2 2 2 2 3 5 2" xfId="26438"/>
    <cellStyle name="Обычный 4 4 2 2 2 2 3 6" xfId="17990"/>
    <cellStyle name="Обычный 4 4 2 2 2 2 4" xfId="1797"/>
    <cellStyle name="Обычный 4 4 2 2 2 2 4 2" xfId="6021"/>
    <cellStyle name="Обычный 4 4 2 2 2 2 4 2 2" xfId="14469"/>
    <cellStyle name="Обычный 4 4 2 2 2 2 4 2 2 2" xfId="31366"/>
    <cellStyle name="Обычный 4 4 2 2 2 2 4 2 3" xfId="22918"/>
    <cellStyle name="Обычный 4 4 2 2 2 2 4 3" xfId="10245"/>
    <cellStyle name="Обычный 4 4 2 2 2 2 4 3 2" xfId="27142"/>
    <cellStyle name="Обычный 4 4 2 2 2 2 4 4" xfId="18694"/>
    <cellStyle name="Обычный 4 4 2 2 2 2 5" xfId="3205"/>
    <cellStyle name="Обычный 4 4 2 2 2 2 5 2" xfId="7429"/>
    <cellStyle name="Обычный 4 4 2 2 2 2 5 2 2" xfId="15877"/>
    <cellStyle name="Обычный 4 4 2 2 2 2 5 2 2 2" xfId="32774"/>
    <cellStyle name="Обычный 4 4 2 2 2 2 5 2 3" xfId="24326"/>
    <cellStyle name="Обычный 4 4 2 2 2 2 5 3" xfId="11653"/>
    <cellStyle name="Обычный 4 4 2 2 2 2 5 3 2" xfId="28550"/>
    <cellStyle name="Обычный 4 4 2 2 2 2 5 4" xfId="20102"/>
    <cellStyle name="Обычный 4 4 2 2 2 2 6" xfId="4613"/>
    <cellStyle name="Обычный 4 4 2 2 2 2 6 2" xfId="13061"/>
    <cellStyle name="Обычный 4 4 2 2 2 2 6 2 2" xfId="29958"/>
    <cellStyle name="Обычный 4 4 2 2 2 2 6 3" xfId="21510"/>
    <cellStyle name="Обычный 4 4 2 2 2 2 7" xfId="8837"/>
    <cellStyle name="Обычный 4 4 2 2 2 2 7 2" xfId="25734"/>
    <cellStyle name="Обычный 4 4 2 2 2 2 8" xfId="17286"/>
    <cellStyle name="Обычный 4 4 2 2 2 2 9" xfId="34183"/>
    <cellStyle name="Обычный 4 4 2 2 2 3" xfId="712"/>
    <cellStyle name="Обычный 4 4 2 2 2 3 2" xfId="1443"/>
    <cellStyle name="Обычный 4 4 2 2 2 3 2 2" xfId="2852"/>
    <cellStyle name="Обычный 4 4 2 2 2 3 2 2 2" xfId="7076"/>
    <cellStyle name="Обычный 4 4 2 2 2 3 2 2 2 2" xfId="15524"/>
    <cellStyle name="Обычный 4 4 2 2 2 3 2 2 2 2 2" xfId="32421"/>
    <cellStyle name="Обычный 4 4 2 2 2 3 2 2 2 3" xfId="23973"/>
    <cellStyle name="Обычный 4 4 2 2 2 3 2 2 3" xfId="11300"/>
    <cellStyle name="Обычный 4 4 2 2 2 3 2 2 3 2" xfId="28197"/>
    <cellStyle name="Обычный 4 4 2 2 2 3 2 2 4" xfId="19749"/>
    <cellStyle name="Обычный 4 4 2 2 2 3 2 3" xfId="4260"/>
    <cellStyle name="Обычный 4 4 2 2 2 3 2 3 2" xfId="8484"/>
    <cellStyle name="Обычный 4 4 2 2 2 3 2 3 2 2" xfId="16932"/>
    <cellStyle name="Обычный 4 4 2 2 2 3 2 3 2 2 2" xfId="33829"/>
    <cellStyle name="Обычный 4 4 2 2 2 3 2 3 2 3" xfId="25381"/>
    <cellStyle name="Обычный 4 4 2 2 2 3 2 3 3" xfId="12708"/>
    <cellStyle name="Обычный 4 4 2 2 2 3 2 3 3 2" xfId="29605"/>
    <cellStyle name="Обычный 4 4 2 2 2 3 2 3 4" xfId="21157"/>
    <cellStyle name="Обычный 4 4 2 2 2 3 2 4" xfId="5668"/>
    <cellStyle name="Обычный 4 4 2 2 2 3 2 4 2" xfId="14116"/>
    <cellStyle name="Обычный 4 4 2 2 2 3 2 4 2 2" xfId="31013"/>
    <cellStyle name="Обычный 4 4 2 2 2 3 2 4 3" xfId="22565"/>
    <cellStyle name="Обычный 4 4 2 2 2 3 2 5" xfId="9892"/>
    <cellStyle name="Обычный 4 4 2 2 2 3 2 5 2" xfId="26789"/>
    <cellStyle name="Обычный 4 4 2 2 2 3 2 6" xfId="18341"/>
    <cellStyle name="Обычный 4 4 2 2 2 3 3" xfId="2148"/>
    <cellStyle name="Обычный 4 4 2 2 2 3 3 2" xfId="6372"/>
    <cellStyle name="Обычный 4 4 2 2 2 3 3 2 2" xfId="14820"/>
    <cellStyle name="Обычный 4 4 2 2 2 3 3 2 2 2" xfId="31717"/>
    <cellStyle name="Обычный 4 4 2 2 2 3 3 2 3" xfId="23269"/>
    <cellStyle name="Обычный 4 4 2 2 2 3 3 3" xfId="10596"/>
    <cellStyle name="Обычный 4 4 2 2 2 3 3 3 2" xfId="27493"/>
    <cellStyle name="Обычный 4 4 2 2 2 3 3 4" xfId="19045"/>
    <cellStyle name="Обычный 4 4 2 2 2 3 4" xfId="3556"/>
    <cellStyle name="Обычный 4 4 2 2 2 3 4 2" xfId="7780"/>
    <cellStyle name="Обычный 4 4 2 2 2 3 4 2 2" xfId="16228"/>
    <cellStyle name="Обычный 4 4 2 2 2 3 4 2 2 2" xfId="33125"/>
    <cellStyle name="Обычный 4 4 2 2 2 3 4 2 3" xfId="24677"/>
    <cellStyle name="Обычный 4 4 2 2 2 3 4 3" xfId="12004"/>
    <cellStyle name="Обычный 4 4 2 2 2 3 4 3 2" xfId="28901"/>
    <cellStyle name="Обычный 4 4 2 2 2 3 4 4" xfId="20453"/>
    <cellStyle name="Обычный 4 4 2 2 2 3 5" xfId="4964"/>
    <cellStyle name="Обычный 4 4 2 2 2 3 5 2" xfId="13412"/>
    <cellStyle name="Обычный 4 4 2 2 2 3 5 2 2" xfId="30309"/>
    <cellStyle name="Обычный 4 4 2 2 2 3 5 3" xfId="21861"/>
    <cellStyle name="Обычный 4 4 2 2 2 3 6" xfId="9188"/>
    <cellStyle name="Обычный 4 4 2 2 2 3 6 2" xfId="26085"/>
    <cellStyle name="Обычный 4 4 2 2 2 3 7" xfId="17637"/>
    <cellStyle name="Обычный 4 4 2 2 2 3 8" xfId="34534"/>
    <cellStyle name="Обычный 4 4 2 2 2 4" xfId="1091"/>
    <cellStyle name="Обычный 4 4 2 2 2 4 2" xfId="2500"/>
    <cellStyle name="Обычный 4 4 2 2 2 4 2 2" xfId="6724"/>
    <cellStyle name="Обычный 4 4 2 2 2 4 2 2 2" xfId="15172"/>
    <cellStyle name="Обычный 4 4 2 2 2 4 2 2 2 2" xfId="32069"/>
    <cellStyle name="Обычный 4 4 2 2 2 4 2 2 3" xfId="23621"/>
    <cellStyle name="Обычный 4 4 2 2 2 4 2 3" xfId="10948"/>
    <cellStyle name="Обычный 4 4 2 2 2 4 2 3 2" xfId="27845"/>
    <cellStyle name="Обычный 4 4 2 2 2 4 2 4" xfId="19397"/>
    <cellStyle name="Обычный 4 4 2 2 2 4 3" xfId="3908"/>
    <cellStyle name="Обычный 4 4 2 2 2 4 3 2" xfId="8132"/>
    <cellStyle name="Обычный 4 4 2 2 2 4 3 2 2" xfId="16580"/>
    <cellStyle name="Обычный 4 4 2 2 2 4 3 2 2 2" xfId="33477"/>
    <cellStyle name="Обычный 4 4 2 2 2 4 3 2 3" xfId="25029"/>
    <cellStyle name="Обычный 4 4 2 2 2 4 3 3" xfId="12356"/>
    <cellStyle name="Обычный 4 4 2 2 2 4 3 3 2" xfId="29253"/>
    <cellStyle name="Обычный 4 4 2 2 2 4 3 4" xfId="20805"/>
    <cellStyle name="Обычный 4 4 2 2 2 4 4" xfId="5316"/>
    <cellStyle name="Обычный 4 4 2 2 2 4 4 2" xfId="13764"/>
    <cellStyle name="Обычный 4 4 2 2 2 4 4 2 2" xfId="30661"/>
    <cellStyle name="Обычный 4 4 2 2 2 4 4 3" xfId="22213"/>
    <cellStyle name="Обычный 4 4 2 2 2 4 5" xfId="9540"/>
    <cellStyle name="Обычный 4 4 2 2 2 4 5 2" xfId="26437"/>
    <cellStyle name="Обычный 4 4 2 2 2 4 6" xfId="17989"/>
    <cellStyle name="Обычный 4 4 2 2 2 5" xfId="1796"/>
    <cellStyle name="Обычный 4 4 2 2 2 5 2" xfId="6020"/>
    <cellStyle name="Обычный 4 4 2 2 2 5 2 2" xfId="14468"/>
    <cellStyle name="Обычный 4 4 2 2 2 5 2 2 2" xfId="31365"/>
    <cellStyle name="Обычный 4 4 2 2 2 5 2 3" xfId="22917"/>
    <cellStyle name="Обычный 4 4 2 2 2 5 3" xfId="10244"/>
    <cellStyle name="Обычный 4 4 2 2 2 5 3 2" xfId="27141"/>
    <cellStyle name="Обычный 4 4 2 2 2 5 4" xfId="18693"/>
    <cellStyle name="Обычный 4 4 2 2 2 6" xfId="3204"/>
    <cellStyle name="Обычный 4 4 2 2 2 6 2" xfId="7428"/>
    <cellStyle name="Обычный 4 4 2 2 2 6 2 2" xfId="15876"/>
    <cellStyle name="Обычный 4 4 2 2 2 6 2 2 2" xfId="32773"/>
    <cellStyle name="Обычный 4 4 2 2 2 6 2 3" xfId="24325"/>
    <cellStyle name="Обычный 4 4 2 2 2 6 3" xfId="11652"/>
    <cellStyle name="Обычный 4 4 2 2 2 6 3 2" xfId="28549"/>
    <cellStyle name="Обычный 4 4 2 2 2 6 4" xfId="20101"/>
    <cellStyle name="Обычный 4 4 2 2 2 7" xfId="4612"/>
    <cellStyle name="Обычный 4 4 2 2 2 7 2" xfId="13060"/>
    <cellStyle name="Обычный 4 4 2 2 2 7 2 2" xfId="29957"/>
    <cellStyle name="Обычный 4 4 2 2 2 7 3" xfId="21509"/>
    <cellStyle name="Обычный 4 4 2 2 2 8" xfId="8836"/>
    <cellStyle name="Обычный 4 4 2 2 2 8 2" xfId="25733"/>
    <cellStyle name="Обычный 4 4 2 2 2 9" xfId="17285"/>
    <cellStyle name="Обычный 4 4 2 2 3" xfId="314"/>
    <cellStyle name="Обычный 4 4 2 2 3 2" xfId="714"/>
    <cellStyle name="Обычный 4 4 2 2 3 2 2" xfId="1445"/>
    <cellStyle name="Обычный 4 4 2 2 3 2 2 2" xfId="2854"/>
    <cellStyle name="Обычный 4 4 2 2 3 2 2 2 2" xfId="7078"/>
    <cellStyle name="Обычный 4 4 2 2 3 2 2 2 2 2" xfId="15526"/>
    <cellStyle name="Обычный 4 4 2 2 3 2 2 2 2 2 2" xfId="32423"/>
    <cellStyle name="Обычный 4 4 2 2 3 2 2 2 2 3" xfId="23975"/>
    <cellStyle name="Обычный 4 4 2 2 3 2 2 2 3" xfId="11302"/>
    <cellStyle name="Обычный 4 4 2 2 3 2 2 2 3 2" xfId="28199"/>
    <cellStyle name="Обычный 4 4 2 2 3 2 2 2 4" xfId="19751"/>
    <cellStyle name="Обычный 4 4 2 2 3 2 2 3" xfId="4262"/>
    <cellStyle name="Обычный 4 4 2 2 3 2 2 3 2" xfId="8486"/>
    <cellStyle name="Обычный 4 4 2 2 3 2 2 3 2 2" xfId="16934"/>
    <cellStyle name="Обычный 4 4 2 2 3 2 2 3 2 2 2" xfId="33831"/>
    <cellStyle name="Обычный 4 4 2 2 3 2 2 3 2 3" xfId="25383"/>
    <cellStyle name="Обычный 4 4 2 2 3 2 2 3 3" xfId="12710"/>
    <cellStyle name="Обычный 4 4 2 2 3 2 2 3 3 2" xfId="29607"/>
    <cellStyle name="Обычный 4 4 2 2 3 2 2 3 4" xfId="21159"/>
    <cellStyle name="Обычный 4 4 2 2 3 2 2 4" xfId="5670"/>
    <cellStyle name="Обычный 4 4 2 2 3 2 2 4 2" xfId="14118"/>
    <cellStyle name="Обычный 4 4 2 2 3 2 2 4 2 2" xfId="31015"/>
    <cellStyle name="Обычный 4 4 2 2 3 2 2 4 3" xfId="22567"/>
    <cellStyle name="Обычный 4 4 2 2 3 2 2 5" xfId="9894"/>
    <cellStyle name="Обычный 4 4 2 2 3 2 2 5 2" xfId="26791"/>
    <cellStyle name="Обычный 4 4 2 2 3 2 2 6" xfId="18343"/>
    <cellStyle name="Обычный 4 4 2 2 3 2 3" xfId="2150"/>
    <cellStyle name="Обычный 4 4 2 2 3 2 3 2" xfId="6374"/>
    <cellStyle name="Обычный 4 4 2 2 3 2 3 2 2" xfId="14822"/>
    <cellStyle name="Обычный 4 4 2 2 3 2 3 2 2 2" xfId="31719"/>
    <cellStyle name="Обычный 4 4 2 2 3 2 3 2 3" xfId="23271"/>
    <cellStyle name="Обычный 4 4 2 2 3 2 3 3" xfId="10598"/>
    <cellStyle name="Обычный 4 4 2 2 3 2 3 3 2" xfId="27495"/>
    <cellStyle name="Обычный 4 4 2 2 3 2 3 4" xfId="19047"/>
    <cellStyle name="Обычный 4 4 2 2 3 2 4" xfId="3558"/>
    <cellStyle name="Обычный 4 4 2 2 3 2 4 2" xfId="7782"/>
    <cellStyle name="Обычный 4 4 2 2 3 2 4 2 2" xfId="16230"/>
    <cellStyle name="Обычный 4 4 2 2 3 2 4 2 2 2" xfId="33127"/>
    <cellStyle name="Обычный 4 4 2 2 3 2 4 2 3" xfId="24679"/>
    <cellStyle name="Обычный 4 4 2 2 3 2 4 3" xfId="12006"/>
    <cellStyle name="Обычный 4 4 2 2 3 2 4 3 2" xfId="28903"/>
    <cellStyle name="Обычный 4 4 2 2 3 2 4 4" xfId="20455"/>
    <cellStyle name="Обычный 4 4 2 2 3 2 5" xfId="4966"/>
    <cellStyle name="Обычный 4 4 2 2 3 2 5 2" xfId="13414"/>
    <cellStyle name="Обычный 4 4 2 2 3 2 5 2 2" xfId="30311"/>
    <cellStyle name="Обычный 4 4 2 2 3 2 5 3" xfId="21863"/>
    <cellStyle name="Обычный 4 4 2 2 3 2 6" xfId="9190"/>
    <cellStyle name="Обычный 4 4 2 2 3 2 6 2" xfId="26087"/>
    <cellStyle name="Обычный 4 4 2 2 3 2 7" xfId="17639"/>
    <cellStyle name="Обычный 4 4 2 2 3 2 8" xfId="34536"/>
    <cellStyle name="Обычный 4 4 2 2 3 3" xfId="1093"/>
    <cellStyle name="Обычный 4 4 2 2 3 3 2" xfId="2502"/>
    <cellStyle name="Обычный 4 4 2 2 3 3 2 2" xfId="6726"/>
    <cellStyle name="Обычный 4 4 2 2 3 3 2 2 2" xfId="15174"/>
    <cellStyle name="Обычный 4 4 2 2 3 3 2 2 2 2" xfId="32071"/>
    <cellStyle name="Обычный 4 4 2 2 3 3 2 2 3" xfId="23623"/>
    <cellStyle name="Обычный 4 4 2 2 3 3 2 3" xfId="10950"/>
    <cellStyle name="Обычный 4 4 2 2 3 3 2 3 2" xfId="27847"/>
    <cellStyle name="Обычный 4 4 2 2 3 3 2 4" xfId="19399"/>
    <cellStyle name="Обычный 4 4 2 2 3 3 3" xfId="3910"/>
    <cellStyle name="Обычный 4 4 2 2 3 3 3 2" xfId="8134"/>
    <cellStyle name="Обычный 4 4 2 2 3 3 3 2 2" xfId="16582"/>
    <cellStyle name="Обычный 4 4 2 2 3 3 3 2 2 2" xfId="33479"/>
    <cellStyle name="Обычный 4 4 2 2 3 3 3 2 3" xfId="25031"/>
    <cellStyle name="Обычный 4 4 2 2 3 3 3 3" xfId="12358"/>
    <cellStyle name="Обычный 4 4 2 2 3 3 3 3 2" xfId="29255"/>
    <cellStyle name="Обычный 4 4 2 2 3 3 3 4" xfId="20807"/>
    <cellStyle name="Обычный 4 4 2 2 3 3 4" xfId="5318"/>
    <cellStyle name="Обычный 4 4 2 2 3 3 4 2" xfId="13766"/>
    <cellStyle name="Обычный 4 4 2 2 3 3 4 2 2" xfId="30663"/>
    <cellStyle name="Обычный 4 4 2 2 3 3 4 3" xfId="22215"/>
    <cellStyle name="Обычный 4 4 2 2 3 3 5" xfId="9542"/>
    <cellStyle name="Обычный 4 4 2 2 3 3 5 2" xfId="26439"/>
    <cellStyle name="Обычный 4 4 2 2 3 3 6" xfId="17991"/>
    <cellStyle name="Обычный 4 4 2 2 3 4" xfId="1798"/>
    <cellStyle name="Обычный 4 4 2 2 3 4 2" xfId="6022"/>
    <cellStyle name="Обычный 4 4 2 2 3 4 2 2" xfId="14470"/>
    <cellStyle name="Обычный 4 4 2 2 3 4 2 2 2" xfId="31367"/>
    <cellStyle name="Обычный 4 4 2 2 3 4 2 3" xfId="22919"/>
    <cellStyle name="Обычный 4 4 2 2 3 4 3" xfId="10246"/>
    <cellStyle name="Обычный 4 4 2 2 3 4 3 2" xfId="27143"/>
    <cellStyle name="Обычный 4 4 2 2 3 4 4" xfId="18695"/>
    <cellStyle name="Обычный 4 4 2 2 3 5" xfId="3206"/>
    <cellStyle name="Обычный 4 4 2 2 3 5 2" xfId="7430"/>
    <cellStyle name="Обычный 4 4 2 2 3 5 2 2" xfId="15878"/>
    <cellStyle name="Обычный 4 4 2 2 3 5 2 2 2" xfId="32775"/>
    <cellStyle name="Обычный 4 4 2 2 3 5 2 3" xfId="24327"/>
    <cellStyle name="Обычный 4 4 2 2 3 5 3" xfId="11654"/>
    <cellStyle name="Обычный 4 4 2 2 3 5 3 2" xfId="28551"/>
    <cellStyle name="Обычный 4 4 2 2 3 5 4" xfId="20103"/>
    <cellStyle name="Обычный 4 4 2 2 3 6" xfId="4614"/>
    <cellStyle name="Обычный 4 4 2 2 3 6 2" xfId="13062"/>
    <cellStyle name="Обычный 4 4 2 2 3 6 2 2" xfId="29959"/>
    <cellStyle name="Обычный 4 4 2 2 3 6 3" xfId="21511"/>
    <cellStyle name="Обычный 4 4 2 2 3 7" xfId="8838"/>
    <cellStyle name="Обычный 4 4 2 2 3 7 2" xfId="25735"/>
    <cellStyle name="Обычный 4 4 2 2 3 8" xfId="17287"/>
    <cellStyle name="Обычный 4 4 2 2 3 9" xfId="34184"/>
    <cellStyle name="Обычный 4 4 2 2 4" xfId="711"/>
    <cellStyle name="Обычный 4 4 2 2 4 2" xfId="1442"/>
    <cellStyle name="Обычный 4 4 2 2 4 2 2" xfId="2851"/>
    <cellStyle name="Обычный 4 4 2 2 4 2 2 2" xfId="7075"/>
    <cellStyle name="Обычный 4 4 2 2 4 2 2 2 2" xfId="15523"/>
    <cellStyle name="Обычный 4 4 2 2 4 2 2 2 2 2" xfId="32420"/>
    <cellStyle name="Обычный 4 4 2 2 4 2 2 2 3" xfId="23972"/>
    <cellStyle name="Обычный 4 4 2 2 4 2 2 3" xfId="11299"/>
    <cellStyle name="Обычный 4 4 2 2 4 2 2 3 2" xfId="28196"/>
    <cellStyle name="Обычный 4 4 2 2 4 2 2 4" xfId="19748"/>
    <cellStyle name="Обычный 4 4 2 2 4 2 3" xfId="4259"/>
    <cellStyle name="Обычный 4 4 2 2 4 2 3 2" xfId="8483"/>
    <cellStyle name="Обычный 4 4 2 2 4 2 3 2 2" xfId="16931"/>
    <cellStyle name="Обычный 4 4 2 2 4 2 3 2 2 2" xfId="33828"/>
    <cellStyle name="Обычный 4 4 2 2 4 2 3 2 3" xfId="25380"/>
    <cellStyle name="Обычный 4 4 2 2 4 2 3 3" xfId="12707"/>
    <cellStyle name="Обычный 4 4 2 2 4 2 3 3 2" xfId="29604"/>
    <cellStyle name="Обычный 4 4 2 2 4 2 3 4" xfId="21156"/>
    <cellStyle name="Обычный 4 4 2 2 4 2 4" xfId="5667"/>
    <cellStyle name="Обычный 4 4 2 2 4 2 4 2" xfId="14115"/>
    <cellStyle name="Обычный 4 4 2 2 4 2 4 2 2" xfId="31012"/>
    <cellStyle name="Обычный 4 4 2 2 4 2 4 3" xfId="22564"/>
    <cellStyle name="Обычный 4 4 2 2 4 2 5" xfId="9891"/>
    <cellStyle name="Обычный 4 4 2 2 4 2 5 2" xfId="26788"/>
    <cellStyle name="Обычный 4 4 2 2 4 2 6" xfId="18340"/>
    <cellStyle name="Обычный 4 4 2 2 4 3" xfId="2147"/>
    <cellStyle name="Обычный 4 4 2 2 4 3 2" xfId="6371"/>
    <cellStyle name="Обычный 4 4 2 2 4 3 2 2" xfId="14819"/>
    <cellStyle name="Обычный 4 4 2 2 4 3 2 2 2" xfId="31716"/>
    <cellStyle name="Обычный 4 4 2 2 4 3 2 3" xfId="23268"/>
    <cellStyle name="Обычный 4 4 2 2 4 3 3" xfId="10595"/>
    <cellStyle name="Обычный 4 4 2 2 4 3 3 2" xfId="27492"/>
    <cellStyle name="Обычный 4 4 2 2 4 3 4" xfId="19044"/>
    <cellStyle name="Обычный 4 4 2 2 4 4" xfId="3555"/>
    <cellStyle name="Обычный 4 4 2 2 4 4 2" xfId="7779"/>
    <cellStyle name="Обычный 4 4 2 2 4 4 2 2" xfId="16227"/>
    <cellStyle name="Обычный 4 4 2 2 4 4 2 2 2" xfId="33124"/>
    <cellStyle name="Обычный 4 4 2 2 4 4 2 3" xfId="24676"/>
    <cellStyle name="Обычный 4 4 2 2 4 4 3" xfId="12003"/>
    <cellStyle name="Обычный 4 4 2 2 4 4 3 2" xfId="28900"/>
    <cellStyle name="Обычный 4 4 2 2 4 4 4" xfId="20452"/>
    <cellStyle name="Обычный 4 4 2 2 4 5" xfId="4963"/>
    <cellStyle name="Обычный 4 4 2 2 4 5 2" xfId="13411"/>
    <cellStyle name="Обычный 4 4 2 2 4 5 2 2" xfId="30308"/>
    <cellStyle name="Обычный 4 4 2 2 4 5 3" xfId="21860"/>
    <cellStyle name="Обычный 4 4 2 2 4 6" xfId="9187"/>
    <cellStyle name="Обычный 4 4 2 2 4 6 2" xfId="26084"/>
    <cellStyle name="Обычный 4 4 2 2 4 7" xfId="17636"/>
    <cellStyle name="Обычный 4 4 2 2 4 8" xfId="34533"/>
    <cellStyle name="Обычный 4 4 2 2 5" xfId="1090"/>
    <cellStyle name="Обычный 4 4 2 2 5 2" xfId="2499"/>
    <cellStyle name="Обычный 4 4 2 2 5 2 2" xfId="6723"/>
    <cellStyle name="Обычный 4 4 2 2 5 2 2 2" xfId="15171"/>
    <cellStyle name="Обычный 4 4 2 2 5 2 2 2 2" xfId="32068"/>
    <cellStyle name="Обычный 4 4 2 2 5 2 2 3" xfId="23620"/>
    <cellStyle name="Обычный 4 4 2 2 5 2 3" xfId="10947"/>
    <cellStyle name="Обычный 4 4 2 2 5 2 3 2" xfId="27844"/>
    <cellStyle name="Обычный 4 4 2 2 5 2 4" xfId="19396"/>
    <cellStyle name="Обычный 4 4 2 2 5 3" xfId="3907"/>
    <cellStyle name="Обычный 4 4 2 2 5 3 2" xfId="8131"/>
    <cellStyle name="Обычный 4 4 2 2 5 3 2 2" xfId="16579"/>
    <cellStyle name="Обычный 4 4 2 2 5 3 2 2 2" xfId="33476"/>
    <cellStyle name="Обычный 4 4 2 2 5 3 2 3" xfId="25028"/>
    <cellStyle name="Обычный 4 4 2 2 5 3 3" xfId="12355"/>
    <cellStyle name="Обычный 4 4 2 2 5 3 3 2" xfId="29252"/>
    <cellStyle name="Обычный 4 4 2 2 5 3 4" xfId="20804"/>
    <cellStyle name="Обычный 4 4 2 2 5 4" xfId="5315"/>
    <cellStyle name="Обычный 4 4 2 2 5 4 2" xfId="13763"/>
    <cellStyle name="Обычный 4 4 2 2 5 4 2 2" xfId="30660"/>
    <cellStyle name="Обычный 4 4 2 2 5 4 3" xfId="22212"/>
    <cellStyle name="Обычный 4 4 2 2 5 5" xfId="9539"/>
    <cellStyle name="Обычный 4 4 2 2 5 5 2" xfId="26436"/>
    <cellStyle name="Обычный 4 4 2 2 5 6" xfId="17988"/>
    <cellStyle name="Обычный 4 4 2 2 6" xfId="1795"/>
    <cellStyle name="Обычный 4 4 2 2 6 2" xfId="6019"/>
    <cellStyle name="Обычный 4 4 2 2 6 2 2" xfId="14467"/>
    <cellStyle name="Обычный 4 4 2 2 6 2 2 2" xfId="31364"/>
    <cellStyle name="Обычный 4 4 2 2 6 2 3" xfId="22916"/>
    <cellStyle name="Обычный 4 4 2 2 6 3" xfId="10243"/>
    <cellStyle name="Обычный 4 4 2 2 6 3 2" xfId="27140"/>
    <cellStyle name="Обычный 4 4 2 2 6 4" xfId="18692"/>
    <cellStyle name="Обычный 4 4 2 2 7" xfId="3203"/>
    <cellStyle name="Обычный 4 4 2 2 7 2" xfId="7427"/>
    <cellStyle name="Обычный 4 4 2 2 7 2 2" xfId="15875"/>
    <cellStyle name="Обычный 4 4 2 2 7 2 2 2" xfId="32772"/>
    <cellStyle name="Обычный 4 4 2 2 7 2 3" xfId="24324"/>
    <cellStyle name="Обычный 4 4 2 2 7 3" xfId="11651"/>
    <cellStyle name="Обычный 4 4 2 2 7 3 2" xfId="28548"/>
    <cellStyle name="Обычный 4 4 2 2 7 4" xfId="20100"/>
    <cellStyle name="Обычный 4 4 2 2 8" xfId="4611"/>
    <cellStyle name="Обычный 4 4 2 2 8 2" xfId="13059"/>
    <cellStyle name="Обычный 4 4 2 2 8 2 2" xfId="29956"/>
    <cellStyle name="Обычный 4 4 2 2 8 3" xfId="21508"/>
    <cellStyle name="Обычный 4 4 2 2 9" xfId="8835"/>
    <cellStyle name="Обычный 4 4 2 2 9 2" xfId="25732"/>
    <cellStyle name="Обычный 4 4 2 3" xfId="315"/>
    <cellStyle name="Обычный 4 4 2 3 10" xfId="34185"/>
    <cellStyle name="Обычный 4 4 2 3 2" xfId="316"/>
    <cellStyle name="Обычный 4 4 2 3 2 2" xfId="716"/>
    <cellStyle name="Обычный 4 4 2 3 2 2 2" xfId="1447"/>
    <cellStyle name="Обычный 4 4 2 3 2 2 2 2" xfId="2856"/>
    <cellStyle name="Обычный 4 4 2 3 2 2 2 2 2" xfId="7080"/>
    <cellStyle name="Обычный 4 4 2 3 2 2 2 2 2 2" xfId="15528"/>
    <cellStyle name="Обычный 4 4 2 3 2 2 2 2 2 2 2" xfId="32425"/>
    <cellStyle name="Обычный 4 4 2 3 2 2 2 2 2 3" xfId="23977"/>
    <cellStyle name="Обычный 4 4 2 3 2 2 2 2 3" xfId="11304"/>
    <cellStyle name="Обычный 4 4 2 3 2 2 2 2 3 2" xfId="28201"/>
    <cellStyle name="Обычный 4 4 2 3 2 2 2 2 4" xfId="19753"/>
    <cellStyle name="Обычный 4 4 2 3 2 2 2 3" xfId="4264"/>
    <cellStyle name="Обычный 4 4 2 3 2 2 2 3 2" xfId="8488"/>
    <cellStyle name="Обычный 4 4 2 3 2 2 2 3 2 2" xfId="16936"/>
    <cellStyle name="Обычный 4 4 2 3 2 2 2 3 2 2 2" xfId="33833"/>
    <cellStyle name="Обычный 4 4 2 3 2 2 2 3 2 3" xfId="25385"/>
    <cellStyle name="Обычный 4 4 2 3 2 2 2 3 3" xfId="12712"/>
    <cellStyle name="Обычный 4 4 2 3 2 2 2 3 3 2" xfId="29609"/>
    <cellStyle name="Обычный 4 4 2 3 2 2 2 3 4" xfId="21161"/>
    <cellStyle name="Обычный 4 4 2 3 2 2 2 4" xfId="5672"/>
    <cellStyle name="Обычный 4 4 2 3 2 2 2 4 2" xfId="14120"/>
    <cellStyle name="Обычный 4 4 2 3 2 2 2 4 2 2" xfId="31017"/>
    <cellStyle name="Обычный 4 4 2 3 2 2 2 4 3" xfId="22569"/>
    <cellStyle name="Обычный 4 4 2 3 2 2 2 5" xfId="9896"/>
    <cellStyle name="Обычный 4 4 2 3 2 2 2 5 2" xfId="26793"/>
    <cellStyle name="Обычный 4 4 2 3 2 2 2 6" xfId="18345"/>
    <cellStyle name="Обычный 4 4 2 3 2 2 3" xfId="2152"/>
    <cellStyle name="Обычный 4 4 2 3 2 2 3 2" xfId="6376"/>
    <cellStyle name="Обычный 4 4 2 3 2 2 3 2 2" xfId="14824"/>
    <cellStyle name="Обычный 4 4 2 3 2 2 3 2 2 2" xfId="31721"/>
    <cellStyle name="Обычный 4 4 2 3 2 2 3 2 3" xfId="23273"/>
    <cellStyle name="Обычный 4 4 2 3 2 2 3 3" xfId="10600"/>
    <cellStyle name="Обычный 4 4 2 3 2 2 3 3 2" xfId="27497"/>
    <cellStyle name="Обычный 4 4 2 3 2 2 3 4" xfId="19049"/>
    <cellStyle name="Обычный 4 4 2 3 2 2 4" xfId="3560"/>
    <cellStyle name="Обычный 4 4 2 3 2 2 4 2" xfId="7784"/>
    <cellStyle name="Обычный 4 4 2 3 2 2 4 2 2" xfId="16232"/>
    <cellStyle name="Обычный 4 4 2 3 2 2 4 2 2 2" xfId="33129"/>
    <cellStyle name="Обычный 4 4 2 3 2 2 4 2 3" xfId="24681"/>
    <cellStyle name="Обычный 4 4 2 3 2 2 4 3" xfId="12008"/>
    <cellStyle name="Обычный 4 4 2 3 2 2 4 3 2" xfId="28905"/>
    <cellStyle name="Обычный 4 4 2 3 2 2 4 4" xfId="20457"/>
    <cellStyle name="Обычный 4 4 2 3 2 2 5" xfId="4968"/>
    <cellStyle name="Обычный 4 4 2 3 2 2 5 2" xfId="13416"/>
    <cellStyle name="Обычный 4 4 2 3 2 2 5 2 2" xfId="30313"/>
    <cellStyle name="Обычный 4 4 2 3 2 2 5 3" xfId="21865"/>
    <cellStyle name="Обычный 4 4 2 3 2 2 6" xfId="9192"/>
    <cellStyle name="Обычный 4 4 2 3 2 2 6 2" xfId="26089"/>
    <cellStyle name="Обычный 4 4 2 3 2 2 7" xfId="17641"/>
    <cellStyle name="Обычный 4 4 2 3 2 2 8" xfId="34538"/>
    <cellStyle name="Обычный 4 4 2 3 2 3" xfId="1095"/>
    <cellStyle name="Обычный 4 4 2 3 2 3 2" xfId="2504"/>
    <cellStyle name="Обычный 4 4 2 3 2 3 2 2" xfId="6728"/>
    <cellStyle name="Обычный 4 4 2 3 2 3 2 2 2" xfId="15176"/>
    <cellStyle name="Обычный 4 4 2 3 2 3 2 2 2 2" xfId="32073"/>
    <cellStyle name="Обычный 4 4 2 3 2 3 2 2 3" xfId="23625"/>
    <cellStyle name="Обычный 4 4 2 3 2 3 2 3" xfId="10952"/>
    <cellStyle name="Обычный 4 4 2 3 2 3 2 3 2" xfId="27849"/>
    <cellStyle name="Обычный 4 4 2 3 2 3 2 4" xfId="19401"/>
    <cellStyle name="Обычный 4 4 2 3 2 3 3" xfId="3912"/>
    <cellStyle name="Обычный 4 4 2 3 2 3 3 2" xfId="8136"/>
    <cellStyle name="Обычный 4 4 2 3 2 3 3 2 2" xfId="16584"/>
    <cellStyle name="Обычный 4 4 2 3 2 3 3 2 2 2" xfId="33481"/>
    <cellStyle name="Обычный 4 4 2 3 2 3 3 2 3" xfId="25033"/>
    <cellStyle name="Обычный 4 4 2 3 2 3 3 3" xfId="12360"/>
    <cellStyle name="Обычный 4 4 2 3 2 3 3 3 2" xfId="29257"/>
    <cellStyle name="Обычный 4 4 2 3 2 3 3 4" xfId="20809"/>
    <cellStyle name="Обычный 4 4 2 3 2 3 4" xfId="5320"/>
    <cellStyle name="Обычный 4 4 2 3 2 3 4 2" xfId="13768"/>
    <cellStyle name="Обычный 4 4 2 3 2 3 4 2 2" xfId="30665"/>
    <cellStyle name="Обычный 4 4 2 3 2 3 4 3" xfId="22217"/>
    <cellStyle name="Обычный 4 4 2 3 2 3 5" xfId="9544"/>
    <cellStyle name="Обычный 4 4 2 3 2 3 5 2" xfId="26441"/>
    <cellStyle name="Обычный 4 4 2 3 2 3 6" xfId="17993"/>
    <cellStyle name="Обычный 4 4 2 3 2 4" xfId="1800"/>
    <cellStyle name="Обычный 4 4 2 3 2 4 2" xfId="6024"/>
    <cellStyle name="Обычный 4 4 2 3 2 4 2 2" xfId="14472"/>
    <cellStyle name="Обычный 4 4 2 3 2 4 2 2 2" xfId="31369"/>
    <cellStyle name="Обычный 4 4 2 3 2 4 2 3" xfId="22921"/>
    <cellStyle name="Обычный 4 4 2 3 2 4 3" xfId="10248"/>
    <cellStyle name="Обычный 4 4 2 3 2 4 3 2" xfId="27145"/>
    <cellStyle name="Обычный 4 4 2 3 2 4 4" xfId="18697"/>
    <cellStyle name="Обычный 4 4 2 3 2 5" xfId="3208"/>
    <cellStyle name="Обычный 4 4 2 3 2 5 2" xfId="7432"/>
    <cellStyle name="Обычный 4 4 2 3 2 5 2 2" xfId="15880"/>
    <cellStyle name="Обычный 4 4 2 3 2 5 2 2 2" xfId="32777"/>
    <cellStyle name="Обычный 4 4 2 3 2 5 2 3" xfId="24329"/>
    <cellStyle name="Обычный 4 4 2 3 2 5 3" xfId="11656"/>
    <cellStyle name="Обычный 4 4 2 3 2 5 3 2" xfId="28553"/>
    <cellStyle name="Обычный 4 4 2 3 2 5 4" xfId="20105"/>
    <cellStyle name="Обычный 4 4 2 3 2 6" xfId="4616"/>
    <cellStyle name="Обычный 4 4 2 3 2 6 2" xfId="13064"/>
    <cellStyle name="Обычный 4 4 2 3 2 6 2 2" xfId="29961"/>
    <cellStyle name="Обычный 4 4 2 3 2 6 3" xfId="21513"/>
    <cellStyle name="Обычный 4 4 2 3 2 7" xfId="8840"/>
    <cellStyle name="Обычный 4 4 2 3 2 7 2" xfId="25737"/>
    <cellStyle name="Обычный 4 4 2 3 2 8" xfId="17289"/>
    <cellStyle name="Обычный 4 4 2 3 2 9" xfId="34186"/>
    <cellStyle name="Обычный 4 4 2 3 3" xfId="715"/>
    <cellStyle name="Обычный 4 4 2 3 3 2" xfId="1446"/>
    <cellStyle name="Обычный 4 4 2 3 3 2 2" xfId="2855"/>
    <cellStyle name="Обычный 4 4 2 3 3 2 2 2" xfId="7079"/>
    <cellStyle name="Обычный 4 4 2 3 3 2 2 2 2" xfId="15527"/>
    <cellStyle name="Обычный 4 4 2 3 3 2 2 2 2 2" xfId="32424"/>
    <cellStyle name="Обычный 4 4 2 3 3 2 2 2 3" xfId="23976"/>
    <cellStyle name="Обычный 4 4 2 3 3 2 2 3" xfId="11303"/>
    <cellStyle name="Обычный 4 4 2 3 3 2 2 3 2" xfId="28200"/>
    <cellStyle name="Обычный 4 4 2 3 3 2 2 4" xfId="19752"/>
    <cellStyle name="Обычный 4 4 2 3 3 2 3" xfId="4263"/>
    <cellStyle name="Обычный 4 4 2 3 3 2 3 2" xfId="8487"/>
    <cellStyle name="Обычный 4 4 2 3 3 2 3 2 2" xfId="16935"/>
    <cellStyle name="Обычный 4 4 2 3 3 2 3 2 2 2" xfId="33832"/>
    <cellStyle name="Обычный 4 4 2 3 3 2 3 2 3" xfId="25384"/>
    <cellStyle name="Обычный 4 4 2 3 3 2 3 3" xfId="12711"/>
    <cellStyle name="Обычный 4 4 2 3 3 2 3 3 2" xfId="29608"/>
    <cellStyle name="Обычный 4 4 2 3 3 2 3 4" xfId="21160"/>
    <cellStyle name="Обычный 4 4 2 3 3 2 4" xfId="5671"/>
    <cellStyle name="Обычный 4 4 2 3 3 2 4 2" xfId="14119"/>
    <cellStyle name="Обычный 4 4 2 3 3 2 4 2 2" xfId="31016"/>
    <cellStyle name="Обычный 4 4 2 3 3 2 4 3" xfId="22568"/>
    <cellStyle name="Обычный 4 4 2 3 3 2 5" xfId="9895"/>
    <cellStyle name="Обычный 4 4 2 3 3 2 5 2" xfId="26792"/>
    <cellStyle name="Обычный 4 4 2 3 3 2 6" xfId="18344"/>
    <cellStyle name="Обычный 4 4 2 3 3 3" xfId="2151"/>
    <cellStyle name="Обычный 4 4 2 3 3 3 2" xfId="6375"/>
    <cellStyle name="Обычный 4 4 2 3 3 3 2 2" xfId="14823"/>
    <cellStyle name="Обычный 4 4 2 3 3 3 2 2 2" xfId="31720"/>
    <cellStyle name="Обычный 4 4 2 3 3 3 2 3" xfId="23272"/>
    <cellStyle name="Обычный 4 4 2 3 3 3 3" xfId="10599"/>
    <cellStyle name="Обычный 4 4 2 3 3 3 3 2" xfId="27496"/>
    <cellStyle name="Обычный 4 4 2 3 3 3 4" xfId="19048"/>
    <cellStyle name="Обычный 4 4 2 3 3 4" xfId="3559"/>
    <cellStyle name="Обычный 4 4 2 3 3 4 2" xfId="7783"/>
    <cellStyle name="Обычный 4 4 2 3 3 4 2 2" xfId="16231"/>
    <cellStyle name="Обычный 4 4 2 3 3 4 2 2 2" xfId="33128"/>
    <cellStyle name="Обычный 4 4 2 3 3 4 2 3" xfId="24680"/>
    <cellStyle name="Обычный 4 4 2 3 3 4 3" xfId="12007"/>
    <cellStyle name="Обычный 4 4 2 3 3 4 3 2" xfId="28904"/>
    <cellStyle name="Обычный 4 4 2 3 3 4 4" xfId="20456"/>
    <cellStyle name="Обычный 4 4 2 3 3 5" xfId="4967"/>
    <cellStyle name="Обычный 4 4 2 3 3 5 2" xfId="13415"/>
    <cellStyle name="Обычный 4 4 2 3 3 5 2 2" xfId="30312"/>
    <cellStyle name="Обычный 4 4 2 3 3 5 3" xfId="21864"/>
    <cellStyle name="Обычный 4 4 2 3 3 6" xfId="9191"/>
    <cellStyle name="Обычный 4 4 2 3 3 6 2" xfId="26088"/>
    <cellStyle name="Обычный 4 4 2 3 3 7" xfId="17640"/>
    <cellStyle name="Обычный 4 4 2 3 3 8" xfId="34537"/>
    <cellStyle name="Обычный 4 4 2 3 4" xfId="1094"/>
    <cellStyle name="Обычный 4 4 2 3 4 2" xfId="2503"/>
    <cellStyle name="Обычный 4 4 2 3 4 2 2" xfId="6727"/>
    <cellStyle name="Обычный 4 4 2 3 4 2 2 2" xfId="15175"/>
    <cellStyle name="Обычный 4 4 2 3 4 2 2 2 2" xfId="32072"/>
    <cellStyle name="Обычный 4 4 2 3 4 2 2 3" xfId="23624"/>
    <cellStyle name="Обычный 4 4 2 3 4 2 3" xfId="10951"/>
    <cellStyle name="Обычный 4 4 2 3 4 2 3 2" xfId="27848"/>
    <cellStyle name="Обычный 4 4 2 3 4 2 4" xfId="19400"/>
    <cellStyle name="Обычный 4 4 2 3 4 3" xfId="3911"/>
    <cellStyle name="Обычный 4 4 2 3 4 3 2" xfId="8135"/>
    <cellStyle name="Обычный 4 4 2 3 4 3 2 2" xfId="16583"/>
    <cellStyle name="Обычный 4 4 2 3 4 3 2 2 2" xfId="33480"/>
    <cellStyle name="Обычный 4 4 2 3 4 3 2 3" xfId="25032"/>
    <cellStyle name="Обычный 4 4 2 3 4 3 3" xfId="12359"/>
    <cellStyle name="Обычный 4 4 2 3 4 3 3 2" xfId="29256"/>
    <cellStyle name="Обычный 4 4 2 3 4 3 4" xfId="20808"/>
    <cellStyle name="Обычный 4 4 2 3 4 4" xfId="5319"/>
    <cellStyle name="Обычный 4 4 2 3 4 4 2" xfId="13767"/>
    <cellStyle name="Обычный 4 4 2 3 4 4 2 2" xfId="30664"/>
    <cellStyle name="Обычный 4 4 2 3 4 4 3" xfId="22216"/>
    <cellStyle name="Обычный 4 4 2 3 4 5" xfId="9543"/>
    <cellStyle name="Обычный 4 4 2 3 4 5 2" xfId="26440"/>
    <cellStyle name="Обычный 4 4 2 3 4 6" xfId="17992"/>
    <cellStyle name="Обычный 4 4 2 3 5" xfId="1799"/>
    <cellStyle name="Обычный 4 4 2 3 5 2" xfId="6023"/>
    <cellStyle name="Обычный 4 4 2 3 5 2 2" xfId="14471"/>
    <cellStyle name="Обычный 4 4 2 3 5 2 2 2" xfId="31368"/>
    <cellStyle name="Обычный 4 4 2 3 5 2 3" xfId="22920"/>
    <cellStyle name="Обычный 4 4 2 3 5 3" xfId="10247"/>
    <cellStyle name="Обычный 4 4 2 3 5 3 2" xfId="27144"/>
    <cellStyle name="Обычный 4 4 2 3 5 4" xfId="18696"/>
    <cellStyle name="Обычный 4 4 2 3 6" xfId="3207"/>
    <cellStyle name="Обычный 4 4 2 3 6 2" xfId="7431"/>
    <cellStyle name="Обычный 4 4 2 3 6 2 2" xfId="15879"/>
    <cellStyle name="Обычный 4 4 2 3 6 2 2 2" xfId="32776"/>
    <cellStyle name="Обычный 4 4 2 3 6 2 3" xfId="24328"/>
    <cellStyle name="Обычный 4 4 2 3 6 3" xfId="11655"/>
    <cellStyle name="Обычный 4 4 2 3 6 3 2" xfId="28552"/>
    <cellStyle name="Обычный 4 4 2 3 6 4" xfId="20104"/>
    <cellStyle name="Обычный 4 4 2 3 7" xfId="4615"/>
    <cellStyle name="Обычный 4 4 2 3 7 2" xfId="13063"/>
    <cellStyle name="Обычный 4 4 2 3 7 2 2" xfId="29960"/>
    <cellStyle name="Обычный 4 4 2 3 7 3" xfId="21512"/>
    <cellStyle name="Обычный 4 4 2 3 8" xfId="8839"/>
    <cellStyle name="Обычный 4 4 2 3 8 2" xfId="25736"/>
    <cellStyle name="Обычный 4 4 2 3 9" xfId="17288"/>
    <cellStyle name="Обычный 4 4 2 4" xfId="317"/>
    <cellStyle name="Обычный 4 4 2 4 2" xfId="717"/>
    <cellStyle name="Обычный 4 4 2 4 2 2" xfId="1448"/>
    <cellStyle name="Обычный 4 4 2 4 2 2 2" xfId="2857"/>
    <cellStyle name="Обычный 4 4 2 4 2 2 2 2" xfId="7081"/>
    <cellStyle name="Обычный 4 4 2 4 2 2 2 2 2" xfId="15529"/>
    <cellStyle name="Обычный 4 4 2 4 2 2 2 2 2 2" xfId="32426"/>
    <cellStyle name="Обычный 4 4 2 4 2 2 2 2 3" xfId="23978"/>
    <cellStyle name="Обычный 4 4 2 4 2 2 2 3" xfId="11305"/>
    <cellStyle name="Обычный 4 4 2 4 2 2 2 3 2" xfId="28202"/>
    <cellStyle name="Обычный 4 4 2 4 2 2 2 4" xfId="19754"/>
    <cellStyle name="Обычный 4 4 2 4 2 2 3" xfId="4265"/>
    <cellStyle name="Обычный 4 4 2 4 2 2 3 2" xfId="8489"/>
    <cellStyle name="Обычный 4 4 2 4 2 2 3 2 2" xfId="16937"/>
    <cellStyle name="Обычный 4 4 2 4 2 2 3 2 2 2" xfId="33834"/>
    <cellStyle name="Обычный 4 4 2 4 2 2 3 2 3" xfId="25386"/>
    <cellStyle name="Обычный 4 4 2 4 2 2 3 3" xfId="12713"/>
    <cellStyle name="Обычный 4 4 2 4 2 2 3 3 2" xfId="29610"/>
    <cellStyle name="Обычный 4 4 2 4 2 2 3 4" xfId="21162"/>
    <cellStyle name="Обычный 4 4 2 4 2 2 4" xfId="5673"/>
    <cellStyle name="Обычный 4 4 2 4 2 2 4 2" xfId="14121"/>
    <cellStyle name="Обычный 4 4 2 4 2 2 4 2 2" xfId="31018"/>
    <cellStyle name="Обычный 4 4 2 4 2 2 4 3" xfId="22570"/>
    <cellStyle name="Обычный 4 4 2 4 2 2 5" xfId="9897"/>
    <cellStyle name="Обычный 4 4 2 4 2 2 5 2" xfId="26794"/>
    <cellStyle name="Обычный 4 4 2 4 2 2 6" xfId="18346"/>
    <cellStyle name="Обычный 4 4 2 4 2 3" xfId="2153"/>
    <cellStyle name="Обычный 4 4 2 4 2 3 2" xfId="6377"/>
    <cellStyle name="Обычный 4 4 2 4 2 3 2 2" xfId="14825"/>
    <cellStyle name="Обычный 4 4 2 4 2 3 2 2 2" xfId="31722"/>
    <cellStyle name="Обычный 4 4 2 4 2 3 2 3" xfId="23274"/>
    <cellStyle name="Обычный 4 4 2 4 2 3 3" xfId="10601"/>
    <cellStyle name="Обычный 4 4 2 4 2 3 3 2" xfId="27498"/>
    <cellStyle name="Обычный 4 4 2 4 2 3 4" xfId="19050"/>
    <cellStyle name="Обычный 4 4 2 4 2 4" xfId="3561"/>
    <cellStyle name="Обычный 4 4 2 4 2 4 2" xfId="7785"/>
    <cellStyle name="Обычный 4 4 2 4 2 4 2 2" xfId="16233"/>
    <cellStyle name="Обычный 4 4 2 4 2 4 2 2 2" xfId="33130"/>
    <cellStyle name="Обычный 4 4 2 4 2 4 2 3" xfId="24682"/>
    <cellStyle name="Обычный 4 4 2 4 2 4 3" xfId="12009"/>
    <cellStyle name="Обычный 4 4 2 4 2 4 3 2" xfId="28906"/>
    <cellStyle name="Обычный 4 4 2 4 2 4 4" xfId="20458"/>
    <cellStyle name="Обычный 4 4 2 4 2 5" xfId="4969"/>
    <cellStyle name="Обычный 4 4 2 4 2 5 2" xfId="13417"/>
    <cellStyle name="Обычный 4 4 2 4 2 5 2 2" xfId="30314"/>
    <cellStyle name="Обычный 4 4 2 4 2 5 3" xfId="21866"/>
    <cellStyle name="Обычный 4 4 2 4 2 6" xfId="9193"/>
    <cellStyle name="Обычный 4 4 2 4 2 6 2" xfId="26090"/>
    <cellStyle name="Обычный 4 4 2 4 2 7" xfId="17642"/>
    <cellStyle name="Обычный 4 4 2 4 2 8" xfId="34539"/>
    <cellStyle name="Обычный 4 4 2 4 3" xfId="1096"/>
    <cellStyle name="Обычный 4 4 2 4 3 2" xfId="2505"/>
    <cellStyle name="Обычный 4 4 2 4 3 2 2" xfId="6729"/>
    <cellStyle name="Обычный 4 4 2 4 3 2 2 2" xfId="15177"/>
    <cellStyle name="Обычный 4 4 2 4 3 2 2 2 2" xfId="32074"/>
    <cellStyle name="Обычный 4 4 2 4 3 2 2 3" xfId="23626"/>
    <cellStyle name="Обычный 4 4 2 4 3 2 3" xfId="10953"/>
    <cellStyle name="Обычный 4 4 2 4 3 2 3 2" xfId="27850"/>
    <cellStyle name="Обычный 4 4 2 4 3 2 4" xfId="19402"/>
    <cellStyle name="Обычный 4 4 2 4 3 3" xfId="3913"/>
    <cellStyle name="Обычный 4 4 2 4 3 3 2" xfId="8137"/>
    <cellStyle name="Обычный 4 4 2 4 3 3 2 2" xfId="16585"/>
    <cellStyle name="Обычный 4 4 2 4 3 3 2 2 2" xfId="33482"/>
    <cellStyle name="Обычный 4 4 2 4 3 3 2 3" xfId="25034"/>
    <cellStyle name="Обычный 4 4 2 4 3 3 3" xfId="12361"/>
    <cellStyle name="Обычный 4 4 2 4 3 3 3 2" xfId="29258"/>
    <cellStyle name="Обычный 4 4 2 4 3 3 4" xfId="20810"/>
    <cellStyle name="Обычный 4 4 2 4 3 4" xfId="5321"/>
    <cellStyle name="Обычный 4 4 2 4 3 4 2" xfId="13769"/>
    <cellStyle name="Обычный 4 4 2 4 3 4 2 2" xfId="30666"/>
    <cellStyle name="Обычный 4 4 2 4 3 4 3" xfId="22218"/>
    <cellStyle name="Обычный 4 4 2 4 3 5" xfId="9545"/>
    <cellStyle name="Обычный 4 4 2 4 3 5 2" xfId="26442"/>
    <cellStyle name="Обычный 4 4 2 4 3 6" xfId="17994"/>
    <cellStyle name="Обычный 4 4 2 4 4" xfId="1801"/>
    <cellStyle name="Обычный 4 4 2 4 4 2" xfId="6025"/>
    <cellStyle name="Обычный 4 4 2 4 4 2 2" xfId="14473"/>
    <cellStyle name="Обычный 4 4 2 4 4 2 2 2" xfId="31370"/>
    <cellStyle name="Обычный 4 4 2 4 4 2 3" xfId="22922"/>
    <cellStyle name="Обычный 4 4 2 4 4 3" xfId="10249"/>
    <cellStyle name="Обычный 4 4 2 4 4 3 2" xfId="27146"/>
    <cellStyle name="Обычный 4 4 2 4 4 4" xfId="18698"/>
    <cellStyle name="Обычный 4 4 2 4 5" xfId="3209"/>
    <cellStyle name="Обычный 4 4 2 4 5 2" xfId="7433"/>
    <cellStyle name="Обычный 4 4 2 4 5 2 2" xfId="15881"/>
    <cellStyle name="Обычный 4 4 2 4 5 2 2 2" xfId="32778"/>
    <cellStyle name="Обычный 4 4 2 4 5 2 3" xfId="24330"/>
    <cellStyle name="Обычный 4 4 2 4 5 3" xfId="11657"/>
    <cellStyle name="Обычный 4 4 2 4 5 3 2" xfId="28554"/>
    <cellStyle name="Обычный 4 4 2 4 5 4" xfId="20106"/>
    <cellStyle name="Обычный 4 4 2 4 6" xfId="4617"/>
    <cellStyle name="Обычный 4 4 2 4 6 2" xfId="13065"/>
    <cellStyle name="Обычный 4 4 2 4 6 2 2" xfId="29962"/>
    <cellStyle name="Обычный 4 4 2 4 6 3" xfId="21514"/>
    <cellStyle name="Обычный 4 4 2 4 7" xfId="8841"/>
    <cellStyle name="Обычный 4 4 2 4 7 2" xfId="25738"/>
    <cellStyle name="Обычный 4 4 2 4 8" xfId="17290"/>
    <cellStyle name="Обычный 4 4 2 4 9" xfId="34187"/>
    <cellStyle name="Обычный 4 4 2 5" xfId="710"/>
    <cellStyle name="Обычный 4 4 2 5 2" xfId="1441"/>
    <cellStyle name="Обычный 4 4 2 5 2 2" xfId="2850"/>
    <cellStyle name="Обычный 4 4 2 5 2 2 2" xfId="7074"/>
    <cellStyle name="Обычный 4 4 2 5 2 2 2 2" xfId="15522"/>
    <cellStyle name="Обычный 4 4 2 5 2 2 2 2 2" xfId="32419"/>
    <cellStyle name="Обычный 4 4 2 5 2 2 2 3" xfId="23971"/>
    <cellStyle name="Обычный 4 4 2 5 2 2 3" xfId="11298"/>
    <cellStyle name="Обычный 4 4 2 5 2 2 3 2" xfId="28195"/>
    <cellStyle name="Обычный 4 4 2 5 2 2 4" xfId="19747"/>
    <cellStyle name="Обычный 4 4 2 5 2 3" xfId="4258"/>
    <cellStyle name="Обычный 4 4 2 5 2 3 2" xfId="8482"/>
    <cellStyle name="Обычный 4 4 2 5 2 3 2 2" xfId="16930"/>
    <cellStyle name="Обычный 4 4 2 5 2 3 2 2 2" xfId="33827"/>
    <cellStyle name="Обычный 4 4 2 5 2 3 2 3" xfId="25379"/>
    <cellStyle name="Обычный 4 4 2 5 2 3 3" xfId="12706"/>
    <cellStyle name="Обычный 4 4 2 5 2 3 3 2" xfId="29603"/>
    <cellStyle name="Обычный 4 4 2 5 2 3 4" xfId="21155"/>
    <cellStyle name="Обычный 4 4 2 5 2 4" xfId="5666"/>
    <cellStyle name="Обычный 4 4 2 5 2 4 2" xfId="14114"/>
    <cellStyle name="Обычный 4 4 2 5 2 4 2 2" xfId="31011"/>
    <cellStyle name="Обычный 4 4 2 5 2 4 3" xfId="22563"/>
    <cellStyle name="Обычный 4 4 2 5 2 5" xfId="9890"/>
    <cellStyle name="Обычный 4 4 2 5 2 5 2" xfId="26787"/>
    <cellStyle name="Обычный 4 4 2 5 2 6" xfId="18339"/>
    <cellStyle name="Обычный 4 4 2 5 3" xfId="2146"/>
    <cellStyle name="Обычный 4 4 2 5 3 2" xfId="6370"/>
    <cellStyle name="Обычный 4 4 2 5 3 2 2" xfId="14818"/>
    <cellStyle name="Обычный 4 4 2 5 3 2 2 2" xfId="31715"/>
    <cellStyle name="Обычный 4 4 2 5 3 2 3" xfId="23267"/>
    <cellStyle name="Обычный 4 4 2 5 3 3" xfId="10594"/>
    <cellStyle name="Обычный 4 4 2 5 3 3 2" xfId="27491"/>
    <cellStyle name="Обычный 4 4 2 5 3 4" xfId="19043"/>
    <cellStyle name="Обычный 4 4 2 5 4" xfId="3554"/>
    <cellStyle name="Обычный 4 4 2 5 4 2" xfId="7778"/>
    <cellStyle name="Обычный 4 4 2 5 4 2 2" xfId="16226"/>
    <cellStyle name="Обычный 4 4 2 5 4 2 2 2" xfId="33123"/>
    <cellStyle name="Обычный 4 4 2 5 4 2 3" xfId="24675"/>
    <cellStyle name="Обычный 4 4 2 5 4 3" xfId="12002"/>
    <cellStyle name="Обычный 4 4 2 5 4 3 2" xfId="28899"/>
    <cellStyle name="Обычный 4 4 2 5 4 4" xfId="20451"/>
    <cellStyle name="Обычный 4 4 2 5 5" xfId="4962"/>
    <cellStyle name="Обычный 4 4 2 5 5 2" xfId="13410"/>
    <cellStyle name="Обычный 4 4 2 5 5 2 2" xfId="30307"/>
    <cellStyle name="Обычный 4 4 2 5 5 3" xfId="21859"/>
    <cellStyle name="Обычный 4 4 2 5 6" xfId="9186"/>
    <cellStyle name="Обычный 4 4 2 5 6 2" xfId="26083"/>
    <cellStyle name="Обычный 4 4 2 5 7" xfId="17635"/>
    <cellStyle name="Обычный 4 4 2 5 8" xfId="34532"/>
    <cellStyle name="Обычный 4 4 2 6" xfId="1089"/>
    <cellStyle name="Обычный 4 4 2 6 2" xfId="2498"/>
    <cellStyle name="Обычный 4 4 2 6 2 2" xfId="6722"/>
    <cellStyle name="Обычный 4 4 2 6 2 2 2" xfId="15170"/>
    <cellStyle name="Обычный 4 4 2 6 2 2 2 2" xfId="32067"/>
    <cellStyle name="Обычный 4 4 2 6 2 2 3" xfId="23619"/>
    <cellStyle name="Обычный 4 4 2 6 2 3" xfId="10946"/>
    <cellStyle name="Обычный 4 4 2 6 2 3 2" xfId="27843"/>
    <cellStyle name="Обычный 4 4 2 6 2 4" xfId="19395"/>
    <cellStyle name="Обычный 4 4 2 6 3" xfId="3906"/>
    <cellStyle name="Обычный 4 4 2 6 3 2" xfId="8130"/>
    <cellStyle name="Обычный 4 4 2 6 3 2 2" xfId="16578"/>
    <cellStyle name="Обычный 4 4 2 6 3 2 2 2" xfId="33475"/>
    <cellStyle name="Обычный 4 4 2 6 3 2 3" xfId="25027"/>
    <cellStyle name="Обычный 4 4 2 6 3 3" xfId="12354"/>
    <cellStyle name="Обычный 4 4 2 6 3 3 2" xfId="29251"/>
    <cellStyle name="Обычный 4 4 2 6 3 4" xfId="20803"/>
    <cellStyle name="Обычный 4 4 2 6 4" xfId="5314"/>
    <cellStyle name="Обычный 4 4 2 6 4 2" xfId="13762"/>
    <cellStyle name="Обычный 4 4 2 6 4 2 2" xfId="30659"/>
    <cellStyle name="Обычный 4 4 2 6 4 3" xfId="22211"/>
    <cellStyle name="Обычный 4 4 2 6 5" xfId="9538"/>
    <cellStyle name="Обычный 4 4 2 6 5 2" xfId="26435"/>
    <cellStyle name="Обычный 4 4 2 6 6" xfId="17987"/>
    <cellStyle name="Обычный 4 4 2 7" xfId="1794"/>
    <cellStyle name="Обычный 4 4 2 7 2" xfId="6018"/>
    <cellStyle name="Обычный 4 4 2 7 2 2" xfId="14466"/>
    <cellStyle name="Обычный 4 4 2 7 2 2 2" xfId="31363"/>
    <cellStyle name="Обычный 4 4 2 7 2 3" xfId="22915"/>
    <cellStyle name="Обычный 4 4 2 7 3" xfId="10242"/>
    <cellStyle name="Обычный 4 4 2 7 3 2" xfId="27139"/>
    <cellStyle name="Обычный 4 4 2 7 4" xfId="18691"/>
    <cellStyle name="Обычный 4 4 2 8" xfId="3202"/>
    <cellStyle name="Обычный 4 4 2 8 2" xfId="7426"/>
    <cellStyle name="Обычный 4 4 2 8 2 2" xfId="15874"/>
    <cellStyle name="Обычный 4 4 2 8 2 2 2" xfId="32771"/>
    <cellStyle name="Обычный 4 4 2 8 2 3" xfId="24323"/>
    <cellStyle name="Обычный 4 4 2 8 3" xfId="11650"/>
    <cellStyle name="Обычный 4 4 2 8 3 2" xfId="28547"/>
    <cellStyle name="Обычный 4 4 2 8 4" xfId="20099"/>
    <cellStyle name="Обычный 4 4 2 9" xfId="4610"/>
    <cellStyle name="Обычный 4 4 2 9 2" xfId="13058"/>
    <cellStyle name="Обычный 4 4 2 9 2 2" xfId="29955"/>
    <cellStyle name="Обычный 4 4 2 9 3" xfId="21507"/>
    <cellStyle name="Обычный 4 4 3" xfId="318"/>
    <cellStyle name="Обычный 4 4 3 10" xfId="17291"/>
    <cellStyle name="Обычный 4 4 3 11" xfId="34188"/>
    <cellStyle name="Обычный 4 4 3 2" xfId="319"/>
    <cellStyle name="Обычный 4 4 3 2 10" xfId="34189"/>
    <cellStyle name="Обычный 4 4 3 2 2" xfId="320"/>
    <cellStyle name="Обычный 4 4 3 2 2 2" xfId="720"/>
    <cellStyle name="Обычный 4 4 3 2 2 2 2" xfId="1451"/>
    <cellStyle name="Обычный 4 4 3 2 2 2 2 2" xfId="2860"/>
    <cellStyle name="Обычный 4 4 3 2 2 2 2 2 2" xfId="7084"/>
    <cellStyle name="Обычный 4 4 3 2 2 2 2 2 2 2" xfId="15532"/>
    <cellStyle name="Обычный 4 4 3 2 2 2 2 2 2 2 2" xfId="32429"/>
    <cellStyle name="Обычный 4 4 3 2 2 2 2 2 2 3" xfId="23981"/>
    <cellStyle name="Обычный 4 4 3 2 2 2 2 2 3" xfId="11308"/>
    <cellStyle name="Обычный 4 4 3 2 2 2 2 2 3 2" xfId="28205"/>
    <cellStyle name="Обычный 4 4 3 2 2 2 2 2 4" xfId="19757"/>
    <cellStyle name="Обычный 4 4 3 2 2 2 2 3" xfId="4268"/>
    <cellStyle name="Обычный 4 4 3 2 2 2 2 3 2" xfId="8492"/>
    <cellStyle name="Обычный 4 4 3 2 2 2 2 3 2 2" xfId="16940"/>
    <cellStyle name="Обычный 4 4 3 2 2 2 2 3 2 2 2" xfId="33837"/>
    <cellStyle name="Обычный 4 4 3 2 2 2 2 3 2 3" xfId="25389"/>
    <cellStyle name="Обычный 4 4 3 2 2 2 2 3 3" xfId="12716"/>
    <cellStyle name="Обычный 4 4 3 2 2 2 2 3 3 2" xfId="29613"/>
    <cellStyle name="Обычный 4 4 3 2 2 2 2 3 4" xfId="21165"/>
    <cellStyle name="Обычный 4 4 3 2 2 2 2 4" xfId="5676"/>
    <cellStyle name="Обычный 4 4 3 2 2 2 2 4 2" xfId="14124"/>
    <cellStyle name="Обычный 4 4 3 2 2 2 2 4 2 2" xfId="31021"/>
    <cellStyle name="Обычный 4 4 3 2 2 2 2 4 3" xfId="22573"/>
    <cellStyle name="Обычный 4 4 3 2 2 2 2 5" xfId="9900"/>
    <cellStyle name="Обычный 4 4 3 2 2 2 2 5 2" xfId="26797"/>
    <cellStyle name="Обычный 4 4 3 2 2 2 2 6" xfId="18349"/>
    <cellStyle name="Обычный 4 4 3 2 2 2 3" xfId="2156"/>
    <cellStyle name="Обычный 4 4 3 2 2 2 3 2" xfId="6380"/>
    <cellStyle name="Обычный 4 4 3 2 2 2 3 2 2" xfId="14828"/>
    <cellStyle name="Обычный 4 4 3 2 2 2 3 2 2 2" xfId="31725"/>
    <cellStyle name="Обычный 4 4 3 2 2 2 3 2 3" xfId="23277"/>
    <cellStyle name="Обычный 4 4 3 2 2 2 3 3" xfId="10604"/>
    <cellStyle name="Обычный 4 4 3 2 2 2 3 3 2" xfId="27501"/>
    <cellStyle name="Обычный 4 4 3 2 2 2 3 4" xfId="19053"/>
    <cellStyle name="Обычный 4 4 3 2 2 2 4" xfId="3564"/>
    <cellStyle name="Обычный 4 4 3 2 2 2 4 2" xfId="7788"/>
    <cellStyle name="Обычный 4 4 3 2 2 2 4 2 2" xfId="16236"/>
    <cellStyle name="Обычный 4 4 3 2 2 2 4 2 2 2" xfId="33133"/>
    <cellStyle name="Обычный 4 4 3 2 2 2 4 2 3" xfId="24685"/>
    <cellStyle name="Обычный 4 4 3 2 2 2 4 3" xfId="12012"/>
    <cellStyle name="Обычный 4 4 3 2 2 2 4 3 2" xfId="28909"/>
    <cellStyle name="Обычный 4 4 3 2 2 2 4 4" xfId="20461"/>
    <cellStyle name="Обычный 4 4 3 2 2 2 5" xfId="4972"/>
    <cellStyle name="Обычный 4 4 3 2 2 2 5 2" xfId="13420"/>
    <cellStyle name="Обычный 4 4 3 2 2 2 5 2 2" xfId="30317"/>
    <cellStyle name="Обычный 4 4 3 2 2 2 5 3" xfId="21869"/>
    <cellStyle name="Обычный 4 4 3 2 2 2 6" xfId="9196"/>
    <cellStyle name="Обычный 4 4 3 2 2 2 6 2" xfId="26093"/>
    <cellStyle name="Обычный 4 4 3 2 2 2 7" xfId="17645"/>
    <cellStyle name="Обычный 4 4 3 2 2 2 8" xfId="34542"/>
    <cellStyle name="Обычный 4 4 3 2 2 3" xfId="1099"/>
    <cellStyle name="Обычный 4 4 3 2 2 3 2" xfId="2508"/>
    <cellStyle name="Обычный 4 4 3 2 2 3 2 2" xfId="6732"/>
    <cellStyle name="Обычный 4 4 3 2 2 3 2 2 2" xfId="15180"/>
    <cellStyle name="Обычный 4 4 3 2 2 3 2 2 2 2" xfId="32077"/>
    <cellStyle name="Обычный 4 4 3 2 2 3 2 2 3" xfId="23629"/>
    <cellStyle name="Обычный 4 4 3 2 2 3 2 3" xfId="10956"/>
    <cellStyle name="Обычный 4 4 3 2 2 3 2 3 2" xfId="27853"/>
    <cellStyle name="Обычный 4 4 3 2 2 3 2 4" xfId="19405"/>
    <cellStyle name="Обычный 4 4 3 2 2 3 3" xfId="3916"/>
    <cellStyle name="Обычный 4 4 3 2 2 3 3 2" xfId="8140"/>
    <cellStyle name="Обычный 4 4 3 2 2 3 3 2 2" xfId="16588"/>
    <cellStyle name="Обычный 4 4 3 2 2 3 3 2 2 2" xfId="33485"/>
    <cellStyle name="Обычный 4 4 3 2 2 3 3 2 3" xfId="25037"/>
    <cellStyle name="Обычный 4 4 3 2 2 3 3 3" xfId="12364"/>
    <cellStyle name="Обычный 4 4 3 2 2 3 3 3 2" xfId="29261"/>
    <cellStyle name="Обычный 4 4 3 2 2 3 3 4" xfId="20813"/>
    <cellStyle name="Обычный 4 4 3 2 2 3 4" xfId="5324"/>
    <cellStyle name="Обычный 4 4 3 2 2 3 4 2" xfId="13772"/>
    <cellStyle name="Обычный 4 4 3 2 2 3 4 2 2" xfId="30669"/>
    <cellStyle name="Обычный 4 4 3 2 2 3 4 3" xfId="22221"/>
    <cellStyle name="Обычный 4 4 3 2 2 3 5" xfId="9548"/>
    <cellStyle name="Обычный 4 4 3 2 2 3 5 2" xfId="26445"/>
    <cellStyle name="Обычный 4 4 3 2 2 3 6" xfId="17997"/>
    <cellStyle name="Обычный 4 4 3 2 2 4" xfId="1804"/>
    <cellStyle name="Обычный 4 4 3 2 2 4 2" xfId="6028"/>
    <cellStyle name="Обычный 4 4 3 2 2 4 2 2" xfId="14476"/>
    <cellStyle name="Обычный 4 4 3 2 2 4 2 2 2" xfId="31373"/>
    <cellStyle name="Обычный 4 4 3 2 2 4 2 3" xfId="22925"/>
    <cellStyle name="Обычный 4 4 3 2 2 4 3" xfId="10252"/>
    <cellStyle name="Обычный 4 4 3 2 2 4 3 2" xfId="27149"/>
    <cellStyle name="Обычный 4 4 3 2 2 4 4" xfId="18701"/>
    <cellStyle name="Обычный 4 4 3 2 2 5" xfId="3212"/>
    <cellStyle name="Обычный 4 4 3 2 2 5 2" xfId="7436"/>
    <cellStyle name="Обычный 4 4 3 2 2 5 2 2" xfId="15884"/>
    <cellStyle name="Обычный 4 4 3 2 2 5 2 2 2" xfId="32781"/>
    <cellStyle name="Обычный 4 4 3 2 2 5 2 3" xfId="24333"/>
    <cellStyle name="Обычный 4 4 3 2 2 5 3" xfId="11660"/>
    <cellStyle name="Обычный 4 4 3 2 2 5 3 2" xfId="28557"/>
    <cellStyle name="Обычный 4 4 3 2 2 5 4" xfId="20109"/>
    <cellStyle name="Обычный 4 4 3 2 2 6" xfId="4620"/>
    <cellStyle name="Обычный 4 4 3 2 2 6 2" xfId="13068"/>
    <cellStyle name="Обычный 4 4 3 2 2 6 2 2" xfId="29965"/>
    <cellStyle name="Обычный 4 4 3 2 2 6 3" xfId="21517"/>
    <cellStyle name="Обычный 4 4 3 2 2 7" xfId="8844"/>
    <cellStyle name="Обычный 4 4 3 2 2 7 2" xfId="25741"/>
    <cellStyle name="Обычный 4 4 3 2 2 8" xfId="17293"/>
    <cellStyle name="Обычный 4 4 3 2 2 9" xfId="34190"/>
    <cellStyle name="Обычный 4 4 3 2 3" xfId="719"/>
    <cellStyle name="Обычный 4 4 3 2 3 2" xfId="1450"/>
    <cellStyle name="Обычный 4 4 3 2 3 2 2" xfId="2859"/>
    <cellStyle name="Обычный 4 4 3 2 3 2 2 2" xfId="7083"/>
    <cellStyle name="Обычный 4 4 3 2 3 2 2 2 2" xfId="15531"/>
    <cellStyle name="Обычный 4 4 3 2 3 2 2 2 2 2" xfId="32428"/>
    <cellStyle name="Обычный 4 4 3 2 3 2 2 2 3" xfId="23980"/>
    <cellStyle name="Обычный 4 4 3 2 3 2 2 3" xfId="11307"/>
    <cellStyle name="Обычный 4 4 3 2 3 2 2 3 2" xfId="28204"/>
    <cellStyle name="Обычный 4 4 3 2 3 2 2 4" xfId="19756"/>
    <cellStyle name="Обычный 4 4 3 2 3 2 3" xfId="4267"/>
    <cellStyle name="Обычный 4 4 3 2 3 2 3 2" xfId="8491"/>
    <cellStyle name="Обычный 4 4 3 2 3 2 3 2 2" xfId="16939"/>
    <cellStyle name="Обычный 4 4 3 2 3 2 3 2 2 2" xfId="33836"/>
    <cellStyle name="Обычный 4 4 3 2 3 2 3 2 3" xfId="25388"/>
    <cellStyle name="Обычный 4 4 3 2 3 2 3 3" xfId="12715"/>
    <cellStyle name="Обычный 4 4 3 2 3 2 3 3 2" xfId="29612"/>
    <cellStyle name="Обычный 4 4 3 2 3 2 3 4" xfId="21164"/>
    <cellStyle name="Обычный 4 4 3 2 3 2 4" xfId="5675"/>
    <cellStyle name="Обычный 4 4 3 2 3 2 4 2" xfId="14123"/>
    <cellStyle name="Обычный 4 4 3 2 3 2 4 2 2" xfId="31020"/>
    <cellStyle name="Обычный 4 4 3 2 3 2 4 3" xfId="22572"/>
    <cellStyle name="Обычный 4 4 3 2 3 2 5" xfId="9899"/>
    <cellStyle name="Обычный 4 4 3 2 3 2 5 2" xfId="26796"/>
    <cellStyle name="Обычный 4 4 3 2 3 2 6" xfId="18348"/>
    <cellStyle name="Обычный 4 4 3 2 3 3" xfId="2155"/>
    <cellStyle name="Обычный 4 4 3 2 3 3 2" xfId="6379"/>
    <cellStyle name="Обычный 4 4 3 2 3 3 2 2" xfId="14827"/>
    <cellStyle name="Обычный 4 4 3 2 3 3 2 2 2" xfId="31724"/>
    <cellStyle name="Обычный 4 4 3 2 3 3 2 3" xfId="23276"/>
    <cellStyle name="Обычный 4 4 3 2 3 3 3" xfId="10603"/>
    <cellStyle name="Обычный 4 4 3 2 3 3 3 2" xfId="27500"/>
    <cellStyle name="Обычный 4 4 3 2 3 3 4" xfId="19052"/>
    <cellStyle name="Обычный 4 4 3 2 3 4" xfId="3563"/>
    <cellStyle name="Обычный 4 4 3 2 3 4 2" xfId="7787"/>
    <cellStyle name="Обычный 4 4 3 2 3 4 2 2" xfId="16235"/>
    <cellStyle name="Обычный 4 4 3 2 3 4 2 2 2" xfId="33132"/>
    <cellStyle name="Обычный 4 4 3 2 3 4 2 3" xfId="24684"/>
    <cellStyle name="Обычный 4 4 3 2 3 4 3" xfId="12011"/>
    <cellStyle name="Обычный 4 4 3 2 3 4 3 2" xfId="28908"/>
    <cellStyle name="Обычный 4 4 3 2 3 4 4" xfId="20460"/>
    <cellStyle name="Обычный 4 4 3 2 3 5" xfId="4971"/>
    <cellStyle name="Обычный 4 4 3 2 3 5 2" xfId="13419"/>
    <cellStyle name="Обычный 4 4 3 2 3 5 2 2" xfId="30316"/>
    <cellStyle name="Обычный 4 4 3 2 3 5 3" xfId="21868"/>
    <cellStyle name="Обычный 4 4 3 2 3 6" xfId="9195"/>
    <cellStyle name="Обычный 4 4 3 2 3 6 2" xfId="26092"/>
    <cellStyle name="Обычный 4 4 3 2 3 7" xfId="17644"/>
    <cellStyle name="Обычный 4 4 3 2 3 8" xfId="34541"/>
    <cellStyle name="Обычный 4 4 3 2 4" xfId="1098"/>
    <cellStyle name="Обычный 4 4 3 2 4 2" xfId="2507"/>
    <cellStyle name="Обычный 4 4 3 2 4 2 2" xfId="6731"/>
    <cellStyle name="Обычный 4 4 3 2 4 2 2 2" xfId="15179"/>
    <cellStyle name="Обычный 4 4 3 2 4 2 2 2 2" xfId="32076"/>
    <cellStyle name="Обычный 4 4 3 2 4 2 2 3" xfId="23628"/>
    <cellStyle name="Обычный 4 4 3 2 4 2 3" xfId="10955"/>
    <cellStyle name="Обычный 4 4 3 2 4 2 3 2" xfId="27852"/>
    <cellStyle name="Обычный 4 4 3 2 4 2 4" xfId="19404"/>
    <cellStyle name="Обычный 4 4 3 2 4 3" xfId="3915"/>
    <cellStyle name="Обычный 4 4 3 2 4 3 2" xfId="8139"/>
    <cellStyle name="Обычный 4 4 3 2 4 3 2 2" xfId="16587"/>
    <cellStyle name="Обычный 4 4 3 2 4 3 2 2 2" xfId="33484"/>
    <cellStyle name="Обычный 4 4 3 2 4 3 2 3" xfId="25036"/>
    <cellStyle name="Обычный 4 4 3 2 4 3 3" xfId="12363"/>
    <cellStyle name="Обычный 4 4 3 2 4 3 3 2" xfId="29260"/>
    <cellStyle name="Обычный 4 4 3 2 4 3 4" xfId="20812"/>
    <cellStyle name="Обычный 4 4 3 2 4 4" xfId="5323"/>
    <cellStyle name="Обычный 4 4 3 2 4 4 2" xfId="13771"/>
    <cellStyle name="Обычный 4 4 3 2 4 4 2 2" xfId="30668"/>
    <cellStyle name="Обычный 4 4 3 2 4 4 3" xfId="22220"/>
    <cellStyle name="Обычный 4 4 3 2 4 5" xfId="9547"/>
    <cellStyle name="Обычный 4 4 3 2 4 5 2" xfId="26444"/>
    <cellStyle name="Обычный 4 4 3 2 4 6" xfId="17996"/>
    <cellStyle name="Обычный 4 4 3 2 5" xfId="1803"/>
    <cellStyle name="Обычный 4 4 3 2 5 2" xfId="6027"/>
    <cellStyle name="Обычный 4 4 3 2 5 2 2" xfId="14475"/>
    <cellStyle name="Обычный 4 4 3 2 5 2 2 2" xfId="31372"/>
    <cellStyle name="Обычный 4 4 3 2 5 2 3" xfId="22924"/>
    <cellStyle name="Обычный 4 4 3 2 5 3" xfId="10251"/>
    <cellStyle name="Обычный 4 4 3 2 5 3 2" xfId="27148"/>
    <cellStyle name="Обычный 4 4 3 2 5 4" xfId="18700"/>
    <cellStyle name="Обычный 4 4 3 2 6" xfId="3211"/>
    <cellStyle name="Обычный 4 4 3 2 6 2" xfId="7435"/>
    <cellStyle name="Обычный 4 4 3 2 6 2 2" xfId="15883"/>
    <cellStyle name="Обычный 4 4 3 2 6 2 2 2" xfId="32780"/>
    <cellStyle name="Обычный 4 4 3 2 6 2 3" xfId="24332"/>
    <cellStyle name="Обычный 4 4 3 2 6 3" xfId="11659"/>
    <cellStyle name="Обычный 4 4 3 2 6 3 2" xfId="28556"/>
    <cellStyle name="Обычный 4 4 3 2 6 4" xfId="20108"/>
    <cellStyle name="Обычный 4 4 3 2 7" xfId="4619"/>
    <cellStyle name="Обычный 4 4 3 2 7 2" xfId="13067"/>
    <cellStyle name="Обычный 4 4 3 2 7 2 2" xfId="29964"/>
    <cellStyle name="Обычный 4 4 3 2 7 3" xfId="21516"/>
    <cellStyle name="Обычный 4 4 3 2 8" xfId="8843"/>
    <cellStyle name="Обычный 4 4 3 2 8 2" xfId="25740"/>
    <cellStyle name="Обычный 4 4 3 2 9" xfId="17292"/>
    <cellStyle name="Обычный 4 4 3 3" xfId="321"/>
    <cellStyle name="Обычный 4 4 3 3 2" xfId="721"/>
    <cellStyle name="Обычный 4 4 3 3 2 2" xfId="1452"/>
    <cellStyle name="Обычный 4 4 3 3 2 2 2" xfId="2861"/>
    <cellStyle name="Обычный 4 4 3 3 2 2 2 2" xfId="7085"/>
    <cellStyle name="Обычный 4 4 3 3 2 2 2 2 2" xfId="15533"/>
    <cellStyle name="Обычный 4 4 3 3 2 2 2 2 2 2" xfId="32430"/>
    <cellStyle name="Обычный 4 4 3 3 2 2 2 2 3" xfId="23982"/>
    <cellStyle name="Обычный 4 4 3 3 2 2 2 3" xfId="11309"/>
    <cellStyle name="Обычный 4 4 3 3 2 2 2 3 2" xfId="28206"/>
    <cellStyle name="Обычный 4 4 3 3 2 2 2 4" xfId="19758"/>
    <cellStyle name="Обычный 4 4 3 3 2 2 3" xfId="4269"/>
    <cellStyle name="Обычный 4 4 3 3 2 2 3 2" xfId="8493"/>
    <cellStyle name="Обычный 4 4 3 3 2 2 3 2 2" xfId="16941"/>
    <cellStyle name="Обычный 4 4 3 3 2 2 3 2 2 2" xfId="33838"/>
    <cellStyle name="Обычный 4 4 3 3 2 2 3 2 3" xfId="25390"/>
    <cellStyle name="Обычный 4 4 3 3 2 2 3 3" xfId="12717"/>
    <cellStyle name="Обычный 4 4 3 3 2 2 3 3 2" xfId="29614"/>
    <cellStyle name="Обычный 4 4 3 3 2 2 3 4" xfId="21166"/>
    <cellStyle name="Обычный 4 4 3 3 2 2 4" xfId="5677"/>
    <cellStyle name="Обычный 4 4 3 3 2 2 4 2" xfId="14125"/>
    <cellStyle name="Обычный 4 4 3 3 2 2 4 2 2" xfId="31022"/>
    <cellStyle name="Обычный 4 4 3 3 2 2 4 3" xfId="22574"/>
    <cellStyle name="Обычный 4 4 3 3 2 2 5" xfId="9901"/>
    <cellStyle name="Обычный 4 4 3 3 2 2 5 2" xfId="26798"/>
    <cellStyle name="Обычный 4 4 3 3 2 2 6" xfId="18350"/>
    <cellStyle name="Обычный 4 4 3 3 2 3" xfId="2157"/>
    <cellStyle name="Обычный 4 4 3 3 2 3 2" xfId="6381"/>
    <cellStyle name="Обычный 4 4 3 3 2 3 2 2" xfId="14829"/>
    <cellStyle name="Обычный 4 4 3 3 2 3 2 2 2" xfId="31726"/>
    <cellStyle name="Обычный 4 4 3 3 2 3 2 3" xfId="23278"/>
    <cellStyle name="Обычный 4 4 3 3 2 3 3" xfId="10605"/>
    <cellStyle name="Обычный 4 4 3 3 2 3 3 2" xfId="27502"/>
    <cellStyle name="Обычный 4 4 3 3 2 3 4" xfId="19054"/>
    <cellStyle name="Обычный 4 4 3 3 2 4" xfId="3565"/>
    <cellStyle name="Обычный 4 4 3 3 2 4 2" xfId="7789"/>
    <cellStyle name="Обычный 4 4 3 3 2 4 2 2" xfId="16237"/>
    <cellStyle name="Обычный 4 4 3 3 2 4 2 2 2" xfId="33134"/>
    <cellStyle name="Обычный 4 4 3 3 2 4 2 3" xfId="24686"/>
    <cellStyle name="Обычный 4 4 3 3 2 4 3" xfId="12013"/>
    <cellStyle name="Обычный 4 4 3 3 2 4 3 2" xfId="28910"/>
    <cellStyle name="Обычный 4 4 3 3 2 4 4" xfId="20462"/>
    <cellStyle name="Обычный 4 4 3 3 2 5" xfId="4973"/>
    <cellStyle name="Обычный 4 4 3 3 2 5 2" xfId="13421"/>
    <cellStyle name="Обычный 4 4 3 3 2 5 2 2" xfId="30318"/>
    <cellStyle name="Обычный 4 4 3 3 2 5 3" xfId="21870"/>
    <cellStyle name="Обычный 4 4 3 3 2 6" xfId="9197"/>
    <cellStyle name="Обычный 4 4 3 3 2 6 2" xfId="26094"/>
    <cellStyle name="Обычный 4 4 3 3 2 7" xfId="17646"/>
    <cellStyle name="Обычный 4 4 3 3 2 8" xfId="34543"/>
    <cellStyle name="Обычный 4 4 3 3 3" xfId="1100"/>
    <cellStyle name="Обычный 4 4 3 3 3 2" xfId="2509"/>
    <cellStyle name="Обычный 4 4 3 3 3 2 2" xfId="6733"/>
    <cellStyle name="Обычный 4 4 3 3 3 2 2 2" xfId="15181"/>
    <cellStyle name="Обычный 4 4 3 3 3 2 2 2 2" xfId="32078"/>
    <cellStyle name="Обычный 4 4 3 3 3 2 2 3" xfId="23630"/>
    <cellStyle name="Обычный 4 4 3 3 3 2 3" xfId="10957"/>
    <cellStyle name="Обычный 4 4 3 3 3 2 3 2" xfId="27854"/>
    <cellStyle name="Обычный 4 4 3 3 3 2 4" xfId="19406"/>
    <cellStyle name="Обычный 4 4 3 3 3 3" xfId="3917"/>
    <cellStyle name="Обычный 4 4 3 3 3 3 2" xfId="8141"/>
    <cellStyle name="Обычный 4 4 3 3 3 3 2 2" xfId="16589"/>
    <cellStyle name="Обычный 4 4 3 3 3 3 2 2 2" xfId="33486"/>
    <cellStyle name="Обычный 4 4 3 3 3 3 2 3" xfId="25038"/>
    <cellStyle name="Обычный 4 4 3 3 3 3 3" xfId="12365"/>
    <cellStyle name="Обычный 4 4 3 3 3 3 3 2" xfId="29262"/>
    <cellStyle name="Обычный 4 4 3 3 3 3 4" xfId="20814"/>
    <cellStyle name="Обычный 4 4 3 3 3 4" xfId="5325"/>
    <cellStyle name="Обычный 4 4 3 3 3 4 2" xfId="13773"/>
    <cellStyle name="Обычный 4 4 3 3 3 4 2 2" xfId="30670"/>
    <cellStyle name="Обычный 4 4 3 3 3 4 3" xfId="22222"/>
    <cellStyle name="Обычный 4 4 3 3 3 5" xfId="9549"/>
    <cellStyle name="Обычный 4 4 3 3 3 5 2" xfId="26446"/>
    <cellStyle name="Обычный 4 4 3 3 3 6" xfId="17998"/>
    <cellStyle name="Обычный 4 4 3 3 4" xfId="1805"/>
    <cellStyle name="Обычный 4 4 3 3 4 2" xfId="6029"/>
    <cellStyle name="Обычный 4 4 3 3 4 2 2" xfId="14477"/>
    <cellStyle name="Обычный 4 4 3 3 4 2 2 2" xfId="31374"/>
    <cellStyle name="Обычный 4 4 3 3 4 2 3" xfId="22926"/>
    <cellStyle name="Обычный 4 4 3 3 4 3" xfId="10253"/>
    <cellStyle name="Обычный 4 4 3 3 4 3 2" xfId="27150"/>
    <cellStyle name="Обычный 4 4 3 3 4 4" xfId="18702"/>
    <cellStyle name="Обычный 4 4 3 3 5" xfId="3213"/>
    <cellStyle name="Обычный 4 4 3 3 5 2" xfId="7437"/>
    <cellStyle name="Обычный 4 4 3 3 5 2 2" xfId="15885"/>
    <cellStyle name="Обычный 4 4 3 3 5 2 2 2" xfId="32782"/>
    <cellStyle name="Обычный 4 4 3 3 5 2 3" xfId="24334"/>
    <cellStyle name="Обычный 4 4 3 3 5 3" xfId="11661"/>
    <cellStyle name="Обычный 4 4 3 3 5 3 2" xfId="28558"/>
    <cellStyle name="Обычный 4 4 3 3 5 4" xfId="20110"/>
    <cellStyle name="Обычный 4 4 3 3 6" xfId="4621"/>
    <cellStyle name="Обычный 4 4 3 3 6 2" xfId="13069"/>
    <cellStyle name="Обычный 4 4 3 3 6 2 2" xfId="29966"/>
    <cellStyle name="Обычный 4 4 3 3 6 3" xfId="21518"/>
    <cellStyle name="Обычный 4 4 3 3 7" xfId="8845"/>
    <cellStyle name="Обычный 4 4 3 3 7 2" xfId="25742"/>
    <cellStyle name="Обычный 4 4 3 3 8" xfId="17294"/>
    <cellStyle name="Обычный 4 4 3 3 9" xfId="34191"/>
    <cellStyle name="Обычный 4 4 3 4" xfId="718"/>
    <cellStyle name="Обычный 4 4 3 4 2" xfId="1449"/>
    <cellStyle name="Обычный 4 4 3 4 2 2" xfId="2858"/>
    <cellStyle name="Обычный 4 4 3 4 2 2 2" xfId="7082"/>
    <cellStyle name="Обычный 4 4 3 4 2 2 2 2" xfId="15530"/>
    <cellStyle name="Обычный 4 4 3 4 2 2 2 2 2" xfId="32427"/>
    <cellStyle name="Обычный 4 4 3 4 2 2 2 3" xfId="23979"/>
    <cellStyle name="Обычный 4 4 3 4 2 2 3" xfId="11306"/>
    <cellStyle name="Обычный 4 4 3 4 2 2 3 2" xfId="28203"/>
    <cellStyle name="Обычный 4 4 3 4 2 2 4" xfId="19755"/>
    <cellStyle name="Обычный 4 4 3 4 2 3" xfId="4266"/>
    <cellStyle name="Обычный 4 4 3 4 2 3 2" xfId="8490"/>
    <cellStyle name="Обычный 4 4 3 4 2 3 2 2" xfId="16938"/>
    <cellStyle name="Обычный 4 4 3 4 2 3 2 2 2" xfId="33835"/>
    <cellStyle name="Обычный 4 4 3 4 2 3 2 3" xfId="25387"/>
    <cellStyle name="Обычный 4 4 3 4 2 3 3" xfId="12714"/>
    <cellStyle name="Обычный 4 4 3 4 2 3 3 2" xfId="29611"/>
    <cellStyle name="Обычный 4 4 3 4 2 3 4" xfId="21163"/>
    <cellStyle name="Обычный 4 4 3 4 2 4" xfId="5674"/>
    <cellStyle name="Обычный 4 4 3 4 2 4 2" xfId="14122"/>
    <cellStyle name="Обычный 4 4 3 4 2 4 2 2" xfId="31019"/>
    <cellStyle name="Обычный 4 4 3 4 2 4 3" xfId="22571"/>
    <cellStyle name="Обычный 4 4 3 4 2 5" xfId="9898"/>
    <cellStyle name="Обычный 4 4 3 4 2 5 2" xfId="26795"/>
    <cellStyle name="Обычный 4 4 3 4 2 6" xfId="18347"/>
    <cellStyle name="Обычный 4 4 3 4 3" xfId="2154"/>
    <cellStyle name="Обычный 4 4 3 4 3 2" xfId="6378"/>
    <cellStyle name="Обычный 4 4 3 4 3 2 2" xfId="14826"/>
    <cellStyle name="Обычный 4 4 3 4 3 2 2 2" xfId="31723"/>
    <cellStyle name="Обычный 4 4 3 4 3 2 3" xfId="23275"/>
    <cellStyle name="Обычный 4 4 3 4 3 3" xfId="10602"/>
    <cellStyle name="Обычный 4 4 3 4 3 3 2" xfId="27499"/>
    <cellStyle name="Обычный 4 4 3 4 3 4" xfId="19051"/>
    <cellStyle name="Обычный 4 4 3 4 4" xfId="3562"/>
    <cellStyle name="Обычный 4 4 3 4 4 2" xfId="7786"/>
    <cellStyle name="Обычный 4 4 3 4 4 2 2" xfId="16234"/>
    <cellStyle name="Обычный 4 4 3 4 4 2 2 2" xfId="33131"/>
    <cellStyle name="Обычный 4 4 3 4 4 2 3" xfId="24683"/>
    <cellStyle name="Обычный 4 4 3 4 4 3" xfId="12010"/>
    <cellStyle name="Обычный 4 4 3 4 4 3 2" xfId="28907"/>
    <cellStyle name="Обычный 4 4 3 4 4 4" xfId="20459"/>
    <cellStyle name="Обычный 4 4 3 4 5" xfId="4970"/>
    <cellStyle name="Обычный 4 4 3 4 5 2" xfId="13418"/>
    <cellStyle name="Обычный 4 4 3 4 5 2 2" xfId="30315"/>
    <cellStyle name="Обычный 4 4 3 4 5 3" xfId="21867"/>
    <cellStyle name="Обычный 4 4 3 4 6" xfId="9194"/>
    <cellStyle name="Обычный 4 4 3 4 6 2" xfId="26091"/>
    <cellStyle name="Обычный 4 4 3 4 7" xfId="17643"/>
    <cellStyle name="Обычный 4 4 3 4 8" xfId="34540"/>
    <cellStyle name="Обычный 4 4 3 5" xfId="1097"/>
    <cellStyle name="Обычный 4 4 3 5 2" xfId="2506"/>
    <cellStyle name="Обычный 4 4 3 5 2 2" xfId="6730"/>
    <cellStyle name="Обычный 4 4 3 5 2 2 2" xfId="15178"/>
    <cellStyle name="Обычный 4 4 3 5 2 2 2 2" xfId="32075"/>
    <cellStyle name="Обычный 4 4 3 5 2 2 3" xfId="23627"/>
    <cellStyle name="Обычный 4 4 3 5 2 3" xfId="10954"/>
    <cellStyle name="Обычный 4 4 3 5 2 3 2" xfId="27851"/>
    <cellStyle name="Обычный 4 4 3 5 2 4" xfId="19403"/>
    <cellStyle name="Обычный 4 4 3 5 3" xfId="3914"/>
    <cellStyle name="Обычный 4 4 3 5 3 2" xfId="8138"/>
    <cellStyle name="Обычный 4 4 3 5 3 2 2" xfId="16586"/>
    <cellStyle name="Обычный 4 4 3 5 3 2 2 2" xfId="33483"/>
    <cellStyle name="Обычный 4 4 3 5 3 2 3" xfId="25035"/>
    <cellStyle name="Обычный 4 4 3 5 3 3" xfId="12362"/>
    <cellStyle name="Обычный 4 4 3 5 3 3 2" xfId="29259"/>
    <cellStyle name="Обычный 4 4 3 5 3 4" xfId="20811"/>
    <cellStyle name="Обычный 4 4 3 5 4" xfId="5322"/>
    <cellStyle name="Обычный 4 4 3 5 4 2" xfId="13770"/>
    <cellStyle name="Обычный 4 4 3 5 4 2 2" xfId="30667"/>
    <cellStyle name="Обычный 4 4 3 5 4 3" xfId="22219"/>
    <cellStyle name="Обычный 4 4 3 5 5" xfId="9546"/>
    <cellStyle name="Обычный 4 4 3 5 5 2" xfId="26443"/>
    <cellStyle name="Обычный 4 4 3 5 6" xfId="17995"/>
    <cellStyle name="Обычный 4 4 3 6" xfId="1802"/>
    <cellStyle name="Обычный 4 4 3 6 2" xfId="6026"/>
    <cellStyle name="Обычный 4 4 3 6 2 2" xfId="14474"/>
    <cellStyle name="Обычный 4 4 3 6 2 2 2" xfId="31371"/>
    <cellStyle name="Обычный 4 4 3 6 2 3" xfId="22923"/>
    <cellStyle name="Обычный 4 4 3 6 3" xfId="10250"/>
    <cellStyle name="Обычный 4 4 3 6 3 2" xfId="27147"/>
    <cellStyle name="Обычный 4 4 3 6 4" xfId="18699"/>
    <cellStyle name="Обычный 4 4 3 7" xfId="3210"/>
    <cellStyle name="Обычный 4 4 3 7 2" xfId="7434"/>
    <cellStyle name="Обычный 4 4 3 7 2 2" xfId="15882"/>
    <cellStyle name="Обычный 4 4 3 7 2 2 2" xfId="32779"/>
    <cellStyle name="Обычный 4 4 3 7 2 3" xfId="24331"/>
    <cellStyle name="Обычный 4 4 3 7 3" xfId="11658"/>
    <cellStyle name="Обычный 4 4 3 7 3 2" xfId="28555"/>
    <cellStyle name="Обычный 4 4 3 7 4" xfId="20107"/>
    <cellStyle name="Обычный 4 4 3 8" xfId="4618"/>
    <cellStyle name="Обычный 4 4 3 8 2" xfId="13066"/>
    <cellStyle name="Обычный 4 4 3 8 2 2" xfId="29963"/>
    <cellStyle name="Обычный 4 4 3 8 3" xfId="21515"/>
    <cellStyle name="Обычный 4 4 3 9" xfId="8842"/>
    <cellStyle name="Обычный 4 4 3 9 2" xfId="25739"/>
    <cellStyle name="Обычный 4 4 4" xfId="322"/>
    <cellStyle name="Обычный 4 4 4 10" xfId="34192"/>
    <cellStyle name="Обычный 4 4 4 2" xfId="323"/>
    <cellStyle name="Обычный 4 4 4 2 2" xfId="723"/>
    <cellStyle name="Обычный 4 4 4 2 2 2" xfId="1454"/>
    <cellStyle name="Обычный 4 4 4 2 2 2 2" xfId="2863"/>
    <cellStyle name="Обычный 4 4 4 2 2 2 2 2" xfId="7087"/>
    <cellStyle name="Обычный 4 4 4 2 2 2 2 2 2" xfId="15535"/>
    <cellStyle name="Обычный 4 4 4 2 2 2 2 2 2 2" xfId="32432"/>
    <cellStyle name="Обычный 4 4 4 2 2 2 2 2 3" xfId="23984"/>
    <cellStyle name="Обычный 4 4 4 2 2 2 2 3" xfId="11311"/>
    <cellStyle name="Обычный 4 4 4 2 2 2 2 3 2" xfId="28208"/>
    <cellStyle name="Обычный 4 4 4 2 2 2 2 4" xfId="19760"/>
    <cellStyle name="Обычный 4 4 4 2 2 2 3" xfId="4271"/>
    <cellStyle name="Обычный 4 4 4 2 2 2 3 2" xfId="8495"/>
    <cellStyle name="Обычный 4 4 4 2 2 2 3 2 2" xfId="16943"/>
    <cellStyle name="Обычный 4 4 4 2 2 2 3 2 2 2" xfId="33840"/>
    <cellStyle name="Обычный 4 4 4 2 2 2 3 2 3" xfId="25392"/>
    <cellStyle name="Обычный 4 4 4 2 2 2 3 3" xfId="12719"/>
    <cellStyle name="Обычный 4 4 4 2 2 2 3 3 2" xfId="29616"/>
    <cellStyle name="Обычный 4 4 4 2 2 2 3 4" xfId="21168"/>
    <cellStyle name="Обычный 4 4 4 2 2 2 4" xfId="5679"/>
    <cellStyle name="Обычный 4 4 4 2 2 2 4 2" xfId="14127"/>
    <cellStyle name="Обычный 4 4 4 2 2 2 4 2 2" xfId="31024"/>
    <cellStyle name="Обычный 4 4 4 2 2 2 4 3" xfId="22576"/>
    <cellStyle name="Обычный 4 4 4 2 2 2 5" xfId="9903"/>
    <cellStyle name="Обычный 4 4 4 2 2 2 5 2" xfId="26800"/>
    <cellStyle name="Обычный 4 4 4 2 2 2 6" xfId="18352"/>
    <cellStyle name="Обычный 4 4 4 2 2 3" xfId="2159"/>
    <cellStyle name="Обычный 4 4 4 2 2 3 2" xfId="6383"/>
    <cellStyle name="Обычный 4 4 4 2 2 3 2 2" xfId="14831"/>
    <cellStyle name="Обычный 4 4 4 2 2 3 2 2 2" xfId="31728"/>
    <cellStyle name="Обычный 4 4 4 2 2 3 2 3" xfId="23280"/>
    <cellStyle name="Обычный 4 4 4 2 2 3 3" xfId="10607"/>
    <cellStyle name="Обычный 4 4 4 2 2 3 3 2" xfId="27504"/>
    <cellStyle name="Обычный 4 4 4 2 2 3 4" xfId="19056"/>
    <cellStyle name="Обычный 4 4 4 2 2 4" xfId="3567"/>
    <cellStyle name="Обычный 4 4 4 2 2 4 2" xfId="7791"/>
    <cellStyle name="Обычный 4 4 4 2 2 4 2 2" xfId="16239"/>
    <cellStyle name="Обычный 4 4 4 2 2 4 2 2 2" xfId="33136"/>
    <cellStyle name="Обычный 4 4 4 2 2 4 2 3" xfId="24688"/>
    <cellStyle name="Обычный 4 4 4 2 2 4 3" xfId="12015"/>
    <cellStyle name="Обычный 4 4 4 2 2 4 3 2" xfId="28912"/>
    <cellStyle name="Обычный 4 4 4 2 2 4 4" xfId="20464"/>
    <cellStyle name="Обычный 4 4 4 2 2 5" xfId="4975"/>
    <cellStyle name="Обычный 4 4 4 2 2 5 2" xfId="13423"/>
    <cellStyle name="Обычный 4 4 4 2 2 5 2 2" xfId="30320"/>
    <cellStyle name="Обычный 4 4 4 2 2 5 3" xfId="21872"/>
    <cellStyle name="Обычный 4 4 4 2 2 6" xfId="9199"/>
    <cellStyle name="Обычный 4 4 4 2 2 6 2" xfId="26096"/>
    <cellStyle name="Обычный 4 4 4 2 2 7" xfId="17648"/>
    <cellStyle name="Обычный 4 4 4 2 2 8" xfId="34545"/>
    <cellStyle name="Обычный 4 4 4 2 3" xfId="1102"/>
    <cellStyle name="Обычный 4 4 4 2 3 2" xfId="2511"/>
    <cellStyle name="Обычный 4 4 4 2 3 2 2" xfId="6735"/>
    <cellStyle name="Обычный 4 4 4 2 3 2 2 2" xfId="15183"/>
    <cellStyle name="Обычный 4 4 4 2 3 2 2 2 2" xfId="32080"/>
    <cellStyle name="Обычный 4 4 4 2 3 2 2 3" xfId="23632"/>
    <cellStyle name="Обычный 4 4 4 2 3 2 3" xfId="10959"/>
    <cellStyle name="Обычный 4 4 4 2 3 2 3 2" xfId="27856"/>
    <cellStyle name="Обычный 4 4 4 2 3 2 4" xfId="19408"/>
    <cellStyle name="Обычный 4 4 4 2 3 3" xfId="3919"/>
    <cellStyle name="Обычный 4 4 4 2 3 3 2" xfId="8143"/>
    <cellStyle name="Обычный 4 4 4 2 3 3 2 2" xfId="16591"/>
    <cellStyle name="Обычный 4 4 4 2 3 3 2 2 2" xfId="33488"/>
    <cellStyle name="Обычный 4 4 4 2 3 3 2 3" xfId="25040"/>
    <cellStyle name="Обычный 4 4 4 2 3 3 3" xfId="12367"/>
    <cellStyle name="Обычный 4 4 4 2 3 3 3 2" xfId="29264"/>
    <cellStyle name="Обычный 4 4 4 2 3 3 4" xfId="20816"/>
    <cellStyle name="Обычный 4 4 4 2 3 4" xfId="5327"/>
    <cellStyle name="Обычный 4 4 4 2 3 4 2" xfId="13775"/>
    <cellStyle name="Обычный 4 4 4 2 3 4 2 2" xfId="30672"/>
    <cellStyle name="Обычный 4 4 4 2 3 4 3" xfId="22224"/>
    <cellStyle name="Обычный 4 4 4 2 3 5" xfId="9551"/>
    <cellStyle name="Обычный 4 4 4 2 3 5 2" xfId="26448"/>
    <cellStyle name="Обычный 4 4 4 2 3 6" xfId="18000"/>
    <cellStyle name="Обычный 4 4 4 2 4" xfId="1807"/>
    <cellStyle name="Обычный 4 4 4 2 4 2" xfId="6031"/>
    <cellStyle name="Обычный 4 4 4 2 4 2 2" xfId="14479"/>
    <cellStyle name="Обычный 4 4 4 2 4 2 2 2" xfId="31376"/>
    <cellStyle name="Обычный 4 4 4 2 4 2 3" xfId="22928"/>
    <cellStyle name="Обычный 4 4 4 2 4 3" xfId="10255"/>
    <cellStyle name="Обычный 4 4 4 2 4 3 2" xfId="27152"/>
    <cellStyle name="Обычный 4 4 4 2 4 4" xfId="18704"/>
    <cellStyle name="Обычный 4 4 4 2 5" xfId="3215"/>
    <cellStyle name="Обычный 4 4 4 2 5 2" xfId="7439"/>
    <cellStyle name="Обычный 4 4 4 2 5 2 2" xfId="15887"/>
    <cellStyle name="Обычный 4 4 4 2 5 2 2 2" xfId="32784"/>
    <cellStyle name="Обычный 4 4 4 2 5 2 3" xfId="24336"/>
    <cellStyle name="Обычный 4 4 4 2 5 3" xfId="11663"/>
    <cellStyle name="Обычный 4 4 4 2 5 3 2" xfId="28560"/>
    <cellStyle name="Обычный 4 4 4 2 5 4" xfId="20112"/>
    <cellStyle name="Обычный 4 4 4 2 6" xfId="4623"/>
    <cellStyle name="Обычный 4 4 4 2 6 2" xfId="13071"/>
    <cellStyle name="Обычный 4 4 4 2 6 2 2" xfId="29968"/>
    <cellStyle name="Обычный 4 4 4 2 6 3" xfId="21520"/>
    <cellStyle name="Обычный 4 4 4 2 7" xfId="8847"/>
    <cellStyle name="Обычный 4 4 4 2 7 2" xfId="25744"/>
    <cellStyle name="Обычный 4 4 4 2 8" xfId="17296"/>
    <cellStyle name="Обычный 4 4 4 2 9" xfId="34193"/>
    <cellStyle name="Обычный 4 4 4 3" xfId="722"/>
    <cellStyle name="Обычный 4 4 4 3 2" xfId="1453"/>
    <cellStyle name="Обычный 4 4 4 3 2 2" xfId="2862"/>
    <cellStyle name="Обычный 4 4 4 3 2 2 2" xfId="7086"/>
    <cellStyle name="Обычный 4 4 4 3 2 2 2 2" xfId="15534"/>
    <cellStyle name="Обычный 4 4 4 3 2 2 2 2 2" xfId="32431"/>
    <cellStyle name="Обычный 4 4 4 3 2 2 2 3" xfId="23983"/>
    <cellStyle name="Обычный 4 4 4 3 2 2 3" xfId="11310"/>
    <cellStyle name="Обычный 4 4 4 3 2 2 3 2" xfId="28207"/>
    <cellStyle name="Обычный 4 4 4 3 2 2 4" xfId="19759"/>
    <cellStyle name="Обычный 4 4 4 3 2 3" xfId="4270"/>
    <cellStyle name="Обычный 4 4 4 3 2 3 2" xfId="8494"/>
    <cellStyle name="Обычный 4 4 4 3 2 3 2 2" xfId="16942"/>
    <cellStyle name="Обычный 4 4 4 3 2 3 2 2 2" xfId="33839"/>
    <cellStyle name="Обычный 4 4 4 3 2 3 2 3" xfId="25391"/>
    <cellStyle name="Обычный 4 4 4 3 2 3 3" xfId="12718"/>
    <cellStyle name="Обычный 4 4 4 3 2 3 3 2" xfId="29615"/>
    <cellStyle name="Обычный 4 4 4 3 2 3 4" xfId="21167"/>
    <cellStyle name="Обычный 4 4 4 3 2 4" xfId="5678"/>
    <cellStyle name="Обычный 4 4 4 3 2 4 2" xfId="14126"/>
    <cellStyle name="Обычный 4 4 4 3 2 4 2 2" xfId="31023"/>
    <cellStyle name="Обычный 4 4 4 3 2 4 3" xfId="22575"/>
    <cellStyle name="Обычный 4 4 4 3 2 5" xfId="9902"/>
    <cellStyle name="Обычный 4 4 4 3 2 5 2" xfId="26799"/>
    <cellStyle name="Обычный 4 4 4 3 2 6" xfId="18351"/>
    <cellStyle name="Обычный 4 4 4 3 3" xfId="2158"/>
    <cellStyle name="Обычный 4 4 4 3 3 2" xfId="6382"/>
    <cellStyle name="Обычный 4 4 4 3 3 2 2" xfId="14830"/>
    <cellStyle name="Обычный 4 4 4 3 3 2 2 2" xfId="31727"/>
    <cellStyle name="Обычный 4 4 4 3 3 2 3" xfId="23279"/>
    <cellStyle name="Обычный 4 4 4 3 3 3" xfId="10606"/>
    <cellStyle name="Обычный 4 4 4 3 3 3 2" xfId="27503"/>
    <cellStyle name="Обычный 4 4 4 3 3 4" xfId="19055"/>
    <cellStyle name="Обычный 4 4 4 3 4" xfId="3566"/>
    <cellStyle name="Обычный 4 4 4 3 4 2" xfId="7790"/>
    <cellStyle name="Обычный 4 4 4 3 4 2 2" xfId="16238"/>
    <cellStyle name="Обычный 4 4 4 3 4 2 2 2" xfId="33135"/>
    <cellStyle name="Обычный 4 4 4 3 4 2 3" xfId="24687"/>
    <cellStyle name="Обычный 4 4 4 3 4 3" xfId="12014"/>
    <cellStyle name="Обычный 4 4 4 3 4 3 2" xfId="28911"/>
    <cellStyle name="Обычный 4 4 4 3 4 4" xfId="20463"/>
    <cellStyle name="Обычный 4 4 4 3 5" xfId="4974"/>
    <cellStyle name="Обычный 4 4 4 3 5 2" xfId="13422"/>
    <cellStyle name="Обычный 4 4 4 3 5 2 2" xfId="30319"/>
    <cellStyle name="Обычный 4 4 4 3 5 3" xfId="21871"/>
    <cellStyle name="Обычный 4 4 4 3 6" xfId="9198"/>
    <cellStyle name="Обычный 4 4 4 3 6 2" xfId="26095"/>
    <cellStyle name="Обычный 4 4 4 3 7" xfId="17647"/>
    <cellStyle name="Обычный 4 4 4 3 8" xfId="34544"/>
    <cellStyle name="Обычный 4 4 4 4" xfId="1101"/>
    <cellStyle name="Обычный 4 4 4 4 2" xfId="2510"/>
    <cellStyle name="Обычный 4 4 4 4 2 2" xfId="6734"/>
    <cellStyle name="Обычный 4 4 4 4 2 2 2" xfId="15182"/>
    <cellStyle name="Обычный 4 4 4 4 2 2 2 2" xfId="32079"/>
    <cellStyle name="Обычный 4 4 4 4 2 2 3" xfId="23631"/>
    <cellStyle name="Обычный 4 4 4 4 2 3" xfId="10958"/>
    <cellStyle name="Обычный 4 4 4 4 2 3 2" xfId="27855"/>
    <cellStyle name="Обычный 4 4 4 4 2 4" xfId="19407"/>
    <cellStyle name="Обычный 4 4 4 4 3" xfId="3918"/>
    <cellStyle name="Обычный 4 4 4 4 3 2" xfId="8142"/>
    <cellStyle name="Обычный 4 4 4 4 3 2 2" xfId="16590"/>
    <cellStyle name="Обычный 4 4 4 4 3 2 2 2" xfId="33487"/>
    <cellStyle name="Обычный 4 4 4 4 3 2 3" xfId="25039"/>
    <cellStyle name="Обычный 4 4 4 4 3 3" xfId="12366"/>
    <cellStyle name="Обычный 4 4 4 4 3 3 2" xfId="29263"/>
    <cellStyle name="Обычный 4 4 4 4 3 4" xfId="20815"/>
    <cellStyle name="Обычный 4 4 4 4 4" xfId="5326"/>
    <cellStyle name="Обычный 4 4 4 4 4 2" xfId="13774"/>
    <cellStyle name="Обычный 4 4 4 4 4 2 2" xfId="30671"/>
    <cellStyle name="Обычный 4 4 4 4 4 3" xfId="22223"/>
    <cellStyle name="Обычный 4 4 4 4 5" xfId="9550"/>
    <cellStyle name="Обычный 4 4 4 4 5 2" xfId="26447"/>
    <cellStyle name="Обычный 4 4 4 4 6" xfId="17999"/>
    <cellStyle name="Обычный 4 4 4 5" xfId="1806"/>
    <cellStyle name="Обычный 4 4 4 5 2" xfId="6030"/>
    <cellStyle name="Обычный 4 4 4 5 2 2" xfId="14478"/>
    <cellStyle name="Обычный 4 4 4 5 2 2 2" xfId="31375"/>
    <cellStyle name="Обычный 4 4 4 5 2 3" xfId="22927"/>
    <cellStyle name="Обычный 4 4 4 5 3" xfId="10254"/>
    <cellStyle name="Обычный 4 4 4 5 3 2" xfId="27151"/>
    <cellStyle name="Обычный 4 4 4 5 4" xfId="18703"/>
    <cellStyle name="Обычный 4 4 4 6" xfId="3214"/>
    <cellStyle name="Обычный 4 4 4 6 2" xfId="7438"/>
    <cellStyle name="Обычный 4 4 4 6 2 2" xfId="15886"/>
    <cellStyle name="Обычный 4 4 4 6 2 2 2" xfId="32783"/>
    <cellStyle name="Обычный 4 4 4 6 2 3" xfId="24335"/>
    <cellStyle name="Обычный 4 4 4 6 3" xfId="11662"/>
    <cellStyle name="Обычный 4 4 4 6 3 2" xfId="28559"/>
    <cellStyle name="Обычный 4 4 4 6 4" xfId="20111"/>
    <cellStyle name="Обычный 4 4 4 7" xfId="4622"/>
    <cellStyle name="Обычный 4 4 4 7 2" xfId="13070"/>
    <cellStyle name="Обычный 4 4 4 7 2 2" xfId="29967"/>
    <cellStyle name="Обычный 4 4 4 7 3" xfId="21519"/>
    <cellStyle name="Обычный 4 4 4 8" xfId="8846"/>
    <cellStyle name="Обычный 4 4 4 8 2" xfId="25743"/>
    <cellStyle name="Обычный 4 4 4 9" xfId="17295"/>
    <cellStyle name="Обычный 4 4 5" xfId="324"/>
    <cellStyle name="Обычный 4 4 5 2" xfId="724"/>
    <cellStyle name="Обычный 4 4 5 2 2" xfId="1455"/>
    <cellStyle name="Обычный 4 4 5 2 2 2" xfId="2864"/>
    <cellStyle name="Обычный 4 4 5 2 2 2 2" xfId="7088"/>
    <cellStyle name="Обычный 4 4 5 2 2 2 2 2" xfId="15536"/>
    <cellStyle name="Обычный 4 4 5 2 2 2 2 2 2" xfId="32433"/>
    <cellStyle name="Обычный 4 4 5 2 2 2 2 3" xfId="23985"/>
    <cellStyle name="Обычный 4 4 5 2 2 2 3" xfId="11312"/>
    <cellStyle name="Обычный 4 4 5 2 2 2 3 2" xfId="28209"/>
    <cellStyle name="Обычный 4 4 5 2 2 2 4" xfId="19761"/>
    <cellStyle name="Обычный 4 4 5 2 2 3" xfId="4272"/>
    <cellStyle name="Обычный 4 4 5 2 2 3 2" xfId="8496"/>
    <cellStyle name="Обычный 4 4 5 2 2 3 2 2" xfId="16944"/>
    <cellStyle name="Обычный 4 4 5 2 2 3 2 2 2" xfId="33841"/>
    <cellStyle name="Обычный 4 4 5 2 2 3 2 3" xfId="25393"/>
    <cellStyle name="Обычный 4 4 5 2 2 3 3" xfId="12720"/>
    <cellStyle name="Обычный 4 4 5 2 2 3 3 2" xfId="29617"/>
    <cellStyle name="Обычный 4 4 5 2 2 3 4" xfId="21169"/>
    <cellStyle name="Обычный 4 4 5 2 2 4" xfId="5680"/>
    <cellStyle name="Обычный 4 4 5 2 2 4 2" xfId="14128"/>
    <cellStyle name="Обычный 4 4 5 2 2 4 2 2" xfId="31025"/>
    <cellStyle name="Обычный 4 4 5 2 2 4 3" xfId="22577"/>
    <cellStyle name="Обычный 4 4 5 2 2 5" xfId="9904"/>
    <cellStyle name="Обычный 4 4 5 2 2 5 2" xfId="26801"/>
    <cellStyle name="Обычный 4 4 5 2 2 6" xfId="18353"/>
    <cellStyle name="Обычный 4 4 5 2 3" xfId="2160"/>
    <cellStyle name="Обычный 4 4 5 2 3 2" xfId="6384"/>
    <cellStyle name="Обычный 4 4 5 2 3 2 2" xfId="14832"/>
    <cellStyle name="Обычный 4 4 5 2 3 2 2 2" xfId="31729"/>
    <cellStyle name="Обычный 4 4 5 2 3 2 3" xfId="23281"/>
    <cellStyle name="Обычный 4 4 5 2 3 3" xfId="10608"/>
    <cellStyle name="Обычный 4 4 5 2 3 3 2" xfId="27505"/>
    <cellStyle name="Обычный 4 4 5 2 3 4" xfId="19057"/>
    <cellStyle name="Обычный 4 4 5 2 4" xfId="3568"/>
    <cellStyle name="Обычный 4 4 5 2 4 2" xfId="7792"/>
    <cellStyle name="Обычный 4 4 5 2 4 2 2" xfId="16240"/>
    <cellStyle name="Обычный 4 4 5 2 4 2 2 2" xfId="33137"/>
    <cellStyle name="Обычный 4 4 5 2 4 2 3" xfId="24689"/>
    <cellStyle name="Обычный 4 4 5 2 4 3" xfId="12016"/>
    <cellStyle name="Обычный 4 4 5 2 4 3 2" xfId="28913"/>
    <cellStyle name="Обычный 4 4 5 2 4 4" xfId="20465"/>
    <cellStyle name="Обычный 4 4 5 2 5" xfId="4976"/>
    <cellStyle name="Обычный 4 4 5 2 5 2" xfId="13424"/>
    <cellStyle name="Обычный 4 4 5 2 5 2 2" xfId="30321"/>
    <cellStyle name="Обычный 4 4 5 2 5 3" xfId="21873"/>
    <cellStyle name="Обычный 4 4 5 2 6" xfId="9200"/>
    <cellStyle name="Обычный 4 4 5 2 6 2" xfId="26097"/>
    <cellStyle name="Обычный 4 4 5 2 7" xfId="17649"/>
    <cellStyle name="Обычный 4 4 5 2 8" xfId="34546"/>
    <cellStyle name="Обычный 4 4 5 3" xfId="1103"/>
    <cellStyle name="Обычный 4 4 5 3 2" xfId="2512"/>
    <cellStyle name="Обычный 4 4 5 3 2 2" xfId="6736"/>
    <cellStyle name="Обычный 4 4 5 3 2 2 2" xfId="15184"/>
    <cellStyle name="Обычный 4 4 5 3 2 2 2 2" xfId="32081"/>
    <cellStyle name="Обычный 4 4 5 3 2 2 3" xfId="23633"/>
    <cellStyle name="Обычный 4 4 5 3 2 3" xfId="10960"/>
    <cellStyle name="Обычный 4 4 5 3 2 3 2" xfId="27857"/>
    <cellStyle name="Обычный 4 4 5 3 2 4" xfId="19409"/>
    <cellStyle name="Обычный 4 4 5 3 3" xfId="3920"/>
    <cellStyle name="Обычный 4 4 5 3 3 2" xfId="8144"/>
    <cellStyle name="Обычный 4 4 5 3 3 2 2" xfId="16592"/>
    <cellStyle name="Обычный 4 4 5 3 3 2 2 2" xfId="33489"/>
    <cellStyle name="Обычный 4 4 5 3 3 2 3" xfId="25041"/>
    <cellStyle name="Обычный 4 4 5 3 3 3" xfId="12368"/>
    <cellStyle name="Обычный 4 4 5 3 3 3 2" xfId="29265"/>
    <cellStyle name="Обычный 4 4 5 3 3 4" xfId="20817"/>
    <cellStyle name="Обычный 4 4 5 3 4" xfId="5328"/>
    <cellStyle name="Обычный 4 4 5 3 4 2" xfId="13776"/>
    <cellStyle name="Обычный 4 4 5 3 4 2 2" xfId="30673"/>
    <cellStyle name="Обычный 4 4 5 3 4 3" xfId="22225"/>
    <cellStyle name="Обычный 4 4 5 3 5" xfId="9552"/>
    <cellStyle name="Обычный 4 4 5 3 5 2" xfId="26449"/>
    <cellStyle name="Обычный 4 4 5 3 6" xfId="18001"/>
    <cellStyle name="Обычный 4 4 5 4" xfId="1808"/>
    <cellStyle name="Обычный 4 4 5 4 2" xfId="6032"/>
    <cellStyle name="Обычный 4 4 5 4 2 2" xfId="14480"/>
    <cellStyle name="Обычный 4 4 5 4 2 2 2" xfId="31377"/>
    <cellStyle name="Обычный 4 4 5 4 2 3" xfId="22929"/>
    <cellStyle name="Обычный 4 4 5 4 3" xfId="10256"/>
    <cellStyle name="Обычный 4 4 5 4 3 2" xfId="27153"/>
    <cellStyle name="Обычный 4 4 5 4 4" xfId="18705"/>
    <cellStyle name="Обычный 4 4 5 5" xfId="3216"/>
    <cellStyle name="Обычный 4 4 5 5 2" xfId="7440"/>
    <cellStyle name="Обычный 4 4 5 5 2 2" xfId="15888"/>
    <cellStyle name="Обычный 4 4 5 5 2 2 2" xfId="32785"/>
    <cellStyle name="Обычный 4 4 5 5 2 3" xfId="24337"/>
    <cellStyle name="Обычный 4 4 5 5 3" xfId="11664"/>
    <cellStyle name="Обычный 4 4 5 5 3 2" xfId="28561"/>
    <cellStyle name="Обычный 4 4 5 5 4" xfId="20113"/>
    <cellStyle name="Обычный 4 4 5 6" xfId="4624"/>
    <cellStyle name="Обычный 4 4 5 6 2" xfId="13072"/>
    <cellStyle name="Обычный 4 4 5 6 2 2" xfId="29969"/>
    <cellStyle name="Обычный 4 4 5 6 3" xfId="21521"/>
    <cellStyle name="Обычный 4 4 5 7" xfId="8848"/>
    <cellStyle name="Обычный 4 4 5 7 2" xfId="25745"/>
    <cellStyle name="Обычный 4 4 5 8" xfId="17297"/>
    <cellStyle name="Обычный 4 4 5 9" xfId="34194"/>
    <cellStyle name="Обычный 4 4 6" xfId="709"/>
    <cellStyle name="Обычный 4 4 6 2" xfId="1440"/>
    <cellStyle name="Обычный 4 4 6 2 2" xfId="2849"/>
    <cellStyle name="Обычный 4 4 6 2 2 2" xfId="7073"/>
    <cellStyle name="Обычный 4 4 6 2 2 2 2" xfId="15521"/>
    <cellStyle name="Обычный 4 4 6 2 2 2 2 2" xfId="32418"/>
    <cellStyle name="Обычный 4 4 6 2 2 2 3" xfId="23970"/>
    <cellStyle name="Обычный 4 4 6 2 2 3" xfId="11297"/>
    <cellStyle name="Обычный 4 4 6 2 2 3 2" xfId="28194"/>
    <cellStyle name="Обычный 4 4 6 2 2 4" xfId="19746"/>
    <cellStyle name="Обычный 4 4 6 2 3" xfId="4257"/>
    <cellStyle name="Обычный 4 4 6 2 3 2" xfId="8481"/>
    <cellStyle name="Обычный 4 4 6 2 3 2 2" xfId="16929"/>
    <cellStyle name="Обычный 4 4 6 2 3 2 2 2" xfId="33826"/>
    <cellStyle name="Обычный 4 4 6 2 3 2 3" xfId="25378"/>
    <cellStyle name="Обычный 4 4 6 2 3 3" xfId="12705"/>
    <cellStyle name="Обычный 4 4 6 2 3 3 2" xfId="29602"/>
    <cellStyle name="Обычный 4 4 6 2 3 4" xfId="21154"/>
    <cellStyle name="Обычный 4 4 6 2 4" xfId="5665"/>
    <cellStyle name="Обычный 4 4 6 2 4 2" xfId="14113"/>
    <cellStyle name="Обычный 4 4 6 2 4 2 2" xfId="31010"/>
    <cellStyle name="Обычный 4 4 6 2 4 3" xfId="22562"/>
    <cellStyle name="Обычный 4 4 6 2 5" xfId="9889"/>
    <cellStyle name="Обычный 4 4 6 2 5 2" xfId="26786"/>
    <cellStyle name="Обычный 4 4 6 2 6" xfId="18338"/>
    <cellStyle name="Обычный 4 4 6 3" xfId="2145"/>
    <cellStyle name="Обычный 4 4 6 3 2" xfId="6369"/>
    <cellStyle name="Обычный 4 4 6 3 2 2" xfId="14817"/>
    <cellStyle name="Обычный 4 4 6 3 2 2 2" xfId="31714"/>
    <cellStyle name="Обычный 4 4 6 3 2 3" xfId="23266"/>
    <cellStyle name="Обычный 4 4 6 3 3" xfId="10593"/>
    <cellStyle name="Обычный 4 4 6 3 3 2" xfId="27490"/>
    <cellStyle name="Обычный 4 4 6 3 4" xfId="19042"/>
    <cellStyle name="Обычный 4 4 6 4" xfId="3553"/>
    <cellStyle name="Обычный 4 4 6 4 2" xfId="7777"/>
    <cellStyle name="Обычный 4 4 6 4 2 2" xfId="16225"/>
    <cellStyle name="Обычный 4 4 6 4 2 2 2" xfId="33122"/>
    <cellStyle name="Обычный 4 4 6 4 2 3" xfId="24674"/>
    <cellStyle name="Обычный 4 4 6 4 3" xfId="12001"/>
    <cellStyle name="Обычный 4 4 6 4 3 2" xfId="28898"/>
    <cellStyle name="Обычный 4 4 6 4 4" xfId="20450"/>
    <cellStyle name="Обычный 4 4 6 5" xfId="4961"/>
    <cellStyle name="Обычный 4 4 6 5 2" xfId="13409"/>
    <cellStyle name="Обычный 4 4 6 5 2 2" xfId="30306"/>
    <cellStyle name="Обычный 4 4 6 5 3" xfId="21858"/>
    <cellStyle name="Обычный 4 4 6 6" xfId="9185"/>
    <cellStyle name="Обычный 4 4 6 6 2" xfId="26082"/>
    <cellStyle name="Обычный 4 4 6 7" xfId="17634"/>
    <cellStyle name="Обычный 4 4 6 8" xfId="34531"/>
    <cellStyle name="Обычный 4 4 7" xfId="1088"/>
    <cellStyle name="Обычный 4 4 7 2" xfId="2497"/>
    <cellStyle name="Обычный 4 4 7 2 2" xfId="6721"/>
    <cellStyle name="Обычный 4 4 7 2 2 2" xfId="15169"/>
    <cellStyle name="Обычный 4 4 7 2 2 2 2" xfId="32066"/>
    <cellStyle name="Обычный 4 4 7 2 2 3" xfId="23618"/>
    <cellStyle name="Обычный 4 4 7 2 3" xfId="10945"/>
    <cellStyle name="Обычный 4 4 7 2 3 2" xfId="27842"/>
    <cellStyle name="Обычный 4 4 7 2 4" xfId="19394"/>
    <cellStyle name="Обычный 4 4 7 3" xfId="3905"/>
    <cellStyle name="Обычный 4 4 7 3 2" xfId="8129"/>
    <cellStyle name="Обычный 4 4 7 3 2 2" xfId="16577"/>
    <cellStyle name="Обычный 4 4 7 3 2 2 2" xfId="33474"/>
    <cellStyle name="Обычный 4 4 7 3 2 3" xfId="25026"/>
    <cellStyle name="Обычный 4 4 7 3 3" xfId="12353"/>
    <cellStyle name="Обычный 4 4 7 3 3 2" xfId="29250"/>
    <cellStyle name="Обычный 4 4 7 3 4" xfId="20802"/>
    <cellStyle name="Обычный 4 4 7 4" xfId="5313"/>
    <cellStyle name="Обычный 4 4 7 4 2" xfId="13761"/>
    <cellStyle name="Обычный 4 4 7 4 2 2" xfId="30658"/>
    <cellStyle name="Обычный 4 4 7 4 3" xfId="22210"/>
    <cellStyle name="Обычный 4 4 7 5" xfId="9537"/>
    <cellStyle name="Обычный 4 4 7 5 2" xfId="26434"/>
    <cellStyle name="Обычный 4 4 7 6" xfId="17986"/>
    <cellStyle name="Обычный 4 4 8" xfId="1793"/>
    <cellStyle name="Обычный 4 4 8 2" xfId="6017"/>
    <cellStyle name="Обычный 4 4 8 2 2" xfId="14465"/>
    <cellStyle name="Обычный 4 4 8 2 2 2" xfId="31362"/>
    <cellStyle name="Обычный 4 4 8 2 3" xfId="22914"/>
    <cellStyle name="Обычный 4 4 8 3" xfId="10241"/>
    <cellStyle name="Обычный 4 4 8 3 2" xfId="27138"/>
    <cellStyle name="Обычный 4 4 8 4" xfId="18690"/>
    <cellStyle name="Обычный 4 4 9" xfId="3201"/>
    <cellStyle name="Обычный 4 4 9 2" xfId="7425"/>
    <cellStyle name="Обычный 4 4 9 2 2" xfId="15873"/>
    <cellStyle name="Обычный 4 4 9 2 2 2" xfId="32770"/>
    <cellStyle name="Обычный 4 4 9 2 3" xfId="24322"/>
    <cellStyle name="Обычный 4 4 9 3" xfId="11649"/>
    <cellStyle name="Обычный 4 4 9 3 2" xfId="28546"/>
    <cellStyle name="Обычный 4 4 9 4" xfId="20098"/>
    <cellStyle name="Обычный 4 4_Отчет за 2015 год" xfId="325"/>
    <cellStyle name="Обычный 4 5" xfId="326"/>
    <cellStyle name="Обычный 4 5 10" xfId="8849"/>
    <cellStyle name="Обычный 4 5 10 2" xfId="25746"/>
    <cellStyle name="Обычный 4 5 11" xfId="17298"/>
    <cellStyle name="Обычный 4 5 12" xfId="34195"/>
    <cellStyle name="Обычный 4 5 2" xfId="327"/>
    <cellStyle name="Обычный 4 5 2 10" xfId="17299"/>
    <cellStyle name="Обычный 4 5 2 11" xfId="34196"/>
    <cellStyle name="Обычный 4 5 2 2" xfId="328"/>
    <cellStyle name="Обычный 4 5 2 2 10" xfId="34197"/>
    <cellStyle name="Обычный 4 5 2 2 2" xfId="329"/>
    <cellStyle name="Обычный 4 5 2 2 2 2" xfId="728"/>
    <cellStyle name="Обычный 4 5 2 2 2 2 2" xfId="1459"/>
    <cellStyle name="Обычный 4 5 2 2 2 2 2 2" xfId="2868"/>
    <cellStyle name="Обычный 4 5 2 2 2 2 2 2 2" xfId="7092"/>
    <cellStyle name="Обычный 4 5 2 2 2 2 2 2 2 2" xfId="15540"/>
    <cellStyle name="Обычный 4 5 2 2 2 2 2 2 2 2 2" xfId="32437"/>
    <cellStyle name="Обычный 4 5 2 2 2 2 2 2 2 3" xfId="23989"/>
    <cellStyle name="Обычный 4 5 2 2 2 2 2 2 3" xfId="11316"/>
    <cellStyle name="Обычный 4 5 2 2 2 2 2 2 3 2" xfId="28213"/>
    <cellStyle name="Обычный 4 5 2 2 2 2 2 2 4" xfId="19765"/>
    <cellStyle name="Обычный 4 5 2 2 2 2 2 3" xfId="4276"/>
    <cellStyle name="Обычный 4 5 2 2 2 2 2 3 2" xfId="8500"/>
    <cellStyle name="Обычный 4 5 2 2 2 2 2 3 2 2" xfId="16948"/>
    <cellStyle name="Обычный 4 5 2 2 2 2 2 3 2 2 2" xfId="33845"/>
    <cellStyle name="Обычный 4 5 2 2 2 2 2 3 2 3" xfId="25397"/>
    <cellStyle name="Обычный 4 5 2 2 2 2 2 3 3" xfId="12724"/>
    <cellStyle name="Обычный 4 5 2 2 2 2 2 3 3 2" xfId="29621"/>
    <cellStyle name="Обычный 4 5 2 2 2 2 2 3 4" xfId="21173"/>
    <cellStyle name="Обычный 4 5 2 2 2 2 2 4" xfId="5684"/>
    <cellStyle name="Обычный 4 5 2 2 2 2 2 4 2" xfId="14132"/>
    <cellStyle name="Обычный 4 5 2 2 2 2 2 4 2 2" xfId="31029"/>
    <cellStyle name="Обычный 4 5 2 2 2 2 2 4 3" xfId="22581"/>
    <cellStyle name="Обычный 4 5 2 2 2 2 2 5" xfId="9908"/>
    <cellStyle name="Обычный 4 5 2 2 2 2 2 5 2" xfId="26805"/>
    <cellStyle name="Обычный 4 5 2 2 2 2 2 6" xfId="18357"/>
    <cellStyle name="Обычный 4 5 2 2 2 2 3" xfId="2164"/>
    <cellStyle name="Обычный 4 5 2 2 2 2 3 2" xfId="6388"/>
    <cellStyle name="Обычный 4 5 2 2 2 2 3 2 2" xfId="14836"/>
    <cellStyle name="Обычный 4 5 2 2 2 2 3 2 2 2" xfId="31733"/>
    <cellStyle name="Обычный 4 5 2 2 2 2 3 2 3" xfId="23285"/>
    <cellStyle name="Обычный 4 5 2 2 2 2 3 3" xfId="10612"/>
    <cellStyle name="Обычный 4 5 2 2 2 2 3 3 2" xfId="27509"/>
    <cellStyle name="Обычный 4 5 2 2 2 2 3 4" xfId="19061"/>
    <cellStyle name="Обычный 4 5 2 2 2 2 4" xfId="3572"/>
    <cellStyle name="Обычный 4 5 2 2 2 2 4 2" xfId="7796"/>
    <cellStyle name="Обычный 4 5 2 2 2 2 4 2 2" xfId="16244"/>
    <cellStyle name="Обычный 4 5 2 2 2 2 4 2 2 2" xfId="33141"/>
    <cellStyle name="Обычный 4 5 2 2 2 2 4 2 3" xfId="24693"/>
    <cellStyle name="Обычный 4 5 2 2 2 2 4 3" xfId="12020"/>
    <cellStyle name="Обычный 4 5 2 2 2 2 4 3 2" xfId="28917"/>
    <cellStyle name="Обычный 4 5 2 2 2 2 4 4" xfId="20469"/>
    <cellStyle name="Обычный 4 5 2 2 2 2 5" xfId="4980"/>
    <cellStyle name="Обычный 4 5 2 2 2 2 5 2" xfId="13428"/>
    <cellStyle name="Обычный 4 5 2 2 2 2 5 2 2" xfId="30325"/>
    <cellStyle name="Обычный 4 5 2 2 2 2 5 3" xfId="21877"/>
    <cellStyle name="Обычный 4 5 2 2 2 2 6" xfId="9204"/>
    <cellStyle name="Обычный 4 5 2 2 2 2 6 2" xfId="26101"/>
    <cellStyle name="Обычный 4 5 2 2 2 2 7" xfId="17653"/>
    <cellStyle name="Обычный 4 5 2 2 2 2 8" xfId="34550"/>
    <cellStyle name="Обычный 4 5 2 2 2 3" xfId="1107"/>
    <cellStyle name="Обычный 4 5 2 2 2 3 2" xfId="2516"/>
    <cellStyle name="Обычный 4 5 2 2 2 3 2 2" xfId="6740"/>
    <cellStyle name="Обычный 4 5 2 2 2 3 2 2 2" xfId="15188"/>
    <cellStyle name="Обычный 4 5 2 2 2 3 2 2 2 2" xfId="32085"/>
    <cellStyle name="Обычный 4 5 2 2 2 3 2 2 3" xfId="23637"/>
    <cellStyle name="Обычный 4 5 2 2 2 3 2 3" xfId="10964"/>
    <cellStyle name="Обычный 4 5 2 2 2 3 2 3 2" xfId="27861"/>
    <cellStyle name="Обычный 4 5 2 2 2 3 2 4" xfId="19413"/>
    <cellStyle name="Обычный 4 5 2 2 2 3 3" xfId="3924"/>
    <cellStyle name="Обычный 4 5 2 2 2 3 3 2" xfId="8148"/>
    <cellStyle name="Обычный 4 5 2 2 2 3 3 2 2" xfId="16596"/>
    <cellStyle name="Обычный 4 5 2 2 2 3 3 2 2 2" xfId="33493"/>
    <cellStyle name="Обычный 4 5 2 2 2 3 3 2 3" xfId="25045"/>
    <cellStyle name="Обычный 4 5 2 2 2 3 3 3" xfId="12372"/>
    <cellStyle name="Обычный 4 5 2 2 2 3 3 3 2" xfId="29269"/>
    <cellStyle name="Обычный 4 5 2 2 2 3 3 4" xfId="20821"/>
    <cellStyle name="Обычный 4 5 2 2 2 3 4" xfId="5332"/>
    <cellStyle name="Обычный 4 5 2 2 2 3 4 2" xfId="13780"/>
    <cellStyle name="Обычный 4 5 2 2 2 3 4 2 2" xfId="30677"/>
    <cellStyle name="Обычный 4 5 2 2 2 3 4 3" xfId="22229"/>
    <cellStyle name="Обычный 4 5 2 2 2 3 5" xfId="9556"/>
    <cellStyle name="Обычный 4 5 2 2 2 3 5 2" xfId="26453"/>
    <cellStyle name="Обычный 4 5 2 2 2 3 6" xfId="18005"/>
    <cellStyle name="Обычный 4 5 2 2 2 4" xfId="1812"/>
    <cellStyle name="Обычный 4 5 2 2 2 4 2" xfId="6036"/>
    <cellStyle name="Обычный 4 5 2 2 2 4 2 2" xfId="14484"/>
    <cellStyle name="Обычный 4 5 2 2 2 4 2 2 2" xfId="31381"/>
    <cellStyle name="Обычный 4 5 2 2 2 4 2 3" xfId="22933"/>
    <cellStyle name="Обычный 4 5 2 2 2 4 3" xfId="10260"/>
    <cellStyle name="Обычный 4 5 2 2 2 4 3 2" xfId="27157"/>
    <cellStyle name="Обычный 4 5 2 2 2 4 4" xfId="18709"/>
    <cellStyle name="Обычный 4 5 2 2 2 5" xfId="3220"/>
    <cellStyle name="Обычный 4 5 2 2 2 5 2" xfId="7444"/>
    <cellStyle name="Обычный 4 5 2 2 2 5 2 2" xfId="15892"/>
    <cellStyle name="Обычный 4 5 2 2 2 5 2 2 2" xfId="32789"/>
    <cellStyle name="Обычный 4 5 2 2 2 5 2 3" xfId="24341"/>
    <cellStyle name="Обычный 4 5 2 2 2 5 3" xfId="11668"/>
    <cellStyle name="Обычный 4 5 2 2 2 5 3 2" xfId="28565"/>
    <cellStyle name="Обычный 4 5 2 2 2 5 4" xfId="20117"/>
    <cellStyle name="Обычный 4 5 2 2 2 6" xfId="4628"/>
    <cellStyle name="Обычный 4 5 2 2 2 6 2" xfId="13076"/>
    <cellStyle name="Обычный 4 5 2 2 2 6 2 2" xfId="29973"/>
    <cellStyle name="Обычный 4 5 2 2 2 6 3" xfId="21525"/>
    <cellStyle name="Обычный 4 5 2 2 2 7" xfId="8852"/>
    <cellStyle name="Обычный 4 5 2 2 2 7 2" xfId="25749"/>
    <cellStyle name="Обычный 4 5 2 2 2 8" xfId="17301"/>
    <cellStyle name="Обычный 4 5 2 2 2 9" xfId="34198"/>
    <cellStyle name="Обычный 4 5 2 2 3" xfId="727"/>
    <cellStyle name="Обычный 4 5 2 2 3 2" xfId="1458"/>
    <cellStyle name="Обычный 4 5 2 2 3 2 2" xfId="2867"/>
    <cellStyle name="Обычный 4 5 2 2 3 2 2 2" xfId="7091"/>
    <cellStyle name="Обычный 4 5 2 2 3 2 2 2 2" xfId="15539"/>
    <cellStyle name="Обычный 4 5 2 2 3 2 2 2 2 2" xfId="32436"/>
    <cellStyle name="Обычный 4 5 2 2 3 2 2 2 3" xfId="23988"/>
    <cellStyle name="Обычный 4 5 2 2 3 2 2 3" xfId="11315"/>
    <cellStyle name="Обычный 4 5 2 2 3 2 2 3 2" xfId="28212"/>
    <cellStyle name="Обычный 4 5 2 2 3 2 2 4" xfId="19764"/>
    <cellStyle name="Обычный 4 5 2 2 3 2 3" xfId="4275"/>
    <cellStyle name="Обычный 4 5 2 2 3 2 3 2" xfId="8499"/>
    <cellStyle name="Обычный 4 5 2 2 3 2 3 2 2" xfId="16947"/>
    <cellStyle name="Обычный 4 5 2 2 3 2 3 2 2 2" xfId="33844"/>
    <cellStyle name="Обычный 4 5 2 2 3 2 3 2 3" xfId="25396"/>
    <cellStyle name="Обычный 4 5 2 2 3 2 3 3" xfId="12723"/>
    <cellStyle name="Обычный 4 5 2 2 3 2 3 3 2" xfId="29620"/>
    <cellStyle name="Обычный 4 5 2 2 3 2 3 4" xfId="21172"/>
    <cellStyle name="Обычный 4 5 2 2 3 2 4" xfId="5683"/>
    <cellStyle name="Обычный 4 5 2 2 3 2 4 2" xfId="14131"/>
    <cellStyle name="Обычный 4 5 2 2 3 2 4 2 2" xfId="31028"/>
    <cellStyle name="Обычный 4 5 2 2 3 2 4 3" xfId="22580"/>
    <cellStyle name="Обычный 4 5 2 2 3 2 5" xfId="9907"/>
    <cellStyle name="Обычный 4 5 2 2 3 2 5 2" xfId="26804"/>
    <cellStyle name="Обычный 4 5 2 2 3 2 6" xfId="18356"/>
    <cellStyle name="Обычный 4 5 2 2 3 3" xfId="2163"/>
    <cellStyle name="Обычный 4 5 2 2 3 3 2" xfId="6387"/>
    <cellStyle name="Обычный 4 5 2 2 3 3 2 2" xfId="14835"/>
    <cellStyle name="Обычный 4 5 2 2 3 3 2 2 2" xfId="31732"/>
    <cellStyle name="Обычный 4 5 2 2 3 3 2 3" xfId="23284"/>
    <cellStyle name="Обычный 4 5 2 2 3 3 3" xfId="10611"/>
    <cellStyle name="Обычный 4 5 2 2 3 3 3 2" xfId="27508"/>
    <cellStyle name="Обычный 4 5 2 2 3 3 4" xfId="19060"/>
    <cellStyle name="Обычный 4 5 2 2 3 4" xfId="3571"/>
    <cellStyle name="Обычный 4 5 2 2 3 4 2" xfId="7795"/>
    <cellStyle name="Обычный 4 5 2 2 3 4 2 2" xfId="16243"/>
    <cellStyle name="Обычный 4 5 2 2 3 4 2 2 2" xfId="33140"/>
    <cellStyle name="Обычный 4 5 2 2 3 4 2 3" xfId="24692"/>
    <cellStyle name="Обычный 4 5 2 2 3 4 3" xfId="12019"/>
    <cellStyle name="Обычный 4 5 2 2 3 4 3 2" xfId="28916"/>
    <cellStyle name="Обычный 4 5 2 2 3 4 4" xfId="20468"/>
    <cellStyle name="Обычный 4 5 2 2 3 5" xfId="4979"/>
    <cellStyle name="Обычный 4 5 2 2 3 5 2" xfId="13427"/>
    <cellStyle name="Обычный 4 5 2 2 3 5 2 2" xfId="30324"/>
    <cellStyle name="Обычный 4 5 2 2 3 5 3" xfId="21876"/>
    <cellStyle name="Обычный 4 5 2 2 3 6" xfId="9203"/>
    <cellStyle name="Обычный 4 5 2 2 3 6 2" xfId="26100"/>
    <cellStyle name="Обычный 4 5 2 2 3 7" xfId="17652"/>
    <cellStyle name="Обычный 4 5 2 2 3 8" xfId="34549"/>
    <cellStyle name="Обычный 4 5 2 2 4" xfId="1106"/>
    <cellStyle name="Обычный 4 5 2 2 4 2" xfId="2515"/>
    <cellStyle name="Обычный 4 5 2 2 4 2 2" xfId="6739"/>
    <cellStyle name="Обычный 4 5 2 2 4 2 2 2" xfId="15187"/>
    <cellStyle name="Обычный 4 5 2 2 4 2 2 2 2" xfId="32084"/>
    <cellStyle name="Обычный 4 5 2 2 4 2 2 3" xfId="23636"/>
    <cellStyle name="Обычный 4 5 2 2 4 2 3" xfId="10963"/>
    <cellStyle name="Обычный 4 5 2 2 4 2 3 2" xfId="27860"/>
    <cellStyle name="Обычный 4 5 2 2 4 2 4" xfId="19412"/>
    <cellStyle name="Обычный 4 5 2 2 4 3" xfId="3923"/>
    <cellStyle name="Обычный 4 5 2 2 4 3 2" xfId="8147"/>
    <cellStyle name="Обычный 4 5 2 2 4 3 2 2" xfId="16595"/>
    <cellStyle name="Обычный 4 5 2 2 4 3 2 2 2" xfId="33492"/>
    <cellStyle name="Обычный 4 5 2 2 4 3 2 3" xfId="25044"/>
    <cellStyle name="Обычный 4 5 2 2 4 3 3" xfId="12371"/>
    <cellStyle name="Обычный 4 5 2 2 4 3 3 2" xfId="29268"/>
    <cellStyle name="Обычный 4 5 2 2 4 3 4" xfId="20820"/>
    <cellStyle name="Обычный 4 5 2 2 4 4" xfId="5331"/>
    <cellStyle name="Обычный 4 5 2 2 4 4 2" xfId="13779"/>
    <cellStyle name="Обычный 4 5 2 2 4 4 2 2" xfId="30676"/>
    <cellStyle name="Обычный 4 5 2 2 4 4 3" xfId="22228"/>
    <cellStyle name="Обычный 4 5 2 2 4 5" xfId="9555"/>
    <cellStyle name="Обычный 4 5 2 2 4 5 2" xfId="26452"/>
    <cellStyle name="Обычный 4 5 2 2 4 6" xfId="18004"/>
    <cellStyle name="Обычный 4 5 2 2 5" xfId="1811"/>
    <cellStyle name="Обычный 4 5 2 2 5 2" xfId="6035"/>
    <cellStyle name="Обычный 4 5 2 2 5 2 2" xfId="14483"/>
    <cellStyle name="Обычный 4 5 2 2 5 2 2 2" xfId="31380"/>
    <cellStyle name="Обычный 4 5 2 2 5 2 3" xfId="22932"/>
    <cellStyle name="Обычный 4 5 2 2 5 3" xfId="10259"/>
    <cellStyle name="Обычный 4 5 2 2 5 3 2" xfId="27156"/>
    <cellStyle name="Обычный 4 5 2 2 5 4" xfId="18708"/>
    <cellStyle name="Обычный 4 5 2 2 6" xfId="3219"/>
    <cellStyle name="Обычный 4 5 2 2 6 2" xfId="7443"/>
    <cellStyle name="Обычный 4 5 2 2 6 2 2" xfId="15891"/>
    <cellStyle name="Обычный 4 5 2 2 6 2 2 2" xfId="32788"/>
    <cellStyle name="Обычный 4 5 2 2 6 2 3" xfId="24340"/>
    <cellStyle name="Обычный 4 5 2 2 6 3" xfId="11667"/>
    <cellStyle name="Обычный 4 5 2 2 6 3 2" xfId="28564"/>
    <cellStyle name="Обычный 4 5 2 2 6 4" xfId="20116"/>
    <cellStyle name="Обычный 4 5 2 2 7" xfId="4627"/>
    <cellStyle name="Обычный 4 5 2 2 7 2" xfId="13075"/>
    <cellStyle name="Обычный 4 5 2 2 7 2 2" xfId="29972"/>
    <cellStyle name="Обычный 4 5 2 2 7 3" xfId="21524"/>
    <cellStyle name="Обычный 4 5 2 2 8" xfId="8851"/>
    <cellStyle name="Обычный 4 5 2 2 8 2" xfId="25748"/>
    <cellStyle name="Обычный 4 5 2 2 9" xfId="17300"/>
    <cellStyle name="Обычный 4 5 2 3" xfId="330"/>
    <cellStyle name="Обычный 4 5 2 3 2" xfId="729"/>
    <cellStyle name="Обычный 4 5 2 3 2 2" xfId="1460"/>
    <cellStyle name="Обычный 4 5 2 3 2 2 2" xfId="2869"/>
    <cellStyle name="Обычный 4 5 2 3 2 2 2 2" xfId="7093"/>
    <cellStyle name="Обычный 4 5 2 3 2 2 2 2 2" xfId="15541"/>
    <cellStyle name="Обычный 4 5 2 3 2 2 2 2 2 2" xfId="32438"/>
    <cellStyle name="Обычный 4 5 2 3 2 2 2 2 3" xfId="23990"/>
    <cellStyle name="Обычный 4 5 2 3 2 2 2 3" xfId="11317"/>
    <cellStyle name="Обычный 4 5 2 3 2 2 2 3 2" xfId="28214"/>
    <cellStyle name="Обычный 4 5 2 3 2 2 2 4" xfId="19766"/>
    <cellStyle name="Обычный 4 5 2 3 2 2 3" xfId="4277"/>
    <cellStyle name="Обычный 4 5 2 3 2 2 3 2" xfId="8501"/>
    <cellStyle name="Обычный 4 5 2 3 2 2 3 2 2" xfId="16949"/>
    <cellStyle name="Обычный 4 5 2 3 2 2 3 2 2 2" xfId="33846"/>
    <cellStyle name="Обычный 4 5 2 3 2 2 3 2 3" xfId="25398"/>
    <cellStyle name="Обычный 4 5 2 3 2 2 3 3" xfId="12725"/>
    <cellStyle name="Обычный 4 5 2 3 2 2 3 3 2" xfId="29622"/>
    <cellStyle name="Обычный 4 5 2 3 2 2 3 4" xfId="21174"/>
    <cellStyle name="Обычный 4 5 2 3 2 2 4" xfId="5685"/>
    <cellStyle name="Обычный 4 5 2 3 2 2 4 2" xfId="14133"/>
    <cellStyle name="Обычный 4 5 2 3 2 2 4 2 2" xfId="31030"/>
    <cellStyle name="Обычный 4 5 2 3 2 2 4 3" xfId="22582"/>
    <cellStyle name="Обычный 4 5 2 3 2 2 5" xfId="9909"/>
    <cellStyle name="Обычный 4 5 2 3 2 2 5 2" xfId="26806"/>
    <cellStyle name="Обычный 4 5 2 3 2 2 6" xfId="18358"/>
    <cellStyle name="Обычный 4 5 2 3 2 3" xfId="2165"/>
    <cellStyle name="Обычный 4 5 2 3 2 3 2" xfId="6389"/>
    <cellStyle name="Обычный 4 5 2 3 2 3 2 2" xfId="14837"/>
    <cellStyle name="Обычный 4 5 2 3 2 3 2 2 2" xfId="31734"/>
    <cellStyle name="Обычный 4 5 2 3 2 3 2 3" xfId="23286"/>
    <cellStyle name="Обычный 4 5 2 3 2 3 3" xfId="10613"/>
    <cellStyle name="Обычный 4 5 2 3 2 3 3 2" xfId="27510"/>
    <cellStyle name="Обычный 4 5 2 3 2 3 4" xfId="19062"/>
    <cellStyle name="Обычный 4 5 2 3 2 4" xfId="3573"/>
    <cellStyle name="Обычный 4 5 2 3 2 4 2" xfId="7797"/>
    <cellStyle name="Обычный 4 5 2 3 2 4 2 2" xfId="16245"/>
    <cellStyle name="Обычный 4 5 2 3 2 4 2 2 2" xfId="33142"/>
    <cellStyle name="Обычный 4 5 2 3 2 4 2 3" xfId="24694"/>
    <cellStyle name="Обычный 4 5 2 3 2 4 3" xfId="12021"/>
    <cellStyle name="Обычный 4 5 2 3 2 4 3 2" xfId="28918"/>
    <cellStyle name="Обычный 4 5 2 3 2 4 4" xfId="20470"/>
    <cellStyle name="Обычный 4 5 2 3 2 5" xfId="4981"/>
    <cellStyle name="Обычный 4 5 2 3 2 5 2" xfId="13429"/>
    <cellStyle name="Обычный 4 5 2 3 2 5 2 2" xfId="30326"/>
    <cellStyle name="Обычный 4 5 2 3 2 5 3" xfId="21878"/>
    <cellStyle name="Обычный 4 5 2 3 2 6" xfId="9205"/>
    <cellStyle name="Обычный 4 5 2 3 2 6 2" xfId="26102"/>
    <cellStyle name="Обычный 4 5 2 3 2 7" xfId="17654"/>
    <cellStyle name="Обычный 4 5 2 3 2 8" xfId="34551"/>
    <cellStyle name="Обычный 4 5 2 3 3" xfId="1108"/>
    <cellStyle name="Обычный 4 5 2 3 3 2" xfId="2517"/>
    <cellStyle name="Обычный 4 5 2 3 3 2 2" xfId="6741"/>
    <cellStyle name="Обычный 4 5 2 3 3 2 2 2" xfId="15189"/>
    <cellStyle name="Обычный 4 5 2 3 3 2 2 2 2" xfId="32086"/>
    <cellStyle name="Обычный 4 5 2 3 3 2 2 3" xfId="23638"/>
    <cellStyle name="Обычный 4 5 2 3 3 2 3" xfId="10965"/>
    <cellStyle name="Обычный 4 5 2 3 3 2 3 2" xfId="27862"/>
    <cellStyle name="Обычный 4 5 2 3 3 2 4" xfId="19414"/>
    <cellStyle name="Обычный 4 5 2 3 3 3" xfId="3925"/>
    <cellStyle name="Обычный 4 5 2 3 3 3 2" xfId="8149"/>
    <cellStyle name="Обычный 4 5 2 3 3 3 2 2" xfId="16597"/>
    <cellStyle name="Обычный 4 5 2 3 3 3 2 2 2" xfId="33494"/>
    <cellStyle name="Обычный 4 5 2 3 3 3 2 3" xfId="25046"/>
    <cellStyle name="Обычный 4 5 2 3 3 3 3" xfId="12373"/>
    <cellStyle name="Обычный 4 5 2 3 3 3 3 2" xfId="29270"/>
    <cellStyle name="Обычный 4 5 2 3 3 3 4" xfId="20822"/>
    <cellStyle name="Обычный 4 5 2 3 3 4" xfId="5333"/>
    <cellStyle name="Обычный 4 5 2 3 3 4 2" xfId="13781"/>
    <cellStyle name="Обычный 4 5 2 3 3 4 2 2" xfId="30678"/>
    <cellStyle name="Обычный 4 5 2 3 3 4 3" xfId="22230"/>
    <cellStyle name="Обычный 4 5 2 3 3 5" xfId="9557"/>
    <cellStyle name="Обычный 4 5 2 3 3 5 2" xfId="26454"/>
    <cellStyle name="Обычный 4 5 2 3 3 6" xfId="18006"/>
    <cellStyle name="Обычный 4 5 2 3 4" xfId="1813"/>
    <cellStyle name="Обычный 4 5 2 3 4 2" xfId="6037"/>
    <cellStyle name="Обычный 4 5 2 3 4 2 2" xfId="14485"/>
    <cellStyle name="Обычный 4 5 2 3 4 2 2 2" xfId="31382"/>
    <cellStyle name="Обычный 4 5 2 3 4 2 3" xfId="22934"/>
    <cellStyle name="Обычный 4 5 2 3 4 3" xfId="10261"/>
    <cellStyle name="Обычный 4 5 2 3 4 3 2" xfId="27158"/>
    <cellStyle name="Обычный 4 5 2 3 4 4" xfId="18710"/>
    <cellStyle name="Обычный 4 5 2 3 5" xfId="3221"/>
    <cellStyle name="Обычный 4 5 2 3 5 2" xfId="7445"/>
    <cellStyle name="Обычный 4 5 2 3 5 2 2" xfId="15893"/>
    <cellStyle name="Обычный 4 5 2 3 5 2 2 2" xfId="32790"/>
    <cellStyle name="Обычный 4 5 2 3 5 2 3" xfId="24342"/>
    <cellStyle name="Обычный 4 5 2 3 5 3" xfId="11669"/>
    <cellStyle name="Обычный 4 5 2 3 5 3 2" xfId="28566"/>
    <cellStyle name="Обычный 4 5 2 3 5 4" xfId="20118"/>
    <cellStyle name="Обычный 4 5 2 3 6" xfId="4629"/>
    <cellStyle name="Обычный 4 5 2 3 6 2" xfId="13077"/>
    <cellStyle name="Обычный 4 5 2 3 6 2 2" xfId="29974"/>
    <cellStyle name="Обычный 4 5 2 3 6 3" xfId="21526"/>
    <cellStyle name="Обычный 4 5 2 3 7" xfId="8853"/>
    <cellStyle name="Обычный 4 5 2 3 7 2" xfId="25750"/>
    <cellStyle name="Обычный 4 5 2 3 8" xfId="17302"/>
    <cellStyle name="Обычный 4 5 2 3 9" xfId="34199"/>
    <cellStyle name="Обычный 4 5 2 4" xfId="726"/>
    <cellStyle name="Обычный 4 5 2 4 2" xfId="1457"/>
    <cellStyle name="Обычный 4 5 2 4 2 2" xfId="2866"/>
    <cellStyle name="Обычный 4 5 2 4 2 2 2" xfId="7090"/>
    <cellStyle name="Обычный 4 5 2 4 2 2 2 2" xfId="15538"/>
    <cellStyle name="Обычный 4 5 2 4 2 2 2 2 2" xfId="32435"/>
    <cellStyle name="Обычный 4 5 2 4 2 2 2 3" xfId="23987"/>
    <cellStyle name="Обычный 4 5 2 4 2 2 3" xfId="11314"/>
    <cellStyle name="Обычный 4 5 2 4 2 2 3 2" xfId="28211"/>
    <cellStyle name="Обычный 4 5 2 4 2 2 4" xfId="19763"/>
    <cellStyle name="Обычный 4 5 2 4 2 3" xfId="4274"/>
    <cellStyle name="Обычный 4 5 2 4 2 3 2" xfId="8498"/>
    <cellStyle name="Обычный 4 5 2 4 2 3 2 2" xfId="16946"/>
    <cellStyle name="Обычный 4 5 2 4 2 3 2 2 2" xfId="33843"/>
    <cellStyle name="Обычный 4 5 2 4 2 3 2 3" xfId="25395"/>
    <cellStyle name="Обычный 4 5 2 4 2 3 3" xfId="12722"/>
    <cellStyle name="Обычный 4 5 2 4 2 3 3 2" xfId="29619"/>
    <cellStyle name="Обычный 4 5 2 4 2 3 4" xfId="21171"/>
    <cellStyle name="Обычный 4 5 2 4 2 4" xfId="5682"/>
    <cellStyle name="Обычный 4 5 2 4 2 4 2" xfId="14130"/>
    <cellStyle name="Обычный 4 5 2 4 2 4 2 2" xfId="31027"/>
    <cellStyle name="Обычный 4 5 2 4 2 4 3" xfId="22579"/>
    <cellStyle name="Обычный 4 5 2 4 2 5" xfId="9906"/>
    <cellStyle name="Обычный 4 5 2 4 2 5 2" xfId="26803"/>
    <cellStyle name="Обычный 4 5 2 4 2 6" xfId="18355"/>
    <cellStyle name="Обычный 4 5 2 4 3" xfId="2162"/>
    <cellStyle name="Обычный 4 5 2 4 3 2" xfId="6386"/>
    <cellStyle name="Обычный 4 5 2 4 3 2 2" xfId="14834"/>
    <cellStyle name="Обычный 4 5 2 4 3 2 2 2" xfId="31731"/>
    <cellStyle name="Обычный 4 5 2 4 3 2 3" xfId="23283"/>
    <cellStyle name="Обычный 4 5 2 4 3 3" xfId="10610"/>
    <cellStyle name="Обычный 4 5 2 4 3 3 2" xfId="27507"/>
    <cellStyle name="Обычный 4 5 2 4 3 4" xfId="19059"/>
    <cellStyle name="Обычный 4 5 2 4 4" xfId="3570"/>
    <cellStyle name="Обычный 4 5 2 4 4 2" xfId="7794"/>
    <cellStyle name="Обычный 4 5 2 4 4 2 2" xfId="16242"/>
    <cellStyle name="Обычный 4 5 2 4 4 2 2 2" xfId="33139"/>
    <cellStyle name="Обычный 4 5 2 4 4 2 3" xfId="24691"/>
    <cellStyle name="Обычный 4 5 2 4 4 3" xfId="12018"/>
    <cellStyle name="Обычный 4 5 2 4 4 3 2" xfId="28915"/>
    <cellStyle name="Обычный 4 5 2 4 4 4" xfId="20467"/>
    <cellStyle name="Обычный 4 5 2 4 5" xfId="4978"/>
    <cellStyle name="Обычный 4 5 2 4 5 2" xfId="13426"/>
    <cellStyle name="Обычный 4 5 2 4 5 2 2" xfId="30323"/>
    <cellStyle name="Обычный 4 5 2 4 5 3" xfId="21875"/>
    <cellStyle name="Обычный 4 5 2 4 6" xfId="9202"/>
    <cellStyle name="Обычный 4 5 2 4 6 2" xfId="26099"/>
    <cellStyle name="Обычный 4 5 2 4 7" xfId="17651"/>
    <cellStyle name="Обычный 4 5 2 4 8" xfId="34548"/>
    <cellStyle name="Обычный 4 5 2 5" xfId="1105"/>
    <cellStyle name="Обычный 4 5 2 5 2" xfId="2514"/>
    <cellStyle name="Обычный 4 5 2 5 2 2" xfId="6738"/>
    <cellStyle name="Обычный 4 5 2 5 2 2 2" xfId="15186"/>
    <cellStyle name="Обычный 4 5 2 5 2 2 2 2" xfId="32083"/>
    <cellStyle name="Обычный 4 5 2 5 2 2 3" xfId="23635"/>
    <cellStyle name="Обычный 4 5 2 5 2 3" xfId="10962"/>
    <cellStyle name="Обычный 4 5 2 5 2 3 2" xfId="27859"/>
    <cellStyle name="Обычный 4 5 2 5 2 4" xfId="19411"/>
    <cellStyle name="Обычный 4 5 2 5 3" xfId="3922"/>
    <cellStyle name="Обычный 4 5 2 5 3 2" xfId="8146"/>
    <cellStyle name="Обычный 4 5 2 5 3 2 2" xfId="16594"/>
    <cellStyle name="Обычный 4 5 2 5 3 2 2 2" xfId="33491"/>
    <cellStyle name="Обычный 4 5 2 5 3 2 3" xfId="25043"/>
    <cellStyle name="Обычный 4 5 2 5 3 3" xfId="12370"/>
    <cellStyle name="Обычный 4 5 2 5 3 3 2" xfId="29267"/>
    <cellStyle name="Обычный 4 5 2 5 3 4" xfId="20819"/>
    <cellStyle name="Обычный 4 5 2 5 4" xfId="5330"/>
    <cellStyle name="Обычный 4 5 2 5 4 2" xfId="13778"/>
    <cellStyle name="Обычный 4 5 2 5 4 2 2" xfId="30675"/>
    <cellStyle name="Обычный 4 5 2 5 4 3" xfId="22227"/>
    <cellStyle name="Обычный 4 5 2 5 5" xfId="9554"/>
    <cellStyle name="Обычный 4 5 2 5 5 2" xfId="26451"/>
    <cellStyle name="Обычный 4 5 2 5 6" xfId="18003"/>
    <cellStyle name="Обычный 4 5 2 6" xfId="1810"/>
    <cellStyle name="Обычный 4 5 2 6 2" xfId="6034"/>
    <cellStyle name="Обычный 4 5 2 6 2 2" xfId="14482"/>
    <cellStyle name="Обычный 4 5 2 6 2 2 2" xfId="31379"/>
    <cellStyle name="Обычный 4 5 2 6 2 3" xfId="22931"/>
    <cellStyle name="Обычный 4 5 2 6 3" xfId="10258"/>
    <cellStyle name="Обычный 4 5 2 6 3 2" xfId="27155"/>
    <cellStyle name="Обычный 4 5 2 6 4" xfId="18707"/>
    <cellStyle name="Обычный 4 5 2 7" xfId="3218"/>
    <cellStyle name="Обычный 4 5 2 7 2" xfId="7442"/>
    <cellStyle name="Обычный 4 5 2 7 2 2" xfId="15890"/>
    <cellStyle name="Обычный 4 5 2 7 2 2 2" xfId="32787"/>
    <cellStyle name="Обычный 4 5 2 7 2 3" xfId="24339"/>
    <cellStyle name="Обычный 4 5 2 7 3" xfId="11666"/>
    <cellStyle name="Обычный 4 5 2 7 3 2" xfId="28563"/>
    <cellStyle name="Обычный 4 5 2 7 4" xfId="20115"/>
    <cellStyle name="Обычный 4 5 2 8" xfId="4626"/>
    <cellStyle name="Обычный 4 5 2 8 2" xfId="13074"/>
    <cellStyle name="Обычный 4 5 2 8 2 2" xfId="29971"/>
    <cellStyle name="Обычный 4 5 2 8 3" xfId="21523"/>
    <cellStyle name="Обычный 4 5 2 9" xfId="8850"/>
    <cellStyle name="Обычный 4 5 2 9 2" xfId="25747"/>
    <cellStyle name="Обычный 4 5 3" xfId="331"/>
    <cellStyle name="Обычный 4 5 3 10" xfId="34200"/>
    <cellStyle name="Обычный 4 5 3 2" xfId="332"/>
    <cellStyle name="Обычный 4 5 3 2 2" xfId="731"/>
    <cellStyle name="Обычный 4 5 3 2 2 2" xfId="1462"/>
    <cellStyle name="Обычный 4 5 3 2 2 2 2" xfId="2871"/>
    <cellStyle name="Обычный 4 5 3 2 2 2 2 2" xfId="7095"/>
    <cellStyle name="Обычный 4 5 3 2 2 2 2 2 2" xfId="15543"/>
    <cellStyle name="Обычный 4 5 3 2 2 2 2 2 2 2" xfId="32440"/>
    <cellStyle name="Обычный 4 5 3 2 2 2 2 2 3" xfId="23992"/>
    <cellStyle name="Обычный 4 5 3 2 2 2 2 3" xfId="11319"/>
    <cellStyle name="Обычный 4 5 3 2 2 2 2 3 2" xfId="28216"/>
    <cellStyle name="Обычный 4 5 3 2 2 2 2 4" xfId="19768"/>
    <cellStyle name="Обычный 4 5 3 2 2 2 3" xfId="4279"/>
    <cellStyle name="Обычный 4 5 3 2 2 2 3 2" xfId="8503"/>
    <cellStyle name="Обычный 4 5 3 2 2 2 3 2 2" xfId="16951"/>
    <cellStyle name="Обычный 4 5 3 2 2 2 3 2 2 2" xfId="33848"/>
    <cellStyle name="Обычный 4 5 3 2 2 2 3 2 3" xfId="25400"/>
    <cellStyle name="Обычный 4 5 3 2 2 2 3 3" xfId="12727"/>
    <cellStyle name="Обычный 4 5 3 2 2 2 3 3 2" xfId="29624"/>
    <cellStyle name="Обычный 4 5 3 2 2 2 3 4" xfId="21176"/>
    <cellStyle name="Обычный 4 5 3 2 2 2 4" xfId="5687"/>
    <cellStyle name="Обычный 4 5 3 2 2 2 4 2" xfId="14135"/>
    <cellStyle name="Обычный 4 5 3 2 2 2 4 2 2" xfId="31032"/>
    <cellStyle name="Обычный 4 5 3 2 2 2 4 3" xfId="22584"/>
    <cellStyle name="Обычный 4 5 3 2 2 2 5" xfId="9911"/>
    <cellStyle name="Обычный 4 5 3 2 2 2 5 2" xfId="26808"/>
    <cellStyle name="Обычный 4 5 3 2 2 2 6" xfId="18360"/>
    <cellStyle name="Обычный 4 5 3 2 2 3" xfId="2167"/>
    <cellStyle name="Обычный 4 5 3 2 2 3 2" xfId="6391"/>
    <cellStyle name="Обычный 4 5 3 2 2 3 2 2" xfId="14839"/>
    <cellStyle name="Обычный 4 5 3 2 2 3 2 2 2" xfId="31736"/>
    <cellStyle name="Обычный 4 5 3 2 2 3 2 3" xfId="23288"/>
    <cellStyle name="Обычный 4 5 3 2 2 3 3" xfId="10615"/>
    <cellStyle name="Обычный 4 5 3 2 2 3 3 2" xfId="27512"/>
    <cellStyle name="Обычный 4 5 3 2 2 3 4" xfId="19064"/>
    <cellStyle name="Обычный 4 5 3 2 2 4" xfId="3575"/>
    <cellStyle name="Обычный 4 5 3 2 2 4 2" xfId="7799"/>
    <cellStyle name="Обычный 4 5 3 2 2 4 2 2" xfId="16247"/>
    <cellStyle name="Обычный 4 5 3 2 2 4 2 2 2" xfId="33144"/>
    <cellStyle name="Обычный 4 5 3 2 2 4 2 3" xfId="24696"/>
    <cellStyle name="Обычный 4 5 3 2 2 4 3" xfId="12023"/>
    <cellStyle name="Обычный 4 5 3 2 2 4 3 2" xfId="28920"/>
    <cellStyle name="Обычный 4 5 3 2 2 4 4" xfId="20472"/>
    <cellStyle name="Обычный 4 5 3 2 2 5" xfId="4983"/>
    <cellStyle name="Обычный 4 5 3 2 2 5 2" xfId="13431"/>
    <cellStyle name="Обычный 4 5 3 2 2 5 2 2" xfId="30328"/>
    <cellStyle name="Обычный 4 5 3 2 2 5 3" xfId="21880"/>
    <cellStyle name="Обычный 4 5 3 2 2 6" xfId="9207"/>
    <cellStyle name="Обычный 4 5 3 2 2 6 2" xfId="26104"/>
    <cellStyle name="Обычный 4 5 3 2 2 7" xfId="17656"/>
    <cellStyle name="Обычный 4 5 3 2 2 8" xfId="34553"/>
    <cellStyle name="Обычный 4 5 3 2 3" xfId="1110"/>
    <cellStyle name="Обычный 4 5 3 2 3 2" xfId="2519"/>
    <cellStyle name="Обычный 4 5 3 2 3 2 2" xfId="6743"/>
    <cellStyle name="Обычный 4 5 3 2 3 2 2 2" xfId="15191"/>
    <cellStyle name="Обычный 4 5 3 2 3 2 2 2 2" xfId="32088"/>
    <cellStyle name="Обычный 4 5 3 2 3 2 2 3" xfId="23640"/>
    <cellStyle name="Обычный 4 5 3 2 3 2 3" xfId="10967"/>
    <cellStyle name="Обычный 4 5 3 2 3 2 3 2" xfId="27864"/>
    <cellStyle name="Обычный 4 5 3 2 3 2 4" xfId="19416"/>
    <cellStyle name="Обычный 4 5 3 2 3 3" xfId="3927"/>
    <cellStyle name="Обычный 4 5 3 2 3 3 2" xfId="8151"/>
    <cellStyle name="Обычный 4 5 3 2 3 3 2 2" xfId="16599"/>
    <cellStyle name="Обычный 4 5 3 2 3 3 2 2 2" xfId="33496"/>
    <cellStyle name="Обычный 4 5 3 2 3 3 2 3" xfId="25048"/>
    <cellStyle name="Обычный 4 5 3 2 3 3 3" xfId="12375"/>
    <cellStyle name="Обычный 4 5 3 2 3 3 3 2" xfId="29272"/>
    <cellStyle name="Обычный 4 5 3 2 3 3 4" xfId="20824"/>
    <cellStyle name="Обычный 4 5 3 2 3 4" xfId="5335"/>
    <cellStyle name="Обычный 4 5 3 2 3 4 2" xfId="13783"/>
    <cellStyle name="Обычный 4 5 3 2 3 4 2 2" xfId="30680"/>
    <cellStyle name="Обычный 4 5 3 2 3 4 3" xfId="22232"/>
    <cellStyle name="Обычный 4 5 3 2 3 5" xfId="9559"/>
    <cellStyle name="Обычный 4 5 3 2 3 5 2" xfId="26456"/>
    <cellStyle name="Обычный 4 5 3 2 3 6" xfId="18008"/>
    <cellStyle name="Обычный 4 5 3 2 4" xfId="1815"/>
    <cellStyle name="Обычный 4 5 3 2 4 2" xfId="6039"/>
    <cellStyle name="Обычный 4 5 3 2 4 2 2" xfId="14487"/>
    <cellStyle name="Обычный 4 5 3 2 4 2 2 2" xfId="31384"/>
    <cellStyle name="Обычный 4 5 3 2 4 2 3" xfId="22936"/>
    <cellStyle name="Обычный 4 5 3 2 4 3" xfId="10263"/>
    <cellStyle name="Обычный 4 5 3 2 4 3 2" xfId="27160"/>
    <cellStyle name="Обычный 4 5 3 2 4 4" xfId="18712"/>
    <cellStyle name="Обычный 4 5 3 2 5" xfId="3223"/>
    <cellStyle name="Обычный 4 5 3 2 5 2" xfId="7447"/>
    <cellStyle name="Обычный 4 5 3 2 5 2 2" xfId="15895"/>
    <cellStyle name="Обычный 4 5 3 2 5 2 2 2" xfId="32792"/>
    <cellStyle name="Обычный 4 5 3 2 5 2 3" xfId="24344"/>
    <cellStyle name="Обычный 4 5 3 2 5 3" xfId="11671"/>
    <cellStyle name="Обычный 4 5 3 2 5 3 2" xfId="28568"/>
    <cellStyle name="Обычный 4 5 3 2 5 4" xfId="20120"/>
    <cellStyle name="Обычный 4 5 3 2 6" xfId="4631"/>
    <cellStyle name="Обычный 4 5 3 2 6 2" xfId="13079"/>
    <cellStyle name="Обычный 4 5 3 2 6 2 2" xfId="29976"/>
    <cellStyle name="Обычный 4 5 3 2 6 3" xfId="21528"/>
    <cellStyle name="Обычный 4 5 3 2 7" xfId="8855"/>
    <cellStyle name="Обычный 4 5 3 2 7 2" xfId="25752"/>
    <cellStyle name="Обычный 4 5 3 2 8" xfId="17304"/>
    <cellStyle name="Обычный 4 5 3 2 9" xfId="34201"/>
    <cellStyle name="Обычный 4 5 3 3" xfId="730"/>
    <cellStyle name="Обычный 4 5 3 3 2" xfId="1461"/>
    <cellStyle name="Обычный 4 5 3 3 2 2" xfId="2870"/>
    <cellStyle name="Обычный 4 5 3 3 2 2 2" xfId="7094"/>
    <cellStyle name="Обычный 4 5 3 3 2 2 2 2" xfId="15542"/>
    <cellStyle name="Обычный 4 5 3 3 2 2 2 2 2" xfId="32439"/>
    <cellStyle name="Обычный 4 5 3 3 2 2 2 3" xfId="23991"/>
    <cellStyle name="Обычный 4 5 3 3 2 2 3" xfId="11318"/>
    <cellStyle name="Обычный 4 5 3 3 2 2 3 2" xfId="28215"/>
    <cellStyle name="Обычный 4 5 3 3 2 2 4" xfId="19767"/>
    <cellStyle name="Обычный 4 5 3 3 2 3" xfId="4278"/>
    <cellStyle name="Обычный 4 5 3 3 2 3 2" xfId="8502"/>
    <cellStyle name="Обычный 4 5 3 3 2 3 2 2" xfId="16950"/>
    <cellStyle name="Обычный 4 5 3 3 2 3 2 2 2" xfId="33847"/>
    <cellStyle name="Обычный 4 5 3 3 2 3 2 3" xfId="25399"/>
    <cellStyle name="Обычный 4 5 3 3 2 3 3" xfId="12726"/>
    <cellStyle name="Обычный 4 5 3 3 2 3 3 2" xfId="29623"/>
    <cellStyle name="Обычный 4 5 3 3 2 3 4" xfId="21175"/>
    <cellStyle name="Обычный 4 5 3 3 2 4" xfId="5686"/>
    <cellStyle name="Обычный 4 5 3 3 2 4 2" xfId="14134"/>
    <cellStyle name="Обычный 4 5 3 3 2 4 2 2" xfId="31031"/>
    <cellStyle name="Обычный 4 5 3 3 2 4 3" xfId="22583"/>
    <cellStyle name="Обычный 4 5 3 3 2 5" xfId="9910"/>
    <cellStyle name="Обычный 4 5 3 3 2 5 2" xfId="26807"/>
    <cellStyle name="Обычный 4 5 3 3 2 6" xfId="18359"/>
    <cellStyle name="Обычный 4 5 3 3 3" xfId="2166"/>
    <cellStyle name="Обычный 4 5 3 3 3 2" xfId="6390"/>
    <cellStyle name="Обычный 4 5 3 3 3 2 2" xfId="14838"/>
    <cellStyle name="Обычный 4 5 3 3 3 2 2 2" xfId="31735"/>
    <cellStyle name="Обычный 4 5 3 3 3 2 3" xfId="23287"/>
    <cellStyle name="Обычный 4 5 3 3 3 3" xfId="10614"/>
    <cellStyle name="Обычный 4 5 3 3 3 3 2" xfId="27511"/>
    <cellStyle name="Обычный 4 5 3 3 3 4" xfId="19063"/>
    <cellStyle name="Обычный 4 5 3 3 4" xfId="3574"/>
    <cellStyle name="Обычный 4 5 3 3 4 2" xfId="7798"/>
    <cellStyle name="Обычный 4 5 3 3 4 2 2" xfId="16246"/>
    <cellStyle name="Обычный 4 5 3 3 4 2 2 2" xfId="33143"/>
    <cellStyle name="Обычный 4 5 3 3 4 2 3" xfId="24695"/>
    <cellStyle name="Обычный 4 5 3 3 4 3" xfId="12022"/>
    <cellStyle name="Обычный 4 5 3 3 4 3 2" xfId="28919"/>
    <cellStyle name="Обычный 4 5 3 3 4 4" xfId="20471"/>
    <cellStyle name="Обычный 4 5 3 3 5" xfId="4982"/>
    <cellStyle name="Обычный 4 5 3 3 5 2" xfId="13430"/>
    <cellStyle name="Обычный 4 5 3 3 5 2 2" xfId="30327"/>
    <cellStyle name="Обычный 4 5 3 3 5 3" xfId="21879"/>
    <cellStyle name="Обычный 4 5 3 3 6" xfId="9206"/>
    <cellStyle name="Обычный 4 5 3 3 6 2" xfId="26103"/>
    <cellStyle name="Обычный 4 5 3 3 7" xfId="17655"/>
    <cellStyle name="Обычный 4 5 3 3 8" xfId="34552"/>
    <cellStyle name="Обычный 4 5 3 4" xfId="1109"/>
    <cellStyle name="Обычный 4 5 3 4 2" xfId="2518"/>
    <cellStyle name="Обычный 4 5 3 4 2 2" xfId="6742"/>
    <cellStyle name="Обычный 4 5 3 4 2 2 2" xfId="15190"/>
    <cellStyle name="Обычный 4 5 3 4 2 2 2 2" xfId="32087"/>
    <cellStyle name="Обычный 4 5 3 4 2 2 3" xfId="23639"/>
    <cellStyle name="Обычный 4 5 3 4 2 3" xfId="10966"/>
    <cellStyle name="Обычный 4 5 3 4 2 3 2" xfId="27863"/>
    <cellStyle name="Обычный 4 5 3 4 2 4" xfId="19415"/>
    <cellStyle name="Обычный 4 5 3 4 3" xfId="3926"/>
    <cellStyle name="Обычный 4 5 3 4 3 2" xfId="8150"/>
    <cellStyle name="Обычный 4 5 3 4 3 2 2" xfId="16598"/>
    <cellStyle name="Обычный 4 5 3 4 3 2 2 2" xfId="33495"/>
    <cellStyle name="Обычный 4 5 3 4 3 2 3" xfId="25047"/>
    <cellStyle name="Обычный 4 5 3 4 3 3" xfId="12374"/>
    <cellStyle name="Обычный 4 5 3 4 3 3 2" xfId="29271"/>
    <cellStyle name="Обычный 4 5 3 4 3 4" xfId="20823"/>
    <cellStyle name="Обычный 4 5 3 4 4" xfId="5334"/>
    <cellStyle name="Обычный 4 5 3 4 4 2" xfId="13782"/>
    <cellStyle name="Обычный 4 5 3 4 4 2 2" xfId="30679"/>
    <cellStyle name="Обычный 4 5 3 4 4 3" xfId="22231"/>
    <cellStyle name="Обычный 4 5 3 4 5" xfId="9558"/>
    <cellStyle name="Обычный 4 5 3 4 5 2" xfId="26455"/>
    <cellStyle name="Обычный 4 5 3 4 6" xfId="18007"/>
    <cellStyle name="Обычный 4 5 3 5" xfId="1814"/>
    <cellStyle name="Обычный 4 5 3 5 2" xfId="6038"/>
    <cellStyle name="Обычный 4 5 3 5 2 2" xfId="14486"/>
    <cellStyle name="Обычный 4 5 3 5 2 2 2" xfId="31383"/>
    <cellStyle name="Обычный 4 5 3 5 2 3" xfId="22935"/>
    <cellStyle name="Обычный 4 5 3 5 3" xfId="10262"/>
    <cellStyle name="Обычный 4 5 3 5 3 2" xfId="27159"/>
    <cellStyle name="Обычный 4 5 3 5 4" xfId="18711"/>
    <cellStyle name="Обычный 4 5 3 6" xfId="3222"/>
    <cellStyle name="Обычный 4 5 3 6 2" xfId="7446"/>
    <cellStyle name="Обычный 4 5 3 6 2 2" xfId="15894"/>
    <cellStyle name="Обычный 4 5 3 6 2 2 2" xfId="32791"/>
    <cellStyle name="Обычный 4 5 3 6 2 3" xfId="24343"/>
    <cellStyle name="Обычный 4 5 3 6 3" xfId="11670"/>
    <cellStyle name="Обычный 4 5 3 6 3 2" xfId="28567"/>
    <cellStyle name="Обычный 4 5 3 6 4" xfId="20119"/>
    <cellStyle name="Обычный 4 5 3 7" xfId="4630"/>
    <cellStyle name="Обычный 4 5 3 7 2" xfId="13078"/>
    <cellStyle name="Обычный 4 5 3 7 2 2" xfId="29975"/>
    <cellStyle name="Обычный 4 5 3 7 3" xfId="21527"/>
    <cellStyle name="Обычный 4 5 3 8" xfId="8854"/>
    <cellStyle name="Обычный 4 5 3 8 2" xfId="25751"/>
    <cellStyle name="Обычный 4 5 3 9" xfId="17303"/>
    <cellStyle name="Обычный 4 5 4" xfId="333"/>
    <cellStyle name="Обычный 4 5 4 2" xfId="732"/>
    <cellStyle name="Обычный 4 5 4 2 2" xfId="1463"/>
    <cellStyle name="Обычный 4 5 4 2 2 2" xfId="2872"/>
    <cellStyle name="Обычный 4 5 4 2 2 2 2" xfId="7096"/>
    <cellStyle name="Обычный 4 5 4 2 2 2 2 2" xfId="15544"/>
    <cellStyle name="Обычный 4 5 4 2 2 2 2 2 2" xfId="32441"/>
    <cellStyle name="Обычный 4 5 4 2 2 2 2 3" xfId="23993"/>
    <cellStyle name="Обычный 4 5 4 2 2 2 3" xfId="11320"/>
    <cellStyle name="Обычный 4 5 4 2 2 2 3 2" xfId="28217"/>
    <cellStyle name="Обычный 4 5 4 2 2 2 4" xfId="19769"/>
    <cellStyle name="Обычный 4 5 4 2 2 3" xfId="4280"/>
    <cellStyle name="Обычный 4 5 4 2 2 3 2" xfId="8504"/>
    <cellStyle name="Обычный 4 5 4 2 2 3 2 2" xfId="16952"/>
    <cellStyle name="Обычный 4 5 4 2 2 3 2 2 2" xfId="33849"/>
    <cellStyle name="Обычный 4 5 4 2 2 3 2 3" xfId="25401"/>
    <cellStyle name="Обычный 4 5 4 2 2 3 3" xfId="12728"/>
    <cellStyle name="Обычный 4 5 4 2 2 3 3 2" xfId="29625"/>
    <cellStyle name="Обычный 4 5 4 2 2 3 4" xfId="21177"/>
    <cellStyle name="Обычный 4 5 4 2 2 4" xfId="5688"/>
    <cellStyle name="Обычный 4 5 4 2 2 4 2" xfId="14136"/>
    <cellStyle name="Обычный 4 5 4 2 2 4 2 2" xfId="31033"/>
    <cellStyle name="Обычный 4 5 4 2 2 4 3" xfId="22585"/>
    <cellStyle name="Обычный 4 5 4 2 2 5" xfId="9912"/>
    <cellStyle name="Обычный 4 5 4 2 2 5 2" xfId="26809"/>
    <cellStyle name="Обычный 4 5 4 2 2 6" xfId="18361"/>
    <cellStyle name="Обычный 4 5 4 2 3" xfId="2168"/>
    <cellStyle name="Обычный 4 5 4 2 3 2" xfId="6392"/>
    <cellStyle name="Обычный 4 5 4 2 3 2 2" xfId="14840"/>
    <cellStyle name="Обычный 4 5 4 2 3 2 2 2" xfId="31737"/>
    <cellStyle name="Обычный 4 5 4 2 3 2 3" xfId="23289"/>
    <cellStyle name="Обычный 4 5 4 2 3 3" xfId="10616"/>
    <cellStyle name="Обычный 4 5 4 2 3 3 2" xfId="27513"/>
    <cellStyle name="Обычный 4 5 4 2 3 4" xfId="19065"/>
    <cellStyle name="Обычный 4 5 4 2 4" xfId="3576"/>
    <cellStyle name="Обычный 4 5 4 2 4 2" xfId="7800"/>
    <cellStyle name="Обычный 4 5 4 2 4 2 2" xfId="16248"/>
    <cellStyle name="Обычный 4 5 4 2 4 2 2 2" xfId="33145"/>
    <cellStyle name="Обычный 4 5 4 2 4 2 3" xfId="24697"/>
    <cellStyle name="Обычный 4 5 4 2 4 3" xfId="12024"/>
    <cellStyle name="Обычный 4 5 4 2 4 3 2" xfId="28921"/>
    <cellStyle name="Обычный 4 5 4 2 4 4" xfId="20473"/>
    <cellStyle name="Обычный 4 5 4 2 5" xfId="4984"/>
    <cellStyle name="Обычный 4 5 4 2 5 2" xfId="13432"/>
    <cellStyle name="Обычный 4 5 4 2 5 2 2" xfId="30329"/>
    <cellStyle name="Обычный 4 5 4 2 5 3" xfId="21881"/>
    <cellStyle name="Обычный 4 5 4 2 6" xfId="9208"/>
    <cellStyle name="Обычный 4 5 4 2 6 2" xfId="26105"/>
    <cellStyle name="Обычный 4 5 4 2 7" xfId="17657"/>
    <cellStyle name="Обычный 4 5 4 2 8" xfId="34554"/>
    <cellStyle name="Обычный 4 5 4 3" xfId="1111"/>
    <cellStyle name="Обычный 4 5 4 3 2" xfId="2520"/>
    <cellStyle name="Обычный 4 5 4 3 2 2" xfId="6744"/>
    <cellStyle name="Обычный 4 5 4 3 2 2 2" xfId="15192"/>
    <cellStyle name="Обычный 4 5 4 3 2 2 2 2" xfId="32089"/>
    <cellStyle name="Обычный 4 5 4 3 2 2 3" xfId="23641"/>
    <cellStyle name="Обычный 4 5 4 3 2 3" xfId="10968"/>
    <cellStyle name="Обычный 4 5 4 3 2 3 2" xfId="27865"/>
    <cellStyle name="Обычный 4 5 4 3 2 4" xfId="19417"/>
    <cellStyle name="Обычный 4 5 4 3 3" xfId="3928"/>
    <cellStyle name="Обычный 4 5 4 3 3 2" xfId="8152"/>
    <cellStyle name="Обычный 4 5 4 3 3 2 2" xfId="16600"/>
    <cellStyle name="Обычный 4 5 4 3 3 2 2 2" xfId="33497"/>
    <cellStyle name="Обычный 4 5 4 3 3 2 3" xfId="25049"/>
    <cellStyle name="Обычный 4 5 4 3 3 3" xfId="12376"/>
    <cellStyle name="Обычный 4 5 4 3 3 3 2" xfId="29273"/>
    <cellStyle name="Обычный 4 5 4 3 3 4" xfId="20825"/>
    <cellStyle name="Обычный 4 5 4 3 4" xfId="5336"/>
    <cellStyle name="Обычный 4 5 4 3 4 2" xfId="13784"/>
    <cellStyle name="Обычный 4 5 4 3 4 2 2" xfId="30681"/>
    <cellStyle name="Обычный 4 5 4 3 4 3" xfId="22233"/>
    <cellStyle name="Обычный 4 5 4 3 5" xfId="9560"/>
    <cellStyle name="Обычный 4 5 4 3 5 2" xfId="26457"/>
    <cellStyle name="Обычный 4 5 4 3 6" xfId="18009"/>
    <cellStyle name="Обычный 4 5 4 4" xfId="1816"/>
    <cellStyle name="Обычный 4 5 4 4 2" xfId="6040"/>
    <cellStyle name="Обычный 4 5 4 4 2 2" xfId="14488"/>
    <cellStyle name="Обычный 4 5 4 4 2 2 2" xfId="31385"/>
    <cellStyle name="Обычный 4 5 4 4 2 3" xfId="22937"/>
    <cellStyle name="Обычный 4 5 4 4 3" xfId="10264"/>
    <cellStyle name="Обычный 4 5 4 4 3 2" xfId="27161"/>
    <cellStyle name="Обычный 4 5 4 4 4" xfId="18713"/>
    <cellStyle name="Обычный 4 5 4 5" xfId="3224"/>
    <cellStyle name="Обычный 4 5 4 5 2" xfId="7448"/>
    <cellStyle name="Обычный 4 5 4 5 2 2" xfId="15896"/>
    <cellStyle name="Обычный 4 5 4 5 2 2 2" xfId="32793"/>
    <cellStyle name="Обычный 4 5 4 5 2 3" xfId="24345"/>
    <cellStyle name="Обычный 4 5 4 5 3" xfId="11672"/>
    <cellStyle name="Обычный 4 5 4 5 3 2" xfId="28569"/>
    <cellStyle name="Обычный 4 5 4 5 4" xfId="20121"/>
    <cellStyle name="Обычный 4 5 4 6" xfId="4632"/>
    <cellStyle name="Обычный 4 5 4 6 2" xfId="13080"/>
    <cellStyle name="Обычный 4 5 4 6 2 2" xfId="29977"/>
    <cellStyle name="Обычный 4 5 4 6 3" xfId="21529"/>
    <cellStyle name="Обычный 4 5 4 7" xfId="8856"/>
    <cellStyle name="Обычный 4 5 4 7 2" xfId="25753"/>
    <cellStyle name="Обычный 4 5 4 8" xfId="17305"/>
    <cellStyle name="Обычный 4 5 4 9" xfId="34202"/>
    <cellStyle name="Обычный 4 5 5" xfId="725"/>
    <cellStyle name="Обычный 4 5 5 2" xfId="1456"/>
    <cellStyle name="Обычный 4 5 5 2 2" xfId="2865"/>
    <cellStyle name="Обычный 4 5 5 2 2 2" xfId="7089"/>
    <cellStyle name="Обычный 4 5 5 2 2 2 2" xfId="15537"/>
    <cellStyle name="Обычный 4 5 5 2 2 2 2 2" xfId="32434"/>
    <cellStyle name="Обычный 4 5 5 2 2 2 3" xfId="23986"/>
    <cellStyle name="Обычный 4 5 5 2 2 3" xfId="11313"/>
    <cellStyle name="Обычный 4 5 5 2 2 3 2" xfId="28210"/>
    <cellStyle name="Обычный 4 5 5 2 2 4" xfId="19762"/>
    <cellStyle name="Обычный 4 5 5 2 3" xfId="4273"/>
    <cellStyle name="Обычный 4 5 5 2 3 2" xfId="8497"/>
    <cellStyle name="Обычный 4 5 5 2 3 2 2" xfId="16945"/>
    <cellStyle name="Обычный 4 5 5 2 3 2 2 2" xfId="33842"/>
    <cellStyle name="Обычный 4 5 5 2 3 2 3" xfId="25394"/>
    <cellStyle name="Обычный 4 5 5 2 3 3" xfId="12721"/>
    <cellStyle name="Обычный 4 5 5 2 3 3 2" xfId="29618"/>
    <cellStyle name="Обычный 4 5 5 2 3 4" xfId="21170"/>
    <cellStyle name="Обычный 4 5 5 2 4" xfId="5681"/>
    <cellStyle name="Обычный 4 5 5 2 4 2" xfId="14129"/>
    <cellStyle name="Обычный 4 5 5 2 4 2 2" xfId="31026"/>
    <cellStyle name="Обычный 4 5 5 2 4 3" xfId="22578"/>
    <cellStyle name="Обычный 4 5 5 2 5" xfId="9905"/>
    <cellStyle name="Обычный 4 5 5 2 5 2" xfId="26802"/>
    <cellStyle name="Обычный 4 5 5 2 6" xfId="18354"/>
    <cellStyle name="Обычный 4 5 5 3" xfId="2161"/>
    <cellStyle name="Обычный 4 5 5 3 2" xfId="6385"/>
    <cellStyle name="Обычный 4 5 5 3 2 2" xfId="14833"/>
    <cellStyle name="Обычный 4 5 5 3 2 2 2" xfId="31730"/>
    <cellStyle name="Обычный 4 5 5 3 2 3" xfId="23282"/>
    <cellStyle name="Обычный 4 5 5 3 3" xfId="10609"/>
    <cellStyle name="Обычный 4 5 5 3 3 2" xfId="27506"/>
    <cellStyle name="Обычный 4 5 5 3 4" xfId="19058"/>
    <cellStyle name="Обычный 4 5 5 4" xfId="3569"/>
    <cellStyle name="Обычный 4 5 5 4 2" xfId="7793"/>
    <cellStyle name="Обычный 4 5 5 4 2 2" xfId="16241"/>
    <cellStyle name="Обычный 4 5 5 4 2 2 2" xfId="33138"/>
    <cellStyle name="Обычный 4 5 5 4 2 3" xfId="24690"/>
    <cellStyle name="Обычный 4 5 5 4 3" xfId="12017"/>
    <cellStyle name="Обычный 4 5 5 4 3 2" xfId="28914"/>
    <cellStyle name="Обычный 4 5 5 4 4" xfId="20466"/>
    <cellStyle name="Обычный 4 5 5 5" xfId="4977"/>
    <cellStyle name="Обычный 4 5 5 5 2" xfId="13425"/>
    <cellStyle name="Обычный 4 5 5 5 2 2" xfId="30322"/>
    <cellStyle name="Обычный 4 5 5 5 3" xfId="21874"/>
    <cellStyle name="Обычный 4 5 5 6" xfId="9201"/>
    <cellStyle name="Обычный 4 5 5 6 2" xfId="26098"/>
    <cellStyle name="Обычный 4 5 5 7" xfId="17650"/>
    <cellStyle name="Обычный 4 5 5 8" xfId="34547"/>
    <cellStyle name="Обычный 4 5 6" xfId="1104"/>
    <cellStyle name="Обычный 4 5 6 2" xfId="2513"/>
    <cellStyle name="Обычный 4 5 6 2 2" xfId="6737"/>
    <cellStyle name="Обычный 4 5 6 2 2 2" xfId="15185"/>
    <cellStyle name="Обычный 4 5 6 2 2 2 2" xfId="32082"/>
    <cellStyle name="Обычный 4 5 6 2 2 3" xfId="23634"/>
    <cellStyle name="Обычный 4 5 6 2 3" xfId="10961"/>
    <cellStyle name="Обычный 4 5 6 2 3 2" xfId="27858"/>
    <cellStyle name="Обычный 4 5 6 2 4" xfId="19410"/>
    <cellStyle name="Обычный 4 5 6 3" xfId="3921"/>
    <cellStyle name="Обычный 4 5 6 3 2" xfId="8145"/>
    <cellStyle name="Обычный 4 5 6 3 2 2" xfId="16593"/>
    <cellStyle name="Обычный 4 5 6 3 2 2 2" xfId="33490"/>
    <cellStyle name="Обычный 4 5 6 3 2 3" xfId="25042"/>
    <cellStyle name="Обычный 4 5 6 3 3" xfId="12369"/>
    <cellStyle name="Обычный 4 5 6 3 3 2" xfId="29266"/>
    <cellStyle name="Обычный 4 5 6 3 4" xfId="20818"/>
    <cellStyle name="Обычный 4 5 6 4" xfId="5329"/>
    <cellStyle name="Обычный 4 5 6 4 2" xfId="13777"/>
    <cellStyle name="Обычный 4 5 6 4 2 2" xfId="30674"/>
    <cellStyle name="Обычный 4 5 6 4 3" xfId="22226"/>
    <cellStyle name="Обычный 4 5 6 5" xfId="9553"/>
    <cellStyle name="Обычный 4 5 6 5 2" xfId="26450"/>
    <cellStyle name="Обычный 4 5 6 6" xfId="18002"/>
    <cellStyle name="Обычный 4 5 7" xfId="1809"/>
    <cellStyle name="Обычный 4 5 7 2" xfId="6033"/>
    <cellStyle name="Обычный 4 5 7 2 2" xfId="14481"/>
    <cellStyle name="Обычный 4 5 7 2 2 2" xfId="31378"/>
    <cellStyle name="Обычный 4 5 7 2 3" xfId="22930"/>
    <cellStyle name="Обычный 4 5 7 3" xfId="10257"/>
    <cellStyle name="Обычный 4 5 7 3 2" xfId="27154"/>
    <cellStyle name="Обычный 4 5 7 4" xfId="18706"/>
    <cellStyle name="Обычный 4 5 8" xfId="3217"/>
    <cellStyle name="Обычный 4 5 8 2" xfId="7441"/>
    <cellStyle name="Обычный 4 5 8 2 2" xfId="15889"/>
    <cellStyle name="Обычный 4 5 8 2 2 2" xfId="32786"/>
    <cellStyle name="Обычный 4 5 8 2 3" xfId="24338"/>
    <cellStyle name="Обычный 4 5 8 3" xfId="11665"/>
    <cellStyle name="Обычный 4 5 8 3 2" xfId="28562"/>
    <cellStyle name="Обычный 4 5 8 4" xfId="20114"/>
    <cellStyle name="Обычный 4 5 9" xfId="4625"/>
    <cellStyle name="Обычный 4 5 9 2" xfId="13073"/>
    <cellStyle name="Обычный 4 5 9 2 2" xfId="29970"/>
    <cellStyle name="Обычный 4 5 9 3" xfId="21522"/>
    <cellStyle name="Обычный 4 6" xfId="334"/>
    <cellStyle name="Обычный 4 6 10" xfId="8857"/>
    <cellStyle name="Обычный 4 6 10 2" xfId="25754"/>
    <cellStyle name="Обычный 4 6 11" xfId="17306"/>
    <cellStyle name="Обычный 4 6 12" xfId="34203"/>
    <cellStyle name="Обычный 4 6 2" xfId="335"/>
    <cellStyle name="Обычный 4 6 2 10" xfId="17307"/>
    <cellStyle name="Обычный 4 6 2 11" xfId="34204"/>
    <cellStyle name="Обычный 4 6 2 2" xfId="336"/>
    <cellStyle name="Обычный 4 6 2 2 10" xfId="34205"/>
    <cellStyle name="Обычный 4 6 2 2 2" xfId="337"/>
    <cellStyle name="Обычный 4 6 2 2 2 2" xfId="736"/>
    <cellStyle name="Обычный 4 6 2 2 2 2 2" xfId="1467"/>
    <cellStyle name="Обычный 4 6 2 2 2 2 2 2" xfId="2876"/>
    <cellStyle name="Обычный 4 6 2 2 2 2 2 2 2" xfId="7100"/>
    <cellStyle name="Обычный 4 6 2 2 2 2 2 2 2 2" xfId="15548"/>
    <cellStyle name="Обычный 4 6 2 2 2 2 2 2 2 2 2" xfId="32445"/>
    <cellStyle name="Обычный 4 6 2 2 2 2 2 2 2 3" xfId="23997"/>
    <cellStyle name="Обычный 4 6 2 2 2 2 2 2 3" xfId="11324"/>
    <cellStyle name="Обычный 4 6 2 2 2 2 2 2 3 2" xfId="28221"/>
    <cellStyle name="Обычный 4 6 2 2 2 2 2 2 4" xfId="19773"/>
    <cellStyle name="Обычный 4 6 2 2 2 2 2 3" xfId="4284"/>
    <cellStyle name="Обычный 4 6 2 2 2 2 2 3 2" xfId="8508"/>
    <cellStyle name="Обычный 4 6 2 2 2 2 2 3 2 2" xfId="16956"/>
    <cellStyle name="Обычный 4 6 2 2 2 2 2 3 2 2 2" xfId="33853"/>
    <cellStyle name="Обычный 4 6 2 2 2 2 2 3 2 3" xfId="25405"/>
    <cellStyle name="Обычный 4 6 2 2 2 2 2 3 3" xfId="12732"/>
    <cellStyle name="Обычный 4 6 2 2 2 2 2 3 3 2" xfId="29629"/>
    <cellStyle name="Обычный 4 6 2 2 2 2 2 3 4" xfId="21181"/>
    <cellStyle name="Обычный 4 6 2 2 2 2 2 4" xfId="5692"/>
    <cellStyle name="Обычный 4 6 2 2 2 2 2 4 2" xfId="14140"/>
    <cellStyle name="Обычный 4 6 2 2 2 2 2 4 2 2" xfId="31037"/>
    <cellStyle name="Обычный 4 6 2 2 2 2 2 4 3" xfId="22589"/>
    <cellStyle name="Обычный 4 6 2 2 2 2 2 5" xfId="9916"/>
    <cellStyle name="Обычный 4 6 2 2 2 2 2 5 2" xfId="26813"/>
    <cellStyle name="Обычный 4 6 2 2 2 2 2 6" xfId="18365"/>
    <cellStyle name="Обычный 4 6 2 2 2 2 3" xfId="2172"/>
    <cellStyle name="Обычный 4 6 2 2 2 2 3 2" xfId="6396"/>
    <cellStyle name="Обычный 4 6 2 2 2 2 3 2 2" xfId="14844"/>
    <cellStyle name="Обычный 4 6 2 2 2 2 3 2 2 2" xfId="31741"/>
    <cellStyle name="Обычный 4 6 2 2 2 2 3 2 3" xfId="23293"/>
    <cellStyle name="Обычный 4 6 2 2 2 2 3 3" xfId="10620"/>
    <cellStyle name="Обычный 4 6 2 2 2 2 3 3 2" xfId="27517"/>
    <cellStyle name="Обычный 4 6 2 2 2 2 3 4" xfId="19069"/>
    <cellStyle name="Обычный 4 6 2 2 2 2 4" xfId="3580"/>
    <cellStyle name="Обычный 4 6 2 2 2 2 4 2" xfId="7804"/>
    <cellStyle name="Обычный 4 6 2 2 2 2 4 2 2" xfId="16252"/>
    <cellStyle name="Обычный 4 6 2 2 2 2 4 2 2 2" xfId="33149"/>
    <cellStyle name="Обычный 4 6 2 2 2 2 4 2 3" xfId="24701"/>
    <cellStyle name="Обычный 4 6 2 2 2 2 4 3" xfId="12028"/>
    <cellStyle name="Обычный 4 6 2 2 2 2 4 3 2" xfId="28925"/>
    <cellStyle name="Обычный 4 6 2 2 2 2 4 4" xfId="20477"/>
    <cellStyle name="Обычный 4 6 2 2 2 2 5" xfId="4988"/>
    <cellStyle name="Обычный 4 6 2 2 2 2 5 2" xfId="13436"/>
    <cellStyle name="Обычный 4 6 2 2 2 2 5 2 2" xfId="30333"/>
    <cellStyle name="Обычный 4 6 2 2 2 2 5 3" xfId="21885"/>
    <cellStyle name="Обычный 4 6 2 2 2 2 6" xfId="9212"/>
    <cellStyle name="Обычный 4 6 2 2 2 2 6 2" xfId="26109"/>
    <cellStyle name="Обычный 4 6 2 2 2 2 7" xfId="17661"/>
    <cellStyle name="Обычный 4 6 2 2 2 2 8" xfId="34558"/>
    <cellStyle name="Обычный 4 6 2 2 2 3" xfId="1115"/>
    <cellStyle name="Обычный 4 6 2 2 2 3 2" xfId="2524"/>
    <cellStyle name="Обычный 4 6 2 2 2 3 2 2" xfId="6748"/>
    <cellStyle name="Обычный 4 6 2 2 2 3 2 2 2" xfId="15196"/>
    <cellStyle name="Обычный 4 6 2 2 2 3 2 2 2 2" xfId="32093"/>
    <cellStyle name="Обычный 4 6 2 2 2 3 2 2 3" xfId="23645"/>
    <cellStyle name="Обычный 4 6 2 2 2 3 2 3" xfId="10972"/>
    <cellStyle name="Обычный 4 6 2 2 2 3 2 3 2" xfId="27869"/>
    <cellStyle name="Обычный 4 6 2 2 2 3 2 4" xfId="19421"/>
    <cellStyle name="Обычный 4 6 2 2 2 3 3" xfId="3932"/>
    <cellStyle name="Обычный 4 6 2 2 2 3 3 2" xfId="8156"/>
    <cellStyle name="Обычный 4 6 2 2 2 3 3 2 2" xfId="16604"/>
    <cellStyle name="Обычный 4 6 2 2 2 3 3 2 2 2" xfId="33501"/>
    <cellStyle name="Обычный 4 6 2 2 2 3 3 2 3" xfId="25053"/>
    <cellStyle name="Обычный 4 6 2 2 2 3 3 3" xfId="12380"/>
    <cellStyle name="Обычный 4 6 2 2 2 3 3 3 2" xfId="29277"/>
    <cellStyle name="Обычный 4 6 2 2 2 3 3 4" xfId="20829"/>
    <cellStyle name="Обычный 4 6 2 2 2 3 4" xfId="5340"/>
    <cellStyle name="Обычный 4 6 2 2 2 3 4 2" xfId="13788"/>
    <cellStyle name="Обычный 4 6 2 2 2 3 4 2 2" xfId="30685"/>
    <cellStyle name="Обычный 4 6 2 2 2 3 4 3" xfId="22237"/>
    <cellStyle name="Обычный 4 6 2 2 2 3 5" xfId="9564"/>
    <cellStyle name="Обычный 4 6 2 2 2 3 5 2" xfId="26461"/>
    <cellStyle name="Обычный 4 6 2 2 2 3 6" xfId="18013"/>
    <cellStyle name="Обычный 4 6 2 2 2 4" xfId="1820"/>
    <cellStyle name="Обычный 4 6 2 2 2 4 2" xfId="6044"/>
    <cellStyle name="Обычный 4 6 2 2 2 4 2 2" xfId="14492"/>
    <cellStyle name="Обычный 4 6 2 2 2 4 2 2 2" xfId="31389"/>
    <cellStyle name="Обычный 4 6 2 2 2 4 2 3" xfId="22941"/>
    <cellStyle name="Обычный 4 6 2 2 2 4 3" xfId="10268"/>
    <cellStyle name="Обычный 4 6 2 2 2 4 3 2" xfId="27165"/>
    <cellStyle name="Обычный 4 6 2 2 2 4 4" xfId="18717"/>
    <cellStyle name="Обычный 4 6 2 2 2 5" xfId="3228"/>
    <cellStyle name="Обычный 4 6 2 2 2 5 2" xfId="7452"/>
    <cellStyle name="Обычный 4 6 2 2 2 5 2 2" xfId="15900"/>
    <cellStyle name="Обычный 4 6 2 2 2 5 2 2 2" xfId="32797"/>
    <cellStyle name="Обычный 4 6 2 2 2 5 2 3" xfId="24349"/>
    <cellStyle name="Обычный 4 6 2 2 2 5 3" xfId="11676"/>
    <cellStyle name="Обычный 4 6 2 2 2 5 3 2" xfId="28573"/>
    <cellStyle name="Обычный 4 6 2 2 2 5 4" xfId="20125"/>
    <cellStyle name="Обычный 4 6 2 2 2 6" xfId="4636"/>
    <cellStyle name="Обычный 4 6 2 2 2 6 2" xfId="13084"/>
    <cellStyle name="Обычный 4 6 2 2 2 6 2 2" xfId="29981"/>
    <cellStyle name="Обычный 4 6 2 2 2 6 3" xfId="21533"/>
    <cellStyle name="Обычный 4 6 2 2 2 7" xfId="8860"/>
    <cellStyle name="Обычный 4 6 2 2 2 7 2" xfId="25757"/>
    <cellStyle name="Обычный 4 6 2 2 2 8" xfId="17309"/>
    <cellStyle name="Обычный 4 6 2 2 2 9" xfId="34206"/>
    <cellStyle name="Обычный 4 6 2 2 3" xfId="735"/>
    <cellStyle name="Обычный 4 6 2 2 3 2" xfId="1466"/>
    <cellStyle name="Обычный 4 6 2 2 3 2 2" xfId="2875"/>
    <cellStyle name="Обычный 4 6 2 2 3 2 2 2" xfId="7099"/>
    <cellStyle name="Обычный 4 6 2 2 3 2 2 2 2" xfId="15547"/>
    <cellStyle name="Обычный 4 6 2 2 3 2 2 2 2 2" xfId="32444"/>
    <cellStyle name="Обычный 4 6 2 2 3 2 2 2 3" xfId="23996"/>
    <cellStyle name="Обычный 4 6 2 2 3 2 2 3" xfId="11323"/>
    <cellStyle name="Обычный 4 6 2 2 3 2 2 3 2" xfId="28220"/>
    <cellStyle name="Обычный 4 6 2 2 3 2 2 4" xfId="19772"/>
    <cellStyle name="Обычный 4 6 2 2 3 2 3" xfId="4283"/>
    <cellStyle name="Обычный 4 6 2 2 3 2 3 2" xfId="8507"/>
    <cellStyle name="Обычный 4 6 2 2 3 2 3 2 2" xfId="16955"/>
    <cellStyle name="Обычный 4 6 2 2 3 2 3 2 2 2" xfId="33852"/>
    <cellStyle name="Обычный 4 6 2 2 3 2 3 2 3" xfId="25404"/>
    <cellStyle name="Обычный 4 6 2 2 3 2 3 3" xfId="12731"/>
    <cellStyle name="Обычный 4 6 2 2 3 2 3 3 2" xfId="29628"/>
    <cellStyle name="Обычный 4 6 2 2 3 2 3 4" xfId="21180"/>
    <cellStyle name="Обычный 4 6 2 2 3 2 4" xfId="5691"/>
    <cellStyle name="Обычный 4 6 2 2 3 2 4 2" xfId="14139"/>
    <cellStyle name="Обычный 4 6 2 2 3 2 4 2 2" xfId="31036"/>
    <cellStyle name="Обычный 4 6 2 2 3 2 4 3" xfId="22588"/>
    <cellStyle name="Обычный 4 6 2 2 3 2 5" xfId="9915"/>
    <cellStyle name="Обычный 4 6 2 2 3 2 5 2" xfId="26812"/>
    <cellStyle name="Обычный 4 6 2 2 3 2 6" xfId="18364"/>
    <cellStyle name="Обычный 4 6 2 2 3 3" xfId="2171"/>
    <cellStyle name="Обычный 4 6 2 2 3 3 2" xfId="6395"/>
    <cellStyle name="Обычный 4 6 2 2 3 3 2 2" xfId="14843"/>
    <cellStyle name="Обычный 4 6 2 2 3 3 2 2 2" xfId="31740"/>
    <cellStyle name="Обычный 4 6 2 2 3 3 2 3" xfId="23292"/>
    <cellStyle name="Обычный 4 6 2 2 3 3 3" xfId="10619"/>
    <cellStyle name="Обычный 4 6 2 2 3 3 3 2" xfId="27516"/>
    <cellStyle name="Обычный 4 6 2 2 3 3 4" xfId="19068"/>
    <cellStyle name="Обычный 4 6 2 2 3 4" xfId="3579"/>
    <cellStyle name="Обычный 4 6 2 2 3 4 2" xfId="7803"/>
    <cellStyle name="Обычный 4 6 2 2 3 4 2 2" xfId="16251"/>
    <cellStyle name="Обычный 4 6 2 2 3 4 2 2 2" xfId="33148"/>
    <cellStyle name="Обычный 4 6 2 2 3 4 2 3" xfId="24700"/>
    <cellStyle name="Обычный 4 6 2 2 3 4 3" xfId="12027"/>
    <cellStyle name="Обычный 4 6 2 2 3 4 3 2" xfId="28924"/>
    <cellStyle name="Обычный 4 6 2 2 3 4 4" xfId="20476"/>
    <cellStyle name="Обычный 4 6 2 2 3 5" xfId="4987"/>
    <cellStyle name="Обычный 4 6 2 2 3 5 2" xfId="13435"/>
    <cellStyle name="Обычный 4 6 2 2 3 5 2 2" xfId="30332"/>
    <cellStyle name="Обычный 4 6 2 2 3 5 3" xfId="21884"/>
    <cellStyle name="Обычный 4 6 2 2 3 6" xfId="9211"/>
    <cellStyle name="Обычный 4 6 2 2 3 6 2" xfId="26108"/>
    <cellStyle name="Обычный 4 6 2 2 3 7" xfId="17660"/>
    <cellStyle name="Обычный 4 6 2 2 3 8" xfId="34557"/>
    <cellStyle name="Обычный 4 6 2 2 4" xfId="1114"/>
    <cellStyle name="Обычный 4 6 2 2 4 2" xfId="2523"/>
    <cellStyle name="Обычный 4 6 2 2 4 2 2" xfId="6747"/>
    <cellStyle name="Обычный 4 6 2 2 4 2 2 2" xfId="15195"/>
    <cellStyle name="Обычный 4 6 2 2 4 2 2 2 2" xfId="32092"/>
    <cellStyle name="Обычный 4 6 2 2 4 2 2 3" xfId="23644"/>
    <cellStyle name="Обычный 4 6 2 2 4 2 3" xfId="10971"/>
    <cellStyle name="Обычный 4 6 2 2 4 2 3 2" xfId="27868"/>
    <cellStyle name="Обычный 4 6 2 2 4 2 4" xfId="19420"/>
    <cellStyle name="Обычный 4 6 2 2 4 3" xfId="3931"/>
    <cellStyle name="Обычный 4 6 2 2 4 3 2" xfId="8155"/>
    <cellStyle name="Обычный 4 6 2 2 4 3 2 2" xfId="16603"/>
    <cellStyle name="Обычный 4 6 2 2 4 3 2 2 2" xfId="33500"/>
    <cellStyle name="Обычный 4 6 2 2 4 3 2 3" xfId="25052"/>
    <cellStyle name="Обычный 4 6 2 2 4 3 3" xfId="12379"/>
    <cellStyle name="Обычный 4 6 2 2 4 3 3 2" xfId="29276"/>
    <cellStyle name="Обычный 4 6 2 2 4 3 4" xfId="20828"/>
    <cellStyle name="Обычный 4 6 2 2 4 4" xfId="5339"/>
    <cellStyle name="Обычный 4 6 2 2 4 4 2" xfId="13787"/>
    <cellStyle name="Обычный 4 6 2 2 4 4 2 2" xfId="30684"/>
    <cellStyle name="Обычный 4 6 2 2 4 4 3" xfId="22236"/>
    <cellStyle name="Обычный 4 6 2 2 4 5" xfId="9563"/>
    <cellStyle name="Обычный 4 6 2 2 4 5 2" xfId="26460"/>
    <cellStyle name="Обычный 4 6 2 2 4 6" xfId="18012"/>
    <cellStyle name="Обычный 4 6 2 2 5" xfId="1819"/>
    <cellStyle name="Обычный 4 6 2 2 5 2" xfId="6043"/>
    <cellStyle name="Обычный 4 6 2 2 5 2 2" xfId="14491"/>
    <cellStyle name="Обычный 4 6 2 2 5 2 2 2" xfId="31388"/>
    <cellStyle name="Обычный 4 6 2 2 5 2 3" xfId="22940"/>
    <cellStyle name="Обычный 4 6 2 2 5 3" xfId="10267"/>
    <cellStyle name="Обычный 4 6 2 2 5 3 2" xfId="27164"/>
    <cellStyle name="Обычный 4 6 2 2 5 4" xfId="18716"/>
    <cellStyle name="Обычный 4 6 2 2 6" xfId="3227"/>
    <cellStyle name="Обычный 4 6 2 2 6 2" xfId="7451"/>
    <cellStyle name="Обычный 4 6 2 2 6 2 2" xfId="15899"/>
    <cellStyle name="Обычный 4 6 2 2 6 2 2 2" xfId="32796"/>
    <cellStyle name="Обычный 4 6 2 2 6 2 3" xfId="24348"/>
    <cellStyle name="Обычный 4 6 2 2 6 3" xfId="11675"/>
    <cellStyle name="Обычный 4 6 2 2 6 3 2" xfId="28572"/>
    <cellStyle name="Обычный 4 6 2 2 6 4" xfId="20124"/>
    <cellStyle name="Обычный 4 6 2 2 7" xfId="4635"/>
    <cellStyle name="Обычный 4 6 2 2 7 2" xfId="13083"/>
    <cellStyle name="Обычный 4 6 2 2 7 2 2" xfId="29980"/>
    <cellStyle name="Обычный 4 6 2 2 7 3" xfId="21532"/>
    <cellStyle name="Обычный 4 6 2 2 8" xfId="8859"/>
    <cellStyle name="Обычный 4 6 2 2 8 2" xfId="25756"/>
    <cellStyle name="Обычный 4 6 2 2 9" xfId="17308"/>
    <cellStyle name="Обычный 4 6 2 3" xfId="338"/>
    <cellStyle name="Обычный 4 6 2 3 2" xfId="737"/>
    <cellStyle name="Обычный 4 6 2 3 2 2" xfId="1468"/>
    <cellStyle name="Обычный 4 6 2 3 2 2 2" xfId="2877"/>
    <cellStyle name="Обычный 4 6 2 3 2 2 2 2" xfId="7101"/>
    <cellStyle name="Обычный 4 6 2 3 2 2 2 2 2" xfId="15549"/>
    <cellStyle name="Обычный 4 6 2 3 2 2 2 2 2 2" xfId="32446"/>
    <cellStyle name="Обычный 4 6 2 3 2 2 2 2 3" xfId="23998"/>
    <cellStyle name="Обычный 4 6 2 3 2 2 2 3" xfId="11325"/>
    <cellStyle name="Обычный 4 6 2 3 2 2 2 3 2" xfId="28222"/>
    <cellStyle name="Обычный 4 6 2 3 2 2 2 4" xfId="19774"/>
    <cellStyle name="Обычный 4 6 2 3 2 2 3" xfId="4285"/>
    <cellStyle name="Обычный 4 6 2 3 2 2 3 2" xfId="8509"/>
    <cellStyle name="Обычный 4 6 2 3 2 2 3 2 2" xfId="16957"/>
    <cellStyle name="Обычный 4 6 2 3 2 2 3 2 2 2" xfId="33854"/>
    <cellStyle name="Обычный 4 6 2 3 2 2 3 2 3" xfId="25406"/>
    <cellStyle name="Обычный 4 6 2 3 2 2 3 3" xfId="12733"/>
    <cellStyle name="Обычный 4 6 2 3 2 2 3 3 2" xfId="29630"/>
    <cellStyle name="Обычный 4 6 2 3 2 2 3 4" xfId="21182"/>
    <cellStyle name="Обычный 4 6 2 3 2 2 4" xfId="5693"/>
    <cellStyle name="Обычный 4 6 2 3 2 2 4 2" xfId="14141"/>
    <cellStyle name="Обычный 4 6 2 3 2 2 4 2 2" xfId="31038"/>
    <cellStyle name="Обычный 4 6 2 3 2 2 4 3" xfId="22590"/>
    <cellStyle name="Обычный 4 6 2 3 2 2 5" xfId="9917"/>
    <cellStyle name="Обычный 4 6 2 3 2 2 5 2" xfId="26814"/>
    <cellStyle name="Обычный 4 6 2 3 2 2 6" xfId="18366"/>
    <cellStyle name="Обычный 4 6 2 3 2 3" xfId="2173"/>
    <cellStyle name="Обычный 4 6 2 3 2 3 2" xfId="6397"/>
    <cellStyle name="Обычный 4 6 2 3 2 3 2 2" xfId="14845"/>
    <cellStyle name="Обычный 4 6 2 3 2 3 2 2 2" xfId="31742"/>
    <cellStyle name="Обычный 4 6 2 3 2 3 2 3" xfId="23294"/>
    <cellStyle name="Обычный 4 6 2 3 2 3 3" xfId="10621"/>
    <cellStyle name="Обычный 4 6 2 3 2 3 3 2" xfId="27518"/>
    <cellStyle name="Обычный 4 6 2 3 2 3 4" xfId="19070"/>
    <cellStyle name="Обычный 4 6 2 3 2 4" xfId="3581"/>
    <cellStyle name="Обычный 4 6 2 3 2 4 2" xfId="7805"/>
    <cellStyle name="Обычный 4 6 2 3 2 4 2 2" xfId="16253"/>
    <cellStyle name="Обычный 4 6 2 3 2 4 2 2 2" xfId="33150"/>
    <cellStyle name="Обычный 4 6 2 3 2 4 2 3" xfId="24702"/>
    <cellStyle name="Обычный 4 6 2 3 2 4 3" xfId="12029"/>
    <cellStyle name="Обычный 4 6 2 3 2 4 3 2" xfId="28926"/>
    <cellStyle name="Обычный 4 6 2 3 2 4 4" xfId="20478"/>
    <cellStyle name="Обычный 4 6 2 3 2 5" xfId="4989"/>
    <cellStyle name="Обычный 4 6 2 3 2 5 2" xfId="13437"/>
    <cellStyle name="Обычный 4 6 2 3 2 5 2 2" xfId="30334"/>
    <cellStyle name="Обычный 4 6 2 3 2 5 3" xfId="21886"/>
    <cellStyle name="Обычный 4 6 2 3 2 6" xfId="9213"/>
    <cellStyle name="Обычный 4 6 2 3 2 6 2" xfId="26110"/>
    <cellStyle name="Обычный 4 6 2 3 2 7" xfId="17662"/>
    <cellStyle name="Обычный 4 6 2 3 2 8" xfId="34559"/>
    <cellStyle name="Обычный 4 6 2 3 3" xfId="1116"/>
    <cellStyle name="Обычный 4 6 2 3 3 2" xfId="2525"/>
    <cellStyle name="Обычный 4 6 2 3 3 2 2" xfId="6749"/>
    <cellStyle name="Обычный 4 6 2 3 3 2 2 2" xfId="15197"/>
    <cellStyle name="Обычный 4 6 2 3 3 2 2 2 2" xfId="32094"/>
    <cellStyle name="Обычный 4 6 2 3 3 2 2 3" xfId="23646"/>
    <cellStyle name="Обычный 4 6 2 3 3 2 3" xfId="10973"/>
    <cellStyle name="Обычный 4 6 2 3 3 2 3 2" xfId="27870"/>
    <cellStyle name="Обычный 4 6 2 3 3 2 4" xfId="19422"/>
    <cellStyle name="Обычный 4 6 2 3 3 3" xfId="3933"/>
    <cellStyle name="Обычный 4 6 2 3 3 3 2" xfId="8157"/>
    <cellStyle name="Обычный 4 6 2 3 3 3 2 2" xfId="16605"/>
    <cellStyle name="Обычный 4 6 2 3 3 3 2 2 2" xfId="33502"/>
    <cellStyle name="Обычный 4 6 2 3 3 3 2 3" xfId="25054"/>
    <cellStyle name="Обычный 4 6 2 3 3 3 3" xfId="12381"/>
    <cellStyle name="Обычный 4 6 2 3 3 3 3 2" xfId="29278"/>
    <cellStyle name="Обычный 4 6 2 3 3 3 4" xfId="20830"/>
    <cellStyle name="Обычный 4 6 2 3 3 4" xfId="5341"/>
    <cellStyle name="Обычный 4 6 2 3 3 4 2" xfId="13789"/>
    <cellStyle name="Обычный 4 6 2 3 3 4 2 2" xfId="30686"/>
    <cellStyle name="Обычный 4 6 2 3 3 4 3" xfId="22238"/>
    <cellStyle name="Обычный 4 6 2 3 3 5" xfId="9565"/>
    <cellStyle name="Обычный 4 6 2 3 3 5 2" xfId="26462"/>
    <cellStyle name="Обычный 4 6 2 3 3 6" xfId="18014"/>
    <cellStyle name="Обычный 4 6 2 3 4" xfId="1821"/>
    <cellStyle name="Обычный 4 6 2 3 4 2" xfId="6045"/>
    <cellStyle name="Обычный 4 6 2 3 4 2 2" xfId="14493"/>
    <cellStyle name="Обычный 4 6 2 3 4 2 2 2" xfId="31390"/>
    <cellStyle name="Обычный 4 6 2 3 4 2 3" xfId="22942"/>
    <cellStyle name="Обычный 4 6 2 3 4 3" xfId="10269"/>
    <cellStyle name="Обычный 4 6 2 3 4 3 2" xfId="27166"/>
    <cellStyle name="Обычный 4 6 2 3 4 4" xfId="18718"/>
    <cellStyle name="Обычный 4 6 2 3 5" xfId="3229"/>
    <cellStyle name="Обычный 4 6 2 3 5 2" xfId="7453"/>
    <cellStyle name="Обычный 4 6 2 3 5 2 2" xfId="15901"/>
    <cellStyle name="Обычный 4 6 2 3 5 2 2 2" xfId="32798"/>
    <cellStyle name="Обычный 4 6 2 3 5 2 3" xfId="24350"/>
    <cellStyle name="Обычный 4 6 2 3 5 3" xfId="11677"/>
    <cellStyle name="Обычный 4 6 2 3 5 3 2" xfId="28574"/>
    <cellStyle name="Обычный 4 6 2 3 5 4" xfId="20126"/>
    <cellStyle name="Обычный 4 6 2 3 6" xfId="4637"/>
    <cellStyle name="Обычный 4 6 2 3 6 2" xfId="13085"/>
    <cellStyle name="Обычный 4 6 2 3 6 2 2" xfId="29982"/>
    <cellStyle name="Обычный 4 6 2 3 6 3" xfId="21534"/>
    <cellStyle name="Обычный 4 6 2 3 7" xfId="8861"/>
    <cellStyle name="Обычный 4 6 2 3 7 2" xfId="25758"/>
    <cellStyle name="Обычный 4 6 2 3 8" xfId="17310"/>
    <cellStyle name="Обычный 4 6 2 3 9" xfId="34207"/>
    <cellStyle name="Обычный 4 6 2 4" xfId="734"/>
    <cellStyle name="Обычный 4 6 2 4 2" xfId="1465"/>
    <cellStyle name="Обычный 4 6 2 4 2 2" xfId="2874"/>
    <cellStyle name="Обычный 4 6 2 4 2 2 2" xfId="7098"/>
    <cellStyle name="Обычный 4 6 2 4 2 2 2 2" xfId="15546"/>
    <cellStyle name="Обычный 4 6 2 4 2 2 2 2 2" xfId="32443"/>
    <cellStyle name="Обычный 4 6 2 4 2 2 2 3" xfId="23995"/>
    <cellStyle name="Обычный 4 6 2 4 2 2 3" xfId="11322"/>
    <cellStyle name="Обычный 4 6 2 4 2 2 3 2" xfId="28219"/>
    <cellStyle name="Обычный 4 6 2 4 2 2 4" xfId="19771"/>
    <cellStyle name="Обычный 4 6 2 4 2 3" xfId="4282"/>
    <cellStyle name="Обычный 4 6 2 4 2 3 2" xfId="8506"/>
    <cellStyle name="Обычный 4 6 2 4 2 3 2 2" xfId="16954"/>
    <cellStyle name="Обычный 4 6 2 4 2 3 2 2 2" xfId="33851"/>
    <cellStyle name="Обычный 4 6 2 4 2 3 2 3" xfId="25403"/>
    <cellStyle name="Обычный 4 6 2 4 2 3 3" xfId="12730"/>
    <cellStyle name="Обычный 4 6 2 4 2 3 3 2" xfId="29627"/>
    <cellStyle name="Обычный 4 6 2 4 2 3 4" xfId="21179"/>
    <cellStyle name="Обычный 4 6 2 4 2 4" xfId="5690"/>
    <cellStyle name="Обычный 4 6 2 4 2 4 2" xfId="14138"/>
    <cellStyle name="Обычный 4 6 2 4 2 4 2 2" xfId="31035"/>
    <cellStyle name="Обычный 4 6 2 4 2 4 3" xfId="22587"/>
    <cellStyle name="Обычный 4 6 2 4 2 5" xfId="9914"/>
    <cellStyle name="Обычный 4 6 2 4 2 5 2" xfId="26811"/>
    <cellStyle name="Обычный 4 6 2 4 2 6" xfId="18363"/>
    <cellStyle name="Обычный 4 6 2 4 3" xfId="2170"/>
    <cellStyle name="Обычный 4 6 2 4 3 2" xfId="6394"/>
    <cellStyle name="Обычный 4 6 2 4 3 2 2" xfId="14842"/>
    <cellStyle name="Обычный 4 6 2 4 3 2 2 2" xfId="31739"/>
    <cellStyle name="Обычный 4 6 2 4 3 2 3" xfId="23291"/>
    <cellStyle name="Обычный 4 6 2 4 3 3" xfId="10618"/>
    <cellStyle name="Обычный 4 6 2 4 3 3 2" xfId="27515"/>
    <cellStyle name="Обычный 4 6 2 4 3 4" xfId="19067"/>
    <cellStyle name="Обычный 4 6 2 4 4" xfId="3578"/>
    <cellStyle name="Обычный 4 6 2 4 4 2" xfId="7802"/>
    <cellStyle name="Обычный 4 6 2 4 4 2 2" xfId="16250"/>
    <cellStyle name="Обычный 4 6 2 4 4 2 2 2" xfId="33147"/>
    <cellStyle name="Обычный 4 6 2 4 4 2 3" xfId="24699"/>
    <cellStyle name="Обычный 4 6 2 4 4 3" xfId="12026"/>
    <cellStyle name="Обычный 4 6 2 4 4 3 2" xfId="28923"/>
    <cellStyle name="Обычный 4 6 2 4 4 4" xfId="20475"/>
    <cellStyle name="Обычный 4 6 2 4 5" xfId="4986"/>
    <cellStyle name="Обычный 4 6 2 4 5 2" xfId="13434"/>
    <cellStyle name="Обычный 4 6 2 4 5 2 2" xfId="30331"/>
    <cellStyle name="Обычный 4 6 2 4 5 3" xfId="21883"/>
    <cellStyle name="Обычный 4 6 2 4 6" xfId="9210"/>
    <cellStyle name="Обычный 4 6 2 4 6 2" xfId="26107"/>
    <cellStyle name="Обычный 4 6 2 4 7" xfId="17659"/>
    <cellStyle name="Обычный 4 6 2 4 8" xfId="34556"/>
    <cellStyle name="Обычный 4 6 2 5" xfId="1113"/>
    <cellStyle name="Обычный 4 6 2 5 2" xfId="2522"/>
    <cellStyle name="Обычный 4 6 2 5 2 2" xfId="6746"/>
    <cellStyle name="Обычный 4 6 2 5 2 2 2" xfId="15194"/>
    <cellStyle name="Обычный 4 6 2 5 2 2 2 2" xfId="32091"/>
    <cellStyle name="Обычный 4 6 2 5 2 2 3" xfId="23643"/>
    <cellStyle name="Обычный 4 6 2 5 2 3" xfId="10970"/>
    <cellStyle name="Обычный 4 6 2 5 2 3 2" xfId="27867"/>
    <cellStyle name="Обычный 4 6 2 5 2 4" xfId="19419"/>
    <cellStyle name="Обычный 4 6 2 5 3" xfId="3930"/>
    <cellStyle name="Обычный 4 6 2 5 3 2" xfId="8154"/>
    <cellStyle name="Обычный 4 6 2 5 3 2 2" xfId="16602"/>
    <cellStyle name="Обычный 4 6 2 5 3 2 2 2" xfId="33499"/>
    <cellStyle name="Обычный 4 6 2 5 3 2 3" xfId="25051"/>
    <cellStyle name="Обычный 4 6 2 5 3 3" xfId="12378"/>
    <cellStyle name="Обычный 4 6 2 5 3 3 2" xfId="29275"/>
    <cellStyle name="Обычный 4 6 2 5 3 4" xfId="20827"/>
    <cellStyle name="Обычный 4 6 2 5 4" xfId="5338"/>
    <cellStyle name="Обычный 4 6 2 5 4 2" xfId="13786"/>
    <cellStyle name="Обычный 4 6 2 5 4 2 2" xfId="30683"/>
    <cellStyle name="Обычный 4 6 2 5 4 3" xfId="22235"/>
    <cellStyle name="Обычный 4 6 2 5 5" xfId="9562"/>
    <cellStyle name="Обычный 4 6 2 5 5 2" xfId="26459"/>
    <cellStyle name="Обычный 4 6 2 5 6" xfId="18011"/>
    <cellStyle name="Обычный 4 6 2 6" xfId="1818"/>
    <cellStyle name="Обычный 4 6 2 6 2" xfId="6042"/>
    <cellStyle name="Обычный 4 6 2 6 2 2" xfId="14490"/>
    <cellStyle name="Обычный 4 6 2 6 2 2 2" xfId="31387"/>
    <cellStyle name="Обычный 4 6 2 6 2 3" xfId="22939"/>
    <cellStyle name="Обычный 4 6 2 6 3" xfId="10266"/>
    <cellStyle name="Обычный 4 6 2 6 3 2" xfId="27163"/>
    <cellStyle name="Обычный 4 6 2 6 4" xfId="18715"/>
    <cellStyle name="Обычный 4 6 2 7" xfId="3226"/>
    <cellStyle name="Обычный 4 6 2 7 2" xfId="7450"/>
    <cellStyle name="Обычный 4 6 2 7 2 2" xfId="15898"/>
    <cellStyle name="Обычный 4 6 2 7 2 2 2" xfId="32795"/>
    <cellStyle name="Обычный 4 6 2 7 2 3" xfId="24347"/>
    <cellStyle name="Обычный 4 6 2 7 3" xfId="11674"/>
    <cellStyle name="Обычный 4 6 2 7 3 2" xfId="28571"/>
    <cellStyle name="Обычный 4 6 2 7 4" xfId="20123"/>
    <cellStyle name="Обычный 4 6 2 8" xfId="4634"/>
    <cellStyle name="Обычный 4 6 2 8 2" xfId="13082"/>
    <cellStyle name="Обычный 4 6 2 8 2 2" xfId="29979"/>
    <cellStyle name="Обычный 4 6 2 8 3" xfId="21531"/>
    <cellStyle name="Обычный 4 6 2 9" xfId="8858"/>
    <cellStyle name="Обычный 4 6 2 9 2" xfId="25755"/>
    <cellStyle name="Обычный 4 6 3" xfId="339"/>
    <cellStyle name="Обычный 4 6 3 10" xfId="34208"/>
    <cellStyle name="Обычный 4 6 3 2" xfId="340"/>
    <cellStyle name="Обычный 4 6 3 2 2" xfId="739"/>
    <cellStyle name="Обычный 4 6 3 2 2 2" xfId="1470"/>
    <cellStyle name="Обычный 4 6 3 2 2 2 2" xfId="2879"/>
    <cellStyle name="Обычный 4 6 3 2 2 2 2 2" xfId="7103"/>
    <cellStyle name="Обычный 4 6 3 2 2 2 2 2 2" xfId="15551"/>
    <cellStyle name="Обычный 4 6 3 2 2 2 2 2 2 2" xfId="32448"/>
    <cellStyle name="Обычный 4 6 3 2 2 2 2 2 3" xfId="24000"/>
    <cellStyle name="Обычный 4 6 3 2 2 2 2 3" xfId="11327"/>
    <cellStyle name="Обычный 4 6 3 2 2 2 2 3 2" xfId="28224"/>
    <cellStyle name="Обычный 4 6 3 2 2 2 2 4" xfId="19776"/>
    <cellStyle name="Обычный 4 6 3 2 2 2 3" xfId="4287"/>
    <cellStyle name="Обычный 4 6 3 2 2 2 3 2" xfId="8511"/>
    <cellStyle name="Обычный 4 6 3 2 2 2 3 2 2" xfId="16959"/>
    <cellStyle name="Обычный 4 6 3 2 2 2 3 2 2 2" xfId="33856"/>
    <cellStyle name="Обычный 4 6 3 2 2 2 3 2 3" xfId="25408"/>
    <cellStyle name="Обычный 4 6 3 2 2 2 3 3" xfId="12735"/>
    <cellStyle name="Обычный 4 6 3 2 2 2 3 3 2" xfId="29632"/>
    <cellStyle name="Обычный 4 6 3 2 2 2 3 4" xfId="21184"/>
    <cellStyle name="Обычный 4 6 3 2 2 2 4" xfId="5695"/>
    <cellStyle name="Обычный 4 6 3 2 2 2 4 2" xfId="14143"/>
    <cellStyle name="Обычный 4 6 3 2 2 2 4 2 2" xfId="31040"/>
    <cellStyle name="Обычный 4 6 3 2 2 2 4 3" xfId="22592"/>
    <cellStyle name="Обычный 4 6 3 2 2 2 5" xfId="9919"/>
    <cellStyle name="Обычный 4 6 3 2 2 2 5 2" xfId="26816"/>
    <cellStyle name="Обычный 4 6 3 2 2 2 6" xfId="18368"/>
    <cellStyle name="Обычный 4 6 3 2 2 3" xfId="2175"/>
    <cellStyle name="Обычный 4 6 3 2 2 3 2" xfId="6399"/>
    <cellStyle name="Обычный 4 6 3 2 2 3 2 2" xfId="14847"/>
    <cellStyle name="Обычный 4 6 3 2 2 3 2 2 2" xfId="31744"/>
    <cellStyle name="Обычный 4 6 3 2 2 3 2 3" xfId="23296"/>
    <cellStyle name="Обычный 4 6 3 2 2 3 3" xfId="10623"/>
    <cellStyle name="Обычный 4 6 3 2 2 3 3 2" xfId="27520"/>
    <cellStyle name="Обычный 4 6 3 2 2 3 4" xfId="19072"/>
    <cellStyle name="Обычный 4 6 3 2 2 4" xfId="3583"/>
    <cellStyle name="Обычный 4 6 3 2 2 4 2" xfId="7807"/>
    <cellStyle name="Обычный 4 6 3 2 2 4 2 2" xfId="16255"/>
    <cellStyle name="Обычный 4 6 3 2 2 4 2 2 2" xfId="33152"/>
    <cellStyle name="Обычный 4 6 3 2 2 4 2 3" xfId="24704"/>
    <cellStyle name="Обычный 4 6 3 2 2 4 3" xfId="12031"/>
    <cellStyle name="Обычный 4 6 3 2 2 4 3 2" xfId="28928"/>
    <cellStyle name="Обычный 4 6 3 2 2 4 4" xfId="20480"/>
    <cellStyle name="Обычный 4 6 3 2 2 5" xfId="4991"/>
    <cellStyle name="Обычный 4 6 3 2 2 5 2" xfId="13439"/>
    <cellStyle name="Обычный 4 6 3 2 2 5 2 2" xfId="30336"/>
    <cellStyle name="Обычный 4 6 3 2 2 5 3" xfId="21888"/>
    <cellStyle name="Обычный 4 6 3 2 2 6" xfId="9215"/>
    <cellStyle name="Обычный 4 6 3 2 2 6 2" xfId="26112"/>
    <cellStyle name="Обычный 4 6 3 2 2 7" xfId="17664"/>
    <cellStyle name="Обычный 4 6 3 2 2 8" xfId="34561"/>
    <cellStyle name="Обычный 4 6 3 2 3" xfId="1118"/>
    <cellStyle name="Обычный 4 6 3 2 3 2" xfId="2527"/>
    <cellStyle name="Обычный 4 6 3 2 3 2 2" xfId="6751"/>
    <cellStyle name="Обычный 4 6 3 2 3 2 2 2" xfId="15199"/>
    <cellStyle name="Обычный 4 6 3 2 3 2 2 2 2" xfId="32096"/>
    <cellStyle name="Обычный 4 6 3 2 3 2 2 3" xfId="23648"/>
    <cellStyle name="Обычный 4 6 3 2 3 2 3" xfId="10975"/>
    <cellStyle name="Обычный 4 6 3 2 3 2 3 2" xfId="27872"/>
    <cellStyle name="Обычный 4 6 3 2 3 2 4" xfId="19424"/>
    <cellStyle name="Обычный 4 6 3 2 3 3" xfId="3935"/>
    <cellStyle name="Обычный 4 6 3 2 3 3 2" xfId="8159"/>
    <cellStyle name="Обычный 4 6 3 2 3 3 2 2" xfId="16607"/>
    <cellStyle name="Обычный 4 6 3 2 3 3 2 2 2" xfId="33504"/>
    <cellStyle name="Обычный 4 6 3 2 3 3 2 3" xfId="25056"/>
    <cellStyle name="Обычный 4 6 3 2 3 3 3" xfId="12383"/>
    <cellStyle name="Обычный 4 6 3 2 3 3 3 2" xfId="29280"/>
    <cellStyle name="Обычный 4 6 3 2 3 3 4" xfId="20832"/>
    <cellStyle name="Обычный 4 6 3 2 3 4" xfId="5343"/>
    <cellStyle name="Обычный 4 6 3 2 3 4 2" xfId="13791"/>
    <cellStyle name="Обычный 4 6 3 2 3 4 2 2" xfId="30688"/>
    <cellStyle name="Обычный 4 6 3 2 3 4 3" xfId="22240"/>
    <cellStyle name="Обычный 4 6 3 2 3 5" xfId="9567"/>
    <cellStyle name="Обычный 4 6 3 2 3 5 2" xfId="26464"/>
    <cellStyle name="Обычный 4 6 3 2 3 6" xfId="18016"/>
    <cellStyle name="Обычный 4 6 3 2 4" xfId="1823"/>
    <cellStyle name="Обычный 4 6 3 2 4 2" xfId="6047"/>
    <cellStyle name="Обычный 4 6 3 2 4 2 2" xfId="14495"/>
    <cellStyle name="Обычный 4 6 3 2 4 2 2 2" xfId="31392"/>
    <cellStyle name="Обычный 4 6 3 2 4 2 3" xfId="22944"/>
    <cellStyle name="Обычный 4 6 3 2 4 3" xfId="10271"/>
    <cellStyle name="Обычный 4 6 3 2 4 3 2" xfId="27168"/>
    <cellStyle name="Обычный 4 6 3 2 4 4" xfId="18720"/>
    <cellStyle name="Обычный 4 6 3 2 5" xfId="3231"/>
    <cellStyle name="Обычный 4 6 3 2 5 2" xfId="7455"/>
    <cellStyle name="Обычный 4 6 3 2 5 2 2" xfId="15903"/>
    <cellStyle name="Обычный 4 6 3 2 5 2 2 2" xfId="32800"/>
    <cellStyle name="Обычный 4 6 3 2 5 2 3" xfId="24352"/>
    <cellStyle name="Обычный 4 6 3 2 5 3" xfId="11679"/>
    <cellStyle name="Обычный 4 6 3 2 5 3 2" xfId="28576"/>
    <cellStyle name="Обычный 4 6 3 2 5 4" xfId="20128"/>
    <cellStyle name="Обычный 4 6 3 2 6" xfId="4639"/>
    <cellStyle name="Обычный 4 6 3 2 6 2" xfId="13087"/>
    <cellStyle name="Обычный 4 6 3 2 6 2 2" xfId="29984"/>
    <cellStyle name="Обычный 4 6 3 2 6 3" xfId="21536"/>
    <cellStyle name="Обычный 4 6 3 2 7" xfId="8863"/>
    <cellStyle name="Обычный 4 6 3 2 7 2" xfId="25760"/>
    <cellStyle name="Обычный 4 6 3 2 8" xfId="17312"/>
    <cellStyle name="Обычный 4 6 3 2 9" xfId="34209"/>
    <cellStyle name="Обычный 4 6 3 3" xfId="738"/>
    <cellStyle name="Обычный 4 6 3 3 2" xfId="1469"/>
    <cellStyle name="Обычный 4 6 3 3 2 2" xfId="2878"/>
    <cellStyle name="Обычный 4 6 3 3 2 2 2" xfId="7102"/>
    <cellStyle name="Обычный 4 6 3 3 2 2 2 2" xfId="15550"/>
    <cellStyle name="Обычный 4 6 3 3 2 2 2 2 2" xfId="32447"/>
    <cellStyle name="Обычный 4 6 3 3 2 2 2 3" xfId="23999"/>
    <cellStyle name="Обычный 4 6 3 3 2 2 3" xfId="11326"/>
    <cellStyle name="Обычный 4 6 3 3 2 2 3 2" xfId="28223"/>
    <cellStyle name="Обычный 4 6 3 3 2 2 4" xfId="19775"/>
    <cellStyle name="Обычный 4 6 3 3 2 3" xfId="4286"/>
    <cellStyle name="Обычный 4 6 3 3 2 3 2" xfId="8510"/>
    <cellStyle name="Обычный 4 6 3 3 2 3 2 2" xfId="16958"/>
    <cellStyle name="Обычный 4 6 3 3 2 3 2 2 2" xfId="33855"/>
    <cellStyle name="Обычный 4 6 3 3 2 3 2 3" xfId="25407"/>
    <cellStyle name="Обычный 4 6 3 3 2 3 3" xfId="12734"/>
    <cellStyle name="Обычный 4 6 3 3 2 3 3 2" xfId="29631"/>
    <cellStyle name="Обычный 4 6 3 3 2 3 4" xfId="21183"/>
    <cellStyle name="Обычный 4 6 3 3 2 4" xfId="5694"/>
    <cellStyle name="Обычный 4 6 3 3 2 4 2" xfId="14142"/>
    <cellStyle name="Обычный 4 6 3 3 2 4 2 2" xfId="31039"/>
    <cellStyle name="Обычный 4 6 3 3 2 4 3" xfId="22591"/>
    <cellStyle name="Обычный 4 6 3 3 2 5" xfId="9918"/>
    <cellStyle name="Обычный 4 6 3 3 2 5 2" xfId="26815"/>
    <cellStyle name="Обычный 4 6 3 3 2 6" xfId="18367"/>
    <cellStyle name="Обычный 4 6 3 3 3" xfId="2174"/>
    <cellStyle name="Обычный 4 6 3 3 3 2" xfId="6398"/>
    <cellStyle name="Обычный 4 6 3 3 3 2 2" xfId="14846"/>
    <cellStyle name="Обычный 4 6 3 3 3 2 2 2" xfId="31743"/>
    <cellStyle name="Обычный 4 6 3 3 3 2 3" xfId="23295"/>
    <cellStyle name="Обычный 4 6 3 3 3 3" xfId="10622"/>
    <cellStyle name="Обычный 4 6 3 3 3 3 2" xfId="27519"/>
    <cellStyle name="Обычный 4 6 3 3 3 4" xfId="19071"/>
    <cellStyle name="Обычный 4 6 3 3 4" xfId="3582"/>
    <cellStyle name="Обычный 4 6 3 3 4 2" xfId="7806"/>
    <cellStyle name="Обычный 4 6 3 3 4 2 2" xfId="16254"/>
    <cellStyle name="Обычный 4 6 3 3 4 2 2 2" xfId="33151"/>
    <cellStyle name="Обычный 4 6 3 3 4 2 3" xfId="24703"/>
    <cellStyle name="Обычный 4 6 3 3 4 3" xfId="12030"/>
    <cellStyle name="Обычный 4 6 3 3 4 3 2" xfId="28927"/>
    <cellStyle name="Обычный 4 6 3 3 4 4" xfId="20479"/>
    <cellStyle name="Обычный 4 6 3 3 5" xfId="4990"/>
    <cellStyle name="Обычный 4 6 3 3 5 2" xfId="13438"/>
    <cellStyle name="Обычный 4 6 3 3 5 2 2" xfId="30335"/>
    <cellStyle name="Обычный 4 6 3 3 5 3" xfId="21887"/>
    <cellStyle name="Обычный 4 6 3 3 6" xfId="9214"/>
    <cellStyle name="Обычный 4 6 3 3 6 2" xfId="26111"/>
    <cellStyle name="Обычный 4 6 3 3 7" xfId="17663"/>
    <cellStyle name="Обычный 4 6 3 3 8" xfId="34560"/>
    <cellStyle name="Обычный 4 6 3 4" xfId="1117"/>
    <cellStyle name="Обычный 4 6 3 4 2" xfId="2526"/>
    <cellStyle name="Обычный 4 6 3 4 2 2" xfId="6750"/>
    <cellStyle name="Обычный 4 6 3 4 2 2 2" xfId="15198"/>
    <cellStyle name="Обычный 4 6 3 4 2 2 2 2" xfId="32095"/>
    <cellStyle name="Обычный 4 6 3 4 2 2 3" xfId="23647"/>
    <cellStyle name="Обычный 4 6 3 4 2 3" xfId="10974"/>
    <cellStyle name="Обычный 4 6 3 4 2 3 2" xfId="27871"/>
    <cellStyle name="Обычный 4 6 3 4 2 4" xfId="19423"/>
    <cellStyle name="Обычный 4 6 3 4 3" xfId="3934"/>
    <cellStyle name="Обычный 4 6 3 4 3 2" xfId="8158"/>
    <cellStyle name="Обычный 4 6 3 4 3 2 2" xfId="16606"/>
    <cellStyle name="Обычный 4 6 3 4 3 2 2 2" xfId="33503"/>
    <cellStyle name="Обычный 4 6 3 4 3 2 3" xfId="25055"/>
    <cellStyle name="Обычный 4 6 3 4 3 3" xfId="12382"/>
    <cellStyle name="Обычный 4 6 3 4 3 3 2" xfId="29279"/>
    <cellStyle name="Обычный 4 6 3 4 3 4" xfId="20831"/>
    <cellStyle name="Обычный 4 6 3 4 4" xfId="5342"/>
    <cellStyle name="Обычный 4 6 3 4 4 2" xfId="13790"/>
    <cellStyle name="Обычный 4 6 3 4 4 2 2" xfId="30687"/>
    <cellStyle name="Обычный 4 6 3 4 4 3" xfId="22239"/>
    <cellStyle name="Обычный 4 6 3 4 5" xfId="9566"/>
    <cellStyle name="Обычный 4 6 3 4 5 2" xfId="26463"/>
    <cellStyle name="Обычный 4 6 3 4 6" xfId="18015"/>
    <cellStyle name="Обычный 4 6 3 5" xfId="1822"/>
    <cellStyle name="Обычный 4 6 3 5 2" xfId="6046"/>
    <cellStyle name="Обычный 4 6 3 5 2 2" xfId="14494"/>
    <cellStyle name="Обычный 4 6 3 5 2 2 2" xfId="31391"/>
    <cellStyle name="Обычный 4 6 3 5 2 3" xfId="22943"/>
    <cellStyle name="Обычный 4 6 3 5 3" xfId="10270"/>
    <cellStyle name="Обычный 4 6 3 5 3 2" xfId="27167"/>
    <cellStyle name="Обычный 4 6 3 5 4" xfId="18719"/>
    <cellStyle name="Обычный 4 6 3 6" xfId="3230"/>
    <cellStyle name="Обычный 4 6 3 6 2" xfId="7454"/>
    <cellStyle name="Обычный 4 6 3 6 2 2" xfId="15902"/>
    <cellStyle name="Обычный 4 6 3 6 2 2 2" xfId="32799"/>
    <cellStyle name="Обычный 4 6 3 6 2 3" xfId="24351"/>
    <cellStyle name="Обычный 4 6 3 6 3" xfId="11678"/>
    <cellStyle name="Обычный 4 6 3 6 3 2" xfId="28575"/>
    <cellStyle name="Обычный 4 6 3 6 4" xfId="20127"/>
    <cellStyle name="Обычный 4 6 3 7" xfId="4638"/>
    <cellStyle name="Обычный 4 6 3 7 2" xfId="13086"/>
    <cellStyle name="Обычный 4 6 3 7 2 2" xfId="29983"/>
    <cellStyle name="Обычный 4 6 3 7 3" xfId="21535"/>
    <cellStyle name="Обычный 4 6 3 8" xfId="8862"/>
    <cellStyle name="Обычный 4 6 3 8 2" xfId="25759"/>
    <cellStyle name="Обычный 4 6 3 9" xfId="17311"/>
    <cellStyle name="Обычный 4 6 4" xfId="341"/>
    <cellStyle name="Обычный 4 6 4 2" xfId="740"/>
    <cellStyle name="Обычный 4 6 4 2 2" xfId="1471"/>
    <cellStyle name="Обычный 4 6 4 2 2 2" xfId="2880"/>
    <cellStyle name="Обычный 4 6 4 2 2 2 2" xfId="7104"/>
    <cellStyle name="Обычный 4 6 4 2 2 2 2 2" xfId="15552"/>
    <cellStyle name="Обычный 4 6 4 2 2 2 2 2 2" xfId="32449"/>
    <cellStyle name="Обычный 4 6 4 2 2 2 2 3" xfId="24001"/>
    <cellStyle name="Обычный 4 6 4 2 2 2 3" xfId="11328"/>
    <cellStyle name="Обычный 4 6 4 2 2 2 3 2" xfId="28225"/>
    <cellStyle name="Обычный 4 6 4 2 2 2 4" xfId="19777"/>
    <cellStyle name="Обычный 4 6 4 2 2 3" xfId="4288"/>
    <cellStyle name="Обычный 4 6 4 2 2 3 2" xfId="8512"/>
    <cellStyle name="Обычный 4 6 4 2 2 3 2 2" xfId="16960"/>
    <cellStyle name="Обычный 4 6 4 2 2 3 2 2 2" xfId="33857"/>
    <cellStyle name="Обычный 4 6 4 2 2 3 2 3" xfId="25409"/>
    <cellStyle name="Обычный 4 6 4 2 2 3 3" xfId="12736"/>
    <cellStyle name="Обычный 4 6 4 2 2 3 3 2" xfId="29633"/>
    <cellStyle name="Обычный 4 6 4 2 2 3 4" xfId="21185"/>
    <cellStyle name="Обычный 4 6 4 2 2 4" xfId="5696"/>
    <cellStyle name="Обычный 4 6 4 2 2 4 2" xfId="14144"/>
    <cellStyle name="Обычный 4 6 4 2 2 4 2 2" xfId="31041"/>
    <cellStyle name="Обычный 4 6 4 2 2 4 3" xfId="22593"/>
    <cellStyle name="Обычный 4 6 4 2 2 5" xfId="9920"/>
    <cellStyle name="Обычный 4 6 4 2 2 5 2" xfId="26817"/>
    <cellStyle name="Обычный 4 6 4 2 2 6" xfId="18369"/>
    <cellStyle name="Обычный 4 6 4 2 3" xfId="2176"/>
    <cellStyle name="Обычный 4 6 4 2 3 2" xfId="6400"/>
    <cellStyle name="Обычный 4 6 4 2 3 2 2" xfId="14848"/>
    <cellStyle name="Обычный 4 6 4 2 3 2 2 2" xfId="31745"/>
    <cellStyle name="Обычный 4 6 4 2 3 2 3" xfId="23297"/>
    <cellStyle name="Обычный 4 6 4 2 3 3" xfId="10624"/>
    <cellStyle name="Обычный 4 6 4 2 3 3 2" xfId="27521"/>
    <cellStyle name="Обычный 4 6 4 2 3 4" xfId="19073"/>
    <cellStyle name="Обычный 4 6 4 2 4" xfId="3584"/>
    <cellStyle name="Обычный 4 6 4 2 4 2" xfId="7808"/>
    <cellStyle name="Обычный 4 6 4 2 4 2 2" xfId="16256"/>
    <cellStyle name="Обычный 4 6 4 2 4 2 2 2" xfId="33153"/>
    <cellStyle name="Обычный 4 6 4 2 4 2 3" xfId="24705"/>
    <cellStyle name="Обычный 4 6 4 2 4 3" xfId="12032"/>
    <cellStyle name="Обычный 4 6 4 2 4 3 2" xfId="28929"/>
    <cellStyle name="Обычный 4 6 4 2 4 4" xfId="20481"/>
    <cellStyle name="Обычный 4 6 4 2 5" xfId="4992"/>
    <cellStyle name="Обычный 4 6 4 2 5 2" xfId="13440"/>
    <cellStyle name="Обычный 4 6 4 2 5 2 2" xfId="30337"/>
    <cellStyle name="Обычный 4 6 4 2 5 3" xfId="21889"/>
    <cellStyle name="Обычный 4 6 4 2 6" xfId="9216"/>
    <cellStyle name="Обычный 4 6 4 2 6 2" xfId="26113"/>
    <cellStyle name="Обычный 4 6 4 2 7" xfId="17665"/>
    <cellStyle name="Обычный 4 6 4 2 8" xfId="34562"/>
    <cellStyle name="Обычный 4 6 4 3" xfId="1119"/>
    <cellStyle name="Обычный 4 6 4 3 2" xfId="2528"/>
    <cellStyle name="Обычный 4 6 4 3 2 2" xfId="6752"/>
    <cellStyle name="Обычный 4 6 4 3 2 2 2" xfId="15200"/>
    <cellStyle name="Обычный 4 6 4 3 2 2 2 2" xfId="32097"/>
    <cellStyle name="Обычный 4 6 4 3 2 2 3" xfId="23649"/>
    <cellStyle name="Обычный 4 6 4 3 2 3" xfId="10976"/>
    <cellStyle name="Обычный 4 6 4 3 2 3 2" xfId="27873"/>
    <cellStyle name="Обычный 4 6 4 3 2 4" xfId="19425"/>
    <cellStyle name="Обычный 4 6 4 3 3" xfId="3936"/>
    <cellStyle name="Обычный 4 6 4 3 3 2" xfId="8160"/>
    <cellStyle name="Обычный 4 6 4 3 3 2 2" xfId="16608"/>
    <cellStyle name="Обычный 4 6 4 3 3 2 2 2" xfId="33505"/>
    <cellStyle name="Обычный 4 6 4 3 3 2 3" xfId="25057"/>
    <cellStyle name="Обычный 4 6 4 3 3 3" xfId="12384"/>
    <cellStyle name="Обычный 4 6 4 3 3 3 2" xfId="29281"/>
    <cellStyle name="Обычный 4 6 4 3 3 4" xfId="20833"/>
    <cellStyle name="Обычный 4 6 4 3 4" xfId="5344"/>
    <cellStyle name="Обычный 4 6 4 3 4 2" xfId="13792"/>
    <cellStyle name="Обычный 4 6 4 3 4 2 2" xfId="30689"/>
    <cellStyle name="Обычный 4 6 4 3 4 3" xfId="22241"/>
    <cellStyle name="Обычный 4 6 4 3 5" xfId="9568"/>
    <cellStyle name="Обычный 4 6 4 3 5 2" xfId="26465"/>
    <cellStyle name="Обычный 4 6 4 3 6" xfId="18017"/>
    <cellStyle name="Обычный 4 6 4 4" xfId="1824"/>
    <cellStyle name="Обычный 4 6 4 4 2" xfId="6048"/>
    <cellStyle name="Обычный 4 6 4 4 2 2" xfId="14496"/>
    <cellStyle name="Обычный 4 6 4 4 2 2 2" xfId="31393"/>
    <cellStyle name="Обычный 4 6 4 4 2 3" xfId="22945"/>
    <cellStyle name="Обычный 4 6 4 4 3" xfId="10272"/>
    <cellStyle name="Обычный 4 6 4 4 3 2" xfId="27169"/>
    <cellStyle name="Обычный 4 6 4 4 4" xfId="18721"/>
    <cellStyle name="Обычный 4 6 4 5" xfId="3232"/>
    <cellStyle name="Обычный 4 6 4 5 2" xfId="7456"/>
    <cellStyle name="Обычный 4 6 4 5 2 2" xfId="15904"/>
    <cellStyle name="Обычный 4 6 4 5 2 2 2" xfId="32801"/>
    <cellStyle name="Обычный 4 6 4 5 2 3" xfId="24353"/>
    <cellStyle name="Обычный 4 6 4 5 3" xfId="11680"/>
    <cellStyle name="Обычный 4 6 4 5 3 2" xfId="28577"/>
    <cellStyle name="Обычный 4 6 4 5 4" xfId="20129"/>
    <cellStyle name="Обычный 4 6 4 6" xfId="4640"/>
    <cellStyle name="Обычный 4 6 4 6 2" xfId="13088"/>
    <cellStyle name="Обычный 4 6 4 6 2 2" xfId="29985"/>
    <cellStyle name="Обычный 4 6 4 6 3" xfId="21537"/>
    <cellStyle name="Обычный 4 6 4 7" xfId="8864"/>
    <cellStyle name="Обычный 4 6 4 7 2" xfId="25761"/>
    <cellStyle name="Обычный 4 6 4 8" xfId="17313"/>
    <cellStyle name="Обычный 4 6 4 9" xfId="34210"/>
    <cellStyle name="Обычный 4 6 5" xfId="733"/>
    <cellStyle name="Обычный 4 6 5 2" xfId="1464"/>
    <cellStyle name="Обычный 4 6 5 2 2" xfId="2873"/>
    <cellStyle name="Обычный 4 6 5 2 2 2" xfId="7097"/>
    <cellStyle name="Обычный 4 6 5 2 2 2 2" xfId="15545"/>
    <cellStyle name="Обычный 4 6 5 2 2 2 2 2" xfId="32442"/>
    <cellStyle name="Обычный 4 6 5 2 2 2 3" xfId="23994"/>
    <cellStyle name="Обычный 4 6 5 2 2 3" xfId="11321"/>
    <cellStyle name="Обычный 4 6 5 2 2 3 2" xfId="28218"/>
    <cellStyle name="Обычный 4 6 5 2 2 4" xfId="19770"/>
    <cellStyle name="Обычный 4 6 5 2 3" xfId="4281"/>
    <cellStyle name="Обычный 4 6 5 2 3 2" xfId="8505"/>
    <cellStyle name="Обычный 4 6 5 2 3 2 2" xfId="16953"/>
    <cellStyle name="Обычный 4 6 5 2 3 2 2 2" xfId="33850"/>
    <cellStyle name="Обычный 4 6 5 2 3 2 3" xfId="25402"/>
    <cellStyle name="Обычный 4 6 5 2 3 3" xfId="12729"/>
    <cellStyle name="Обычный 4 6 5 2 3 3 2" xfId="29626"/>
    <cellStyle name="Обычный 4 6 5 2 3 4" xfId="21178"/>
    <cellStyle name="Обычный 4 6 5 2 4" xfId="5689"/>
    <cellStyle name="Обычный 4 6 5 2 4 2" xfId="14137"/>
    <cellStyle name="Обычный 4 6 5 2 4 2 2" xfId="31034"/>
    <cellStyle name="Обычный 4 6 5 2 4 3" xfId="22586"/>
    <cellStyle name="Обычный 4 6 5 2 5" xfId="9913"/>
    <cellStyle name="Обычный 4 6 5 2 5 2" xfId="26810"/>
    <cellStyle name="Обычный 4 6 5 2 6" xfId="18362"/>
    <cellStyle name="Обычный 4 6 5 3" xfId="2169"/>
    <cellStyle name="Обычный 4 6 5 3 2" xfId="6393"/>
    <cellStyle name="Обычный 4 6 5 3 2 2" xfId="14841"/>
    <cellStyle name="Обычный 4 6 5 3 2 2 2" xfId="31738"/>
    <cellStyle name="Обычный 4 6 5 3 2 3" xfId="23290"/>
    <cellStyle name="Обычный 4 6 5 3 3" xfId="10617"/>
    <cellStyle name="Обычный 4 6 5 3 3 2" xfId="27514"/>
    <cellStyle name="Обычный 4 6 5 3 4" xfId="19066"/>
    <cellStyle name="Обычный 4 6 5 4" xfId="3577"/>
    <cellStyle name="Обычный 4 6 5 4 2" xfId="7801"/>
    <cellStyle name="Обычный 4 6 5 4 2 2" xfId="16249"/>
    <cellStyle name="Обычный 4 6 5 4 2 2 2" xfId="33146"/>
    <cellStyle name="Обычный 4 6 5 4 2 3" xfId="24698"/>
    <cellStyle name="Обычный 4 6 5 4 3" xfId="12025"/>
    <cellStyle name="Обычный 4 6 5 4 3 2" xfId="28922"/>
    <cellStyle name="Обычный 4 6 5 4 4" xfId="20474"/>
    <cellStyle name="Обычный 4 6 5 5" xfId="4985"/>
    <cellStyle name="Обычный 4 6 5 5 2" xfId="13433"/>
    <cellStyle name="Обычный 4 6 5 5 2 2" xfId="30330"/>
    <cellStyle name="Обычный 4 6 5 5 3" xfId="21882"/>
    <cellStyle name="Обычный 4 6 5 6" xfId="9209"/>
    <cellStyle name="Обычный 4 6 5 6 2" xfId="26106"/>
    <cellStyle name="Обычный 4 6 5 7" xfId="17658"/>
    <cellStyle name="Обычный 4 6 5 8" xfId="34555"/>
    <cellStyle name="Обычный 4 6 6" xfId="1112"/>
    <cellStyle name="Обычный 4 6 6 2" xfId="2521"/>
    <cellStyle name="Обычный 4 6 6 2 2" xfId="6745"/>
    <cellStyle name="Обычный 4 6 6 2 2 2" xfId="15193"/>
    <cellStyle name="Обычный 4 6 6 2 2 2 2" xfId="32090"/>
    <cellStyle name="Обычный 4 6 6 2 2 3" xfId="23642"/>
    <cellStyle name="Обычный 4 6 6 2 3" xfId="10969"/>
    <cellStyle name="Обычный 4 6 6 2 3 2" xfId="27866"/>
    <cellStyle name="Обычный 4 6 6 2 4" xfId="19418"/>
    <cellStyle name="Обычный 4 6 6 3" xfId="3929"/>
    <cellStyle name="Обычный 4 6 6 3 2" xfId="8153"/>
    <cellStyle name="Обычный 4 6 6 3 2 2" xfId="16601"/>
    <cellStyle name="Обычный 4 6 6 3 2 2 2" xfId="33498"/>
    <cellStyle name="Обычный 4 6 6 3 2 3" xfId="25050"/>
    <cellStyle name="Обычный 4 6 6 3 3" xfId="12377"/>
    <cellStyle name="Обычный 4 6 6 3 3 2" xfId="29274"/>
    <cellStyle name="Обычный 4 6 6 3 4" xfId="20826"/>
    <cellStyle name="Обычный 4 6 6 4" xfId="5337"/>
    <cellStyle name="Обычный 4 6 6 4 2" xfId="13785"/>
    <cellStyle name="Обычный 4 6 6 4 2 2" xfId="30682"/>
    <cellStyle name="Обычный 4 6 6 4 3" xfId="22234"/>
    <cellStyle name="Обычный 4 6 6 5" xfId="9561"/>
    <cellStyle name="Обычный 4 6 6 5 2" xfId="26458"/>
    <cellStyle name="Обычный 4 6 6 6" xfId="18010"/>
    <cellStyle name="Обычный 4 6 7" xfId="1817"/>
    <cellStyle name="Обычный 4 6 7 2" xfId="6041"/>
    <cellStyle name="Обычный 4 6 7 2 2" xfId="14489"/>
    <cellStyle name="Обычный 4 6 7 2 2 2" xfId="31386"/>
    <cellStyle name="Обычный 4 6 7 2 3" xfId="22938"/>
    <cellStyle name="Обычный 4 6 7 3" xfId="10265"/>
    <cellStyle name="Обычный 4 6 7 3 2" xfId="27162"/>
    <cellStyle name="Обычный 4 6 7 4" xfId="18714"/>
    <cellStyle name="Обычный 4 6 8" xfId="3225"/>
    <cellStyle name="Обычный 4 6 8 2" xfId="7449"/>
    <cellStyle name="Обычный 4 6 8 2 2" xfId="15897"/>
    <cellStyle name="Обычный 4 6 8 2 2 2" xfId="32794"/>
    <cellStyle name="Обычный 4 6 8 2 3" xfId="24346"/>
    <cellStyle name="Обычный 4 6 8 3" xfId="11673"/>
    <cellStyle name="Обычный 4 6 8 3 2" xfId="28570"/>
    <cellStyle name="Обычный 4 6 8 4" xfId="20122"/>
    <cellStyle name="Обычный 4 6 9" xfId="4633"/>
    <cellStyle name="Обычный 4 6 9 2" xfId="13081"/>
    <cellStyle name="Обычный 4 6 9 2 2" xfId="29978"/>
    <cellStyle name="Обычный 4 6 9 3" xfId="21530"/>
    <cellStyle name="Обычный 4 7" xfId="342"/>
    <cellStyle name="Обычный 4 7 10" xfId="17314"/>
    <cellStyle name="Обычный 4 7 11" xfId="34211"/>
    <cellStyle name="Обычный 4 7 2" xfId="343"/>
    <cellStyle name="Обычный 4 7 2 10" xfId="34212"/>
    <cellStyle name="Обычный 4 7 2 2" xfId="344"/>
    <cellStyle name="Обычный 4 7 2 2 2" xfId="743"/>
    <cellStyle name="Обычный 4 7 2 2 2 2" xfId="1474"/>
    <cellStyle name="Обычный 4 7 2 2 2 2 2" xfId="2883"/>
    <cellStyle name="Обычный 4 7 2 2 2 2 2 2" xfId="7107"/>
    <cellStyle name="Обычный 4 7 2 2 2 2 2 2 2" xfId="15555"/>
    <cellStyle name="Обычный 4 7 2 2 2 2 2 2 2 2" xfId="32452"/>
    <cellStyle name="Обычный 4 7 2 2 2 2 2 2 3" xfId="24004"/>
    <cellStyle name="Обычный 4 7 2 2 2 2 2 3" xfId="11331"/>
    <cellStyle name="Обычный 4 7 2 2 2 2 2 3 2" xfId="28228"/>
    <cellStyle name="Обычный 4 7 2 2 2 2 2 4" xfId="19780"/>
    <cellStyle name="Обычный 4 7 2 2 2 2 3" xfId="4291"/>
    <cellStyle name="Обычный 4 7 2 2 2 2 3 2" xfId="8515"/>
    <cellStyle name="Обычный 4 7 2 2 2 2 3 2 2" xfId="16963"/>
    <cellStyle name="Обычный 4 7 2 2 2 2 3 2 2 2" xfId="33860"/>
    <cellStyle name="Обычный 4 7 2 2 2 2 3 2 3" xfId="25412"/>
    <cellStyle name="Обычный 4 7 2 2 2 2 3 3" xfId="12739"/>
    <cellStyle name="Обычный 4 7 2 2 2 2 3 3 2" xfId="29636"/>
    <cellStyle name="Обычный 4 7 2 2 2 2 3 4" xfId="21188"/>
    <cellStyle name="Обычный 4 7 2 2 2 2 4" xfId="5699"/>
    <cellStyle name="Обычный 4 7 2 2 2 2 4 2" xfId="14147"/>
    <cellStyle name="Обычный 4 7 2 2 2 2 4 2 2" xfId="31044"/>
    <cellStyle name="Обычный 4 7 2 2 2 2 4 3" xfId="22596"/>
    <cellStyle name="Обычный 4 7 2 2 2 2 5" xfId="9923"/>
    <cellStyle name="Обычный 4 7 2 2 2 2 5 2" xfId="26820"/>
    <cellStyle name="Обычный 4 7 2 2 2 2 6" xfId="18372"/>
    <cellStyle name="Обычный 4 7 2 2 2 3" xfId="2179"/>
    <cellStyle name="Обычный 4 7 2 2 2 3 2" xfId="6403"/>
    <cellStyle name="Обычный 4 7 2 2 2 3 2 2" xfId="14851"/>
    <cellStyle name="Обычный 4 7 2 2 2 3 2 2 2" xfId="31748"/>
    <cellStyle name="Обычный 4 7 2 2 2 3 2 3" xfId="23300"/>
    <cellStyle name="Обычный 4 7 2 2 2 3 3" xfId="10627"/>
    <cellStyle name="Обычный 4 7 2 2 2 3 3 2" xfId="27524"/>
    <cellStyle name="Обычный 4 7 2 2 2 3 4" xfId="19076"/>
    <cellStyle name="Обычный 4 7 2 2 2 4" xfId="3587"/>
    <cellStyle name="Обычный 4 7 2 2 2 4 2" xfId="7811"/>
    <cellStyle name="Обычный 4 7 2 2 2 4 2 2" xfId="16259"/>
    <cellStyle name="Обычный 4 7 2 2 2 4 2 2 2" xfId="33156"/>
    <cellStyle name="Обычный 4 7 2 2 2 4 2 3" xfId="24708"/>
    <cellStyle name="Обычный 4 7 2 2 2 4 3" xfId="12035"/>
    <cellStyle name="Обычный 4 7 2 2 2 4 3 2" xfId="28932"/>
    <cellStyle name="Обычный 4 7 2 2 2 4 4" xfId="20484"/>
    <cellStyle name="Обычный 4 7 2 2 2 5" xfId="4995"/>
    <cellStyle name="Обычный 4 7 2 2 2 5 2" xfId="13443"/>
    <cellStyle name="Обычный 4 7 2 2 2 5 2 2" xfId="30340"/>
    <cellStyle name="Обычный 4 7 2 2 2 5 3" xfId="21892"/>
    <cellStyle name="Обычный 4 7 2 2 2 6" xfId="9219"/>
    <cellStyle name="Обычный 4 7 2 2 2 6 2" xfId="26116"/>
    <cellStyle name="Обычный 4 7 2 2 2 7" xfId="17668"/>
    <cellStyle name="Обычный 4 7 2 2 2 8" xfId="34565"/>
    <cellStyle name="Обычный 4 7 2 2 3" xfId="1122"/>
    <cellStyle name="Обычный 4 7 2 2 3 2" xfId="2531"/>
    <cellStyle name="Обычный 4 7 2 2 3 2 2" xfId="6755"/>
    <cellStyle name="Обычный 4 7 2 2 3 2 2 2" xfId="15203"/>
    <cellStyle name="Обычный 4 7 2 2 3 2 2 2 2" xfId="32100"/>
    <cellStyle name="Обычный 4 7 2 2 3 2 2 3" xfId="23652"/>
    <cellStyle name="Обычный 4 7 2 2 3 2 3" xfId="10979"/>
    <cellStyle name="Обычный 4 7 2 2 3 2 3 2" xfId="27876"/>
    <cellStyle name="Обычный 4 7 2 2 3 2 4" xfId="19428"/>
    <cellStyle name="Обычный 4 7 2 2 3 3" xfId="3939"/>
    <cellStyle name="Обычный 4 7 2 2 3 3 2" xfId="8163"/>
    <cellStyle name="Обычный 4 7 2 2 3 3 2 2" xfId="16611"/>
    <cellStyle name="Обычный 4 7 2 2 3 3 2 2 2" xfId="33508"/>
    <cellStyle name="Обычный 4 7 2 2 3 3 2 3" xfId="25060"/>
    <cellStyle name="Обычный 4 7 2 2 3 3 3" xfId="12387"/>
    <cellStyle name="Обычный 4 7 2 2 3 3 3 2" xfId="29284"/>
    <cellStyle name="Обычный 4 7 2 2 3 3 4" xfId="20836"/>
    <cellStyle name="Обычный 4 7 2 2 3 4" xfId="5347"/>
    <cellStyle name="Обычный 4 7 2 2 3 4 2" xfId="13795"/>
    <cellStyle name="Обычный 4 7 2 2 3 4 2 2" xfId="30692"/>
    <cellStyle name="Обычный 4 7 2 2 3 4 3" xfId="22244"/>
    <cellStyle name="Обычный 4 7 2 2 3 5" xfId="9571"/>
    <cellStyle name="Обычный 4 7 2 2 3 5 2" xfId="26468"/>
    <cellStyle name="Обычный 4 7 2 2 3 6" xfId="18020"/>
    <cellStyle name="Обычный 4 7 2 2 4" xfId="1827"/>
    <cellStyle name="Обычный 4 7 2 2 4 2" xfId="6051"/>
    <cellStyle name="Обычный 4 7 2 2 4 2 2" xfId="14499"/>
    <cellStyle name="Обычный 4 7 2 2 4 2 2 2" xfId="31396"/>
    <cellStyle name="Обычный 4 7 2 2 4 2 3" xfId="22948"/>
    <cellStyle name="Обычный 4 7 2 2 4 3" xfId="10275"/>
    <cellStyle name="Обычный 4 7 2 2 4 3 2" xfId="27172"/>
    <cellStyle name="Обычный 4 7 2 2 4 4" xfId="18724"/>
    <cellStyle name="Обычный 4 7 2 2 5" xfId="3235"/>
    <cellStyle name="Обычный 4 7 2 2 5 2" xfId="7459"/>
    <cellStyle name="Обычный 4 7 2 2 5 2 2" xfId="15907"/>
    <cellStyle name="Обычный 4 7 2 2 5 2 2 2" xfId="32804"/>
    <cellStyle name="Обычный 4 7 2 2 5 2 3" xfId="24356"/>
    <cellStyle name="Обычный 4 7 2 2 5 3" xfId="11683"/>
    <cellStyle name="Обычный 4 7 2 2 5 3 2" xfId="28580"/>
    <cellStyle name="Обычный 4 7 2 2 5 4" xfId="20132"/>
    <cellStyle name="Обычный 4 7 2 2 6" xfId="4643"/>
    <cellStyle name="Обычный 4 7 2 2 6 2" xfId="13091"/>
    <cellStyle name="Обычный 4 7 2 2 6 2 2" xfId="29988"/>
    <cellStyle name="Обычный 4 7 2 2 6 3" xfId="21540"/>
    <cellStyle name="Обычный 4 7 2 2 7" xfId="8867"/>
    <cellStyle name="Обычный 4 7 2 2 7 2" xfId="25764"/>
    <cellStyle name="Обычный 4 7 2 2 8" xfId="17316"/>
    <cellStyle name="Обычный 4 7 2 2 9" xfId="34213"/>
    <cellStyle name="Обычный 4 7 2 3" xfId="742"/>
    <cellStyle name="Обычный 4 7 2 3 2" xfId="1473"/>
    <cellStyle name="Обычный 4 7 2 3 2 2" xfId="2882"/>
    <cellStyle name="Обычный 4 7 2 3 2 2 2" xfId="7106"/>
    <cellStyle name="Обычный 4 7 2 3 2 2 2 2" xfId="15554"/>
    <cellStyle name="Обычный 4 7 2 3 2 2 2 2 2" xfId="32451"/>
    <cellStyle name="Обычный 4 7 2 3 2 2 2 3" xfId="24003"/>
    <cellStyle name="Обычный 4 7 2 3 2 2 3" xfId="11330"/>
    <cellStyle name="Обычный 4 7 2 3 2 2 3 2" xfId="28227"/>
    <cellStyle name="Обычный 4 7 2 3 2 2 4" xfId="19779"/>
    <cellStyle name="Обычный 4 7 2 3 2 3" xfId="4290"/>
    <cellStyle name="Обычный 4 7 2 3 2 3 2" xfId="8514"/>
    <cellStyle name="Обычный 4 7 2 3 2 3 2 2" xfId="16962"/>
    <cellStyle name="Обычный 4 7 2 3 2 3 2 2 2" xfId="33859"/>
    <cellStyle name="Обычный 4 7 2 3 2 3 2 3" xfId="25411"/>
    <cellStyle name="Обычный 4 7 2 3 2 3 3" xfId="12738"/>
    <cellStyle name="Обычный 4 7 2 3 2 3 3 2" xfId="29635"/>
    <cellStyle name="Обычный 4 7 2 3 2 3 4" xfId="21187"/>
    <cellStyle name="Обычный 4 7 2 3 2 4" xfId="5698"/>
    <cellStyle name="Обычный 4 7 2 3 2 4 2" xfId="14146"/>
    <cellStyle name="Обычный 4 7 2 3 2 4 2 2" xfId="31043"/>
    <cellStyle name="Обычный 4 7 2 3 2 4 3" xfId="22595"/>
    <cellStyle name="Обычный 4 7 2 3 2 5" xfId="9922"/>
    <cellStyle name="Обычный 4 7 2 3 2 5 2" xfId="26819"/>
    <cellStyle name="Обычный 4 7 2 3 2 6" xfId="18371"/>
    <cellStyle name="Обычный 4 7 2 3 3" xfId="2178"/>
    <cellStyle name="Обычный 4 7 2 3 3 2" xfId="6402"/>
    <cellStyle name="Обычный 4 7 2 3 3 2 2" xfId="14850"/>
    <cellStyle name="Обычный 4 7 2 3 3 2 2 2" xfId="31747"/>
    <cellStyle name="Обычный 4 7 2 3 3 2 3" xfId="23299"/>
    <cellStyle name="Обычный 4 7 2 3 3 3" xfId="10626"/>
    <cellStyle name="Обычный 4 7 2 3 3 3 2" xfId="27523"/>
    <cellStyle name="Обычный 4 7 2 3 3 4" xfId="19075"/>
    <cellStyle name="Обычный 4 7 2 3 4" xfId="3586"/>
    <cellStyle name="Обычный 4 7 2 3 4 2" xfId="7810"/>
    <cellStyle name="Обычный 4 7 2 3 4 2 2" xfId="16258"/>
    <cellStyle name="Обычный 4 7 2 3 4 2 2 2" xfId="33155"/>
    <cellStyle name="Обычный 4 7 2 3 4 2 3" xfId="24707"/>
    <cellStyle name="Обычный 4 7 2 3 4 3" xfId="12034"/>
    <cellStyle name="Обычный 4 7 2 3 4 3 2" xfId="28931"/>
    <cellStyle name="Обычный 4 7 2 3 4 4" xfId="20483"/>
    <cellStyle name="Обычный 4 7 2 3 5" xfId="4994"/>
    <cellStyle name="Обычный 4 7 2 3 5 2" xfId="13442"/>
    <cellStyle name="Обычный 4 7 2 3 5 2 2" xfId="30339"/>
    <cellStyle name="Обычный 4 7 2 3 5 3" xfId="21891"/>
    <cellStyle name="Обычный 4 7 2 3 6" xfId="9218"/>
    <cellStyle name="Обычный 4 7 2 3 6 2" xfId="26115"/>
    <cellStyle name="Обычный 4 7 2 3 7" xfId="17667"/>
    <cellStyle name="Обычный 4 7 2 3 8" xfId="34564"/>
    <cellStyle name="Обычный 4 7 2 4" xfId="1121"/>
    <cellStyle name="Обычный 4 7 2 4 2" xfId="2530"/>
    <cellStyle name="Обычный 4 7 2 4 2 2" xfId="6754"/>
    <cellStyle name="Обычный 4 7 2 4 2 2 2" xfId="15202"/>
    <cellStyle name="Обычный 4 7 2 4 2 2 2 2" xfId="32099"/>
    <cellStyle name="Обычный 4 7 2 4 2 2 3" xfId="23651"/>
    <cellStyle name="Обычный 4 7 2 4 2 3" xfId="10978"/>
    <cellStyle name="Обычный 4 7 2 4 2 3 2" xfId="27875"/>
    <cellStyle name="Обычный 4 7 2 4 2 4" xfId="19427"/>
    <cellStyle name="Обычный 4 7 2 4 3" xfId="3938"/>
    <cellStyle name="Обычный 4 7 2 4 3 2" xfId="8162"/>
    <cellStyle name="Обычный 4 7 2 4 3 2 2" xfId="16610"/>
    <cellStyle name="Обычный 4 7 2 4 3 2 2 2" xfId="33507"/>
    <cellStyle name="Обычный 4 7 2 4 3 2 3" xfId="25059"/>
    <cellStyle name="Обычный 4 7 2 4 3 3" xfId="12386"/>
    <cellStyle name="Обычный 4 7 2 4 3 3 2" xfId="29283"/>
    <cellStyle name="Обычный 4 7 2 4 3 4" xfId="20835"/>
    <cellStyle name="Обычный 4 7 2 4 4" xfId="5346"/>
    <cellStyle name="Обычный 4 7 2 4 4 2" xfId="13794"/>
    <cellStyle name="Обычный 4 7 2 4 4 2 2" xfId="30691"/>
    <cellStyle name="Обычный 4 7 2 4 4 3" xfId="22243"/>
    <cellStyle name="Обычный 4 7 2 4 5" xfId="9570"/>
    <cellStyle name="Обычный 4 7 2 4 5 2" xfId="26467"/>
    <cellStyle name="Обычный 4 7 2 4 6" xfId="18019"/>
    <cellStyle name="Обычный 4 7 2 5" xfId="1826"/>
    <cellStyle name="Обычный 4 7 2 5 2" xfId="6050"/>
    <cellStyle name="Обычный 4 7 2 5 2 2" xfId="14498"/>
    <cellStyle name="Обычный 4 7 2 5 2 2 2" xfId="31395"/>
    <cellStyle name="Обычный 4 7 2 5 2 3" xfId="22947"/>
    <cellStyle name="Обычный 4 7 2 5 3" xfId="10274"/>
    <cellStyle name="Обычный 4 7 2 5 3 2" xfId="27171"/>
    <cellStyle name="Обычный 4 7 2 5 4" xfId="18723"/>
    <cellStyle name="Обычный 4 7 2 6" xfId="3234"/>
    <cellStyle name="Обычный 4 7 2 6 2" xfId="7458"/>
    <cellStyle name="Обычный 4 7 2 6 2 2" xfId="15906"/>
    <cellStyle name="Обычный 4 7 2 6 2 2 2" xfId="32803"/>
    <cellStyle name="Обычный 4 7 2 6 2 3" xfId="24355"/>
    <cellStyle name="Обычный 4 7 2 6 3" xfId="11682"/>
    <cellStyle name="Обычный 4 7 2 6 3 2" xfId="28579"/>
    <cellStyle name="Обычный 4 7 2 6 4" xfId="20131"/>
    <cellStyle name="Обычный 4 7 2 7" xfId="4642"/>
    <cellStyle name="Обычный 4 7 2 7 2" xfId="13090"/>
    <cellStyle name="Обычный 4 7 2 7 2 2" xfId="29987"/>
    <cellStyle name="Обычный 4 7 2 7 3" xfId="21539"/>
    <cellStyle name="Обычный 4 7 2 8" xfId="8866"/>
    <cellStyle name="Обычный 4 7 2 8 2" xfId="25763"/>
    <cellStyle name="Обычный 4 7 2 9" xfId="17315"/>
    <cellStyle name="Обычный 4 7 3" xfId="345"/>
    <cellStyle name="Обычный 4 7 3 2" xfId="744"/>
    <cellStyle name="Обычный 4 7 3 2 2" xfId="1475"/>
    <cellStyle name="Обычный 4 7 3 2 2 2" xfId="2884"/>
    <cellStyle name="Обычный 4 7 3 2 2 2 2" xfId="7108"/>
    <cellStyle name="Обычный 4 7 3 2 2 2 2 2" xfId="15556"/>
    <cellStyle name="Обычный 4 7 3 2 2 2 2 2 2" xfId="32453"/>
    <cellStyle name="Обычный 4 7 3 2 2 2 2 3" xfId="24005"/>
    <cellStyle name="Обычный 4 7 3 2 2 2 3" xfId="11332"/>
    <cellStyle name="Обычный 4 7 3 2 2 2 3 2" xfId="28229"/>
    <cellStyle name="Обычный 4 7 3 2 2 2 4" xfId="19781"/>
    <cellStyle name="Обычный 4 7 3 2 2 3" xfId="4292"/>
    <cellStyle name="Обычный 4 7 3 2 2 3 2" xfId="8516"/>
    <cellStyle name="Обычный 4 7 3 2 2 3 2 2" xfId="16964"/>
    <cellStyle name="Обычный 4 7 3 2 2 3 2 2 2" xfId="33861"/>
    <cellStyle name="Обычный 4 7 3 2 2 3 2 3" xfId="25413"/>
    <cellStyle name="Обычный 4 7 3 2 2 3 3" xfId="12740"/>
    <cellStyle name="Обычный 4 7 3 2 2 3 3 2" xfId="29637"/>
    <cellStyle name="Обычный 4 7 3 2 2 3 4" xfId="21189"/>
    <cellStyle name="Обычный 4 7 3 2 2 4" xfId="5700"/>
    <cellStyle name="Обычный 4 7 3 2 2 4 2" xfId="14148"/>
    <cellStyle name="Обычный 4 7 3 2 2 4 2 2" xfId="31045"/>
    <cellStyle name="Обычный 4 7 3 2 2 4 3" xfId="22597"/>
    <cellStyle name="Обычный 4 7 3 2 2 5" xfId="9924"/>
    <cellStyle name="Обычный 4 7 3 2 2 5 2" xfId="26821"/>
    <cellStyle name="Обычный 4 7 3 2 2 6" xfId="18373"/>
    <cellStyle name="Обычный 4 7 3 2 3" xfId="2180"/>
    <cellStyle name="Обычный 4 7 3 2 3 2" xfId="6404"/>
    <cellStyle name="Обычный 4 7 3 2 3 2 2" xfId="14852"/>
    <cellStyle name="Обычный 4 7 3 2 3 2 2 2" xfId="31749"/>
    <cellStyle name="Обычный 4 7 3 2 3 2 3" xfId="23301"/>
    <cellStyle name="Обычный 4 7 3 2 3 3" xfId="10628"/>
    <cellStyle name="Обычный 4 7 3 2 3 3 2" xfId="27525"/>
    <cellStyle name="Обычный 4 7 3 2 3 4" xfId="19077"/>
    <cellStyle name="Обычный 4 7 3 2 4" xfId="3588"/>
    <cellStyle name="Обычный 4 7 3 2 4 2" xfId="7812"/>
    <cellStyle name="Обычный 4 7 3 2 4 2 2" xfId="16260"/>
    <cellStyle name="Обычный 4 7 3 2 4 2 2 2" xfId="33157"/>
    <cellStyle name="Обычный 4 7 3 2 4 2 3" xfId="24709"/>
    <cellStyle name="Обычный 4 7 3 2 4 3" xfId="12036"/>
    <cellStyle name="Обычный 4 7 3 2 4 3 2" xfId="28933"/>
    <cellStyle name="Обычный 4 7 3 2 4 4" xfId="20485"/>
    <cellStyle name="Обычный 4 7 3 2 5" xfId="4996"/>
    <cellStyle name="Обычный 4 7 3 2 5 2" xfId="13444"/>
    <cellStyle name="Обычный 4 7 3 2 5 2 2" xfId="30341"/>
    <cellStyle name="Обычный 4 7 3 2 5 3" xfId="21893"/>
    <cellStyle name="Обычный 4 7 3 2 6" xfId="9220"/>
    <cellStyle name="Обычный 4 7 3 2 6 2" xfId="26117"/>
    <cellStyle name="Обычный 4 7 3 2 7" xfId="17669"/>
    <cellStyle name="Обычный 4 7 3 2 8" xfId="34566"/>
    <cellStyle name="Обычный 4 7 3 3" xfId="1123"/>
    <cellStyle name="Обычный 4 7 3 3 2" xfId="2532"/>
    <cellStyle name="Обычный 4 7 3 3 2 2" xfId="6756"/>
    <cellStyle name="Обычный 4 7 3 3 2 2 2" xfId="15204"/>
    <cellStyle name="Обычный 4 7 3 3 2 2 2 2" xfId="32101"/>
    <cellStyle name="Обычный 4 7 3 3 2 2 3" xfId="23653"/>
    <cellStyle name="Обычный 4 7 3 3 2 3" xfId="10980"/>
    <cellStyle name="Обычный 4 7 3 3 2 3 2" xfId="27877"/>
    <cellStyle name="Обычный 4 7 3 3 2 4" xfId="19429"/>
    <cellStyle name="Обычный 4 7 3 3 3" xfId="3940"/>
    <cellStyle name="Обычный 4 7 3 3 3 2" xfId="8164"/>
    <cellStyle name="Обычный 4 7 3 3 3 2 2" xfId="16612"/>
    <cellStyle name="Обычный 4 7 3 3 3 2 2 2" xfId="33509"/>
    <cellStyle name="Обычный 4 7 3 3 3 2 3" xfId="25061"/>
    <cellStyle name="Обычный 4 7 3 3 3 3" xfId="12388"/>
    <cellStyle name="Обычный 4 7 3 3 3 3 2" xfId="29285"/>
    <cellStyle name="Обычный 4 7 3 3 3 4" xfId="20837"/>
    <cellStyle name="Обычный 4 7 3 3 4" xfId="5348"/>
    <cellStyle name="Обычный 4 7 3 3 4 2" xfId="13796"/>
    <cellStyle name="Обычный 4 7 3 3 4 2 2" xfId="30693"/>
    <cellStyle name="Обычный 4 7 3 3 4 3" xfId="22245"/>
    <cellStyle name="Обычный 4 7 3 3 5" xfId="9572"/>
    <cellStyle name="Обычный 4 7 3 3 5 2" xfId="26469"/>
    <cellStyle name="Обычный 4 7 3 3 6" xfId="18021"/>
    <cellStyle name="Обычный 4 7 3 4" xfId="1828"/>
    <cellStyle name="Обычный 4 7 3 4 2" xfId="6052"/>
    <cellStyle name="Обычный 4 7 3 4 2 2" xfId="14500"/>
    <cellStyle name="Обычный 4 7 3 4 2 2 2" xfId="31397"/>
    <cellStyle name="Обычный 4 7 3 4 2 3" xfId="22949"/>
    <cellStyle name="Обычный 4 7 3 4 3" xfId="10276"/>
    <cellStyle name="Обычный 4 7 3 4 3 2" xfId="27173"/>
    <cellStyle name="Обычный 4 7 3 4 4" xfId="18725"/>
    <cellStyle name="Обычный 4 7 3 5" xfId="3236"/>
    <cellStyle name="Обычный 4 7 3 5 2" xfId="7460"/>
    <cellStyle name="Обычный 4 7 3 5 2 2" xfId="15908"/>
    <cellStyle name="Обычный 4 7 3 5 2 2 2" xfId="32805"/>
    <cellStyle name="Обычный 4 7 3 5 2 3" xfId="24357"/>
    <cellStyle name="Обычный 4 7 3 5 3" xfId="11684"/>
    <cellStyle name="Обычный 4 7 3 5 3 2" xfId="28581"/>
    <cellStyle name="Обычный 4 7 3 5 4" xfId="20133"/>
    <cellStyle name="Обычный 4 7 3 6" xfId="4644"/>
    <cellStyle name="Обычный 4 7 3 6 2" xfId="13092"/>
    <cellStyle name="Обычный 4 7 3 6 2 2" xfId="29989"/>
    <cellStyle name="Обычный 4 7 3 6 3" xfId="21541"/>
    <cellStyle name="Обычный 4 7 3 7" xfId="8868"/>
    <cellStyle name="Обычный 4 7 3 7 2" xfId="25765"/>
    <cellStyle name="Обычный 4 7 3 8" xfId="17317"/>
    <cellStyle name="Обычный 4 7 3 9" xfId="34214"/>
    <cellStyle name="Обычный 4 7 4" xfId="741"/>
    <cellStyle name="Обычный 4 7 4 2" xfId="1472"/>
    <cellStyle name="Обычный 4 7 4 2 2" xfId="2881"/>
    <cellStyle name="Обычный 4 7 4 2 2 2" xfId="7105"/>
    <cellStyle name="Обычный 4 7 4 2 2 2 2" xfId="15553"/>
    <cellStyle name="Обычный 4 7 4 2 2 2 2 2" xfId="32450"/>
    <cellStyle name="Обычный 4 7 4 2 2 2 3" xfId="24002"/>
    <cellStyle name="Обычный 4 7 4 2 2 3" xfId="11329"/>
    <cellStyle name="Обычный 4 7 4 2 2 3 2" xfId="28226"/>
    <cellStyle name="Обычный 4 7 4 2 2 4" xfId="19778"/>
    <cellStyle name="Обычный 4 7 4 2 3" xfId="4289"/>
    <cellStyle name="Обычный 4 7 4 2 3 2" xfId="8513"/>
    <cellStyle name="Обычный 4 7 4 2 3 2 2" xfId="16961"/>
    <cellStyle name="Обычный 4 7 4 2 3 2 2 2" xfId="33858"/>
    <cellStyle name="Обычный 4 7 4 2 3 2 3" xfId="25410"/>
    <cellStyle name="Обычный 4 7 4 2 3 3" xfId="12737"/>
    <cellStyle name="Обычный 4 7 4 2 3 3 2" xfId="29634"/>
    <cellStyle name="Обычный 4 7 4 2 3 4" xfId="21186"/>
    <cellStyle name="Обычный 4 7 4 2 4" xfId="5697"/>
    <cellStyle name="Обычный 4 7 4 2 4 2" xfId="14145"/>
    <cellStyle name="Обычный 4 7 4 2 4 2 2" xfId="31042"/>
    <cellStyle name="Обычный 4 7 4 2 4 3" xfId="22594"/>
    <cellStyle name="Обычный 4 7 4 2 5" xfId="9921"/>
    <cellStyle name="Обычный 4 7 4 2 5 2" xfId="26818"/>
    <cellStyle name="Обычный 4 7 4 2 6" xfId="18370"/>
    <cellStyle name="Обычный 4 7 4 3" xfId="2177"/>
    <cellStyle name="Обычный 4 7 4 3 2" xfId="6401"/>
    <cellStyle name="Обычный 4 7 4 3 2 2" xfId="14849"/>
    <cellStyle name="Обычный 4 7 4 3 2 2 2" xfId="31746"/>
    <cellStyle name="Обычный 4 7 4 3 2 3" xfId="23298"/>
    <cellStyle name="Обычный 4 7 4 3 3" xfId="10625"/>
    <cellStyle name="Обычный 4 7 4 3 3 2" xfId="27522"/>
    <cellStyle name="Обычный 4 7 4 3 4" xfId="19074"/>
    <cellStyle name="Обычный 4 7 4 4" xfId="3585"/>
    <cellStyle name="Обычный 4 7 4 4 2" xfId="7809"/>
    <cellStyle name="Обычный 4 7 4 4 2 2" xfId="16257"/>
    <cellStyle name="Обычный 4 7 4 4 2 2 2" xfId="33154"/>
    <cellStyle name="Обычный 4 7 4 4 2 3" xfId="24706"/>
    <cellStyle name="Обычный 4 7 4 4 3" xfId="12033"/>
    <cellStyle name="Обычный 4 7 4 4 3 2" xfId="28930"/>
    <cellStyle name="Обычный 4 7 4 4 4" xfId="20482"/>
    <cellStyle name="Обычный 4 7 4 5" xfId="4993"/>
    <cellStyle name="Обычный 4 7 4 5 2" xfId="13441"/>
    <cellStyle name="Обычный 4 7 4 5 2 2" xfId="30338"/>
    <cellStyle name="Обычный 4 7 4 5 3" xfId="21890"/>
    <cellStyle name="Обычный 4 7 4 6" xfId="9217"/>
    <cellStyle name="Обычный 4 7 4 6 2" xfId="26114"/>
    <cellStyle name="Обычный 4 7 4 7" xfId="17666"/>
    <cellStyle name="Обычный 4 7 4 8" xfId="34563"/>
    <cellStyle name="Обычный 4 7 5" xfId="1120"/>
    <cellStyle name="Обычный 4 7 5 2" xfId="2529"/>
    <cellStyle name="Обычный 4 7 5 2 2" xfId="6753"/>
    <cellStyle name="Обычный 4 7 5 2 2 2" xfId="15201"/>
    <cellStyle name="Обычный 4 7 5 2 2 2 2" xfId="32098"/>
    <cellStyle name="Обычный 4 7 5 2 2 3" xfId="23650"/>
    <cellStyle name="Обычный 4 7 5 2 3" xfId="10977"/>
    <cellStyle name="Обычный 4 7 5 2 3 2" xfId="27874"/>
    <cellStyle name="Обычный 4 7 5 2 4" xfId="19426"/>
    <cellStyle name="Обычный 4 7 5 3" xfId="3937"/>
    <cellStyle name="Обычный 4 7 5 3 2" xfId="8161"/>
    <cellStyle name="Обычный 4 7 5 3 2 2" xfId="16609"/>
    <cellStyle name="Обычный 4 7 5 3 2 2 2" xfId="33506"/>
    <cellStyle name="Обычный 4 7 5 3 2 3" xfId="25058"/>
    <cellStyle name="Обычный 4 7 5 3 3" xfId="12385"/>
    <cellStyle name="Обычный 4 7 5 3 3 2" xfId="29282"/>
    <cellStyle name="Обычный 4 7 5 3 4" xfId="20834"/>
    <cellStyle name="Обычный 4 7 5 4" xfId="5345"/>
    <cellStyle name="Обычный 4 7 5 4 2" xfId="13793"/>
    <cellStyle name="Обычный 4 7 5 4 2 2" xfId="30690"/>
    <cellStyle name="Обычный 4 7 5 4 3" xfId="22242"/>
    <cellStyle name="Обычный 4 7 5 5" xfId="9569"/>
    <cellStyle name="Обычный 4 7 5 5 2" xfId="26466"/>
    <cellStyle name="Обычный 4 7 5 6" xfId="18018"/>
    <cellStyle name="Обычный 4 7 6" xfId="1825"/>
    <cellStyle name="Обычный 4 7 6 2" xfId="6049"/>
    <cellStyle name="Обычный 4 7 6 2 2" xfId="14497"/>
    <cellStyle name="Обычный 4 7 6 2 2 2" xfId="31394"/>
    <cellStyle name="Обычный 4 7 6 2 3" xfId="22946"/>
    <cellStyle name="Обычный 4 7 6 3" xfId="10273"/>
    <cellStyle name="Обычный 4 7 6 3 2" xfId="27170"/>
    <cellStyle name="Обычный 4 7 6 4" xfId="18722"/>
    <cellStyle name="Обычный 4 7 7" xfId="3233"/>
    <cellStyle name="Обычный 4 7 7 2" xfId="7457"/>
    <cellStyle name="Обычный 4 7 7 2 2" xfId="15905"/>
    <cellStyle name="Обычный 4 7 7 2 2 2" xfId="32802"/>
    <cellStyle name="Обычный 4 7 7 2 3" xfId="24354"/>
    <cellStyle name="Обычный 4 7 7 3" xfId="11681"/>
    <cellStyle name="Обычный 4 7 7 3 2" xfId="28578"/>
    <cellStyle name="Обычный 4 7 7 4" xfId="20130"/>
    <cellStyle name="Обычный 4 7 8" xfId="4641"/>
    <cellStyle name="Обычный 4 7 8 2" xfId="13089"/>
    <cellStyle name="Обычный 4 7 8 2 2" xfId="29986"/>
    <cellStyle name="Обычный 4 7 8 3" xfId="21538"/>
    <cellStyle name="Обычный 4 7 9" xfId="8865"/>
    <cellStyle name="Обычный 4 7 9 2" xfId="25762"/>
    <cellStyle name="Обычный 4 8" xfId="346"/>
    <cellStyle name="Обычный 4 8 10" xfId="34215"/>
    <cellStyle name="Обычный 4 8 2" xfId="347"/>
    <cellStyle name="Обычный 4 8 2 2" xfId="746"/>
    <cellStyle name="Обычный 4 8 2 2 2" xfId="1477"/>
    <cellStyle name="Обычный 4 8 2 2 2 2" xfId="2886"/>
    <cellStyle name="Обычный 4 8 2 2 2 2 2" xfId="7110"/>
    <cellStyle name="Обычный 4 8 2 2 2 2 2 2" xfId="15558"/>
    <cellStyle name="Обычный 4 8 2 2 2 2 2 2 2" xfId="32455"/>
    <cellStyle name="Обычный 4 8 2 2 2 2 2 3" xfId="24007"/>
    <cellStyle name="Обычный 4 8 2 2 2 2 3" xfId="11334"/>
    <cellStyle name="Обычный 4 8 2 2 2 2 3 2" xfId="28231"/>
    <cellStyle name="Обычный 4 8 2 2 2 2 4" xfId="19783"/>
    <cellStyle name="Обычный 4 8 2 2 2 3" xfId="4294"/>
    <cellStyle name="Обычный 4 8 2 2 2 3 2" xfId="8518"/>
    <cellStyle name="Обычный 4 8 2 2 2 3 2 2" xfId="16966"/>
    <cellStyle name="Обычный 4 8 2 2 2 3 2 2 2" xfId="33863"/>
    <cellStyle name="Обычный 4 8 2 2 2 3 2 3" xfId="25415"/>
    <cellStyle name="Обычный 4 8 2 2 2 3 3" xfId="12742"/>
    <cellStyle name="Обычный 4 8 2 2 2 3 3 2" xfId="29639"/>
    <cellStyle name="Обычный 4 8 2 2 2 3 4" xfId="21191"/>
    <cellStyle name="Обычный 4 8 2 2 2 4" xfId="5702"/>
    <cellStyle name="Обычный 4 8 2 2 2 4 2" xfId="14150"/>
    <cellStyle name="Обычный 4 8 2 2 2 4 2 2" xfId="31047"/>
    <cellStyle name="Обычный 4 8 2 2 2 4 3" xfId="22599"/>
    <cellStyle name="Обычный 4 8 2 2 2 5" xfId="9926"/>
    <cellStyle name="Обычный 4 8 2 2 2 5 2" xfId="26823"/>
    <cellStyle name="Обычный 4 8 2 2 2 6" xfId="18375"/>
    <cellStyle name="Обычный 4 8 2 2 3" xfId="2182"/>
    <cellStyle name="Обычный 4 8 2 2 3 2" xfId="6406"/>
    <cellStyle name="Обычный 4 8 2 2 3 2 2" xfId="14854"/>
    <cellStyle name="Обычный 4 8 2 2 3 2 2 2" xfId="31751"/>
    <cellStyle name="Обычный 4 8 2 2 3 2 3" xfId="23303"/>
    <cellStyle name="Обычный 4 8 2 2 3 3" xfId="10630"/>
    <cellStyle name="Обычный 4 8 2 2 3 3 2" xfId="27527"/>
    <cellStyle name="Обычный 4 8 2 2 3 4" xfId="19079"/>
    <cellStyle name="Обычный 4 8 2 2 4" xfId="3590"/>
    <cellStyle name="Обычный 4 8 2 2 4 2" xfId="7814"/>
    <cellStyle name="Обычный 4 8 2 2 4 2 2" xfId="16262"/>
    <cellStyle name="Обычный 4 8 2 2 4 2 2 2" xfId="33159"/>
    <cellStyle name="Обычный 4 8 2 2 4 2 3" xfId="24711"/>
    <cellStyle name="Обычный 4 8 2 2 4 3" xfId="12038"/>
    <cellStyle name="Обычный 4 8 2 2 4 3 2" xfId="28935"/>
    <cellStyle name="Обычный 4 8 2 2 4 4" xfId="20487"/>
    <cellStyle name="Обычный 4 8 2 2 5" xfId="4998"/>
    <cellStyle name="Обычный 4 8 2 2 5 2" xfId="13446"/>
    <cellStyle name="Обычный 4 8 2 2 5 2 2" xfId="30343"/>
    <cellStyle name="Обычный 4 8 2 2 5 3" xfId="21895"/>
    <cellStyle name="Обычный 4 8 2 2 6" xfId="9222"/>
    <cellStyle name="Обычный 4 8 2 2 6 2" xfId="26119"/>
    <cellStyle name="Обычный 4 8 2 2 7" xfId="17671"/>
    <cellStyle name="Обычный 4 8 2 2 8" xfId="34568"/>
    <cellStyle name="Обычный 4 8 2 3" xfId="1125"/>
    <cellStyle name="Обычный 4 8 2 3 2" xfId="2534"/>
    <cellStyle name="Обычный 4 8 2 3 2 2" xfId="6758"/>
    <cellStyle name="Обычный 4 8 2 3 2 2 2" xfId="15206"/>
    <cellStyle name="Обычный 4 8 2 3 2 2 2 2" xfId="32103"/>
    <cellStyle name="Обычный 4 8 2 3 2 2 3" xfId="23655"/>
    <cellStyle name="Обычный 4 8 2 3 2 3" xfId="10982"/>
    <cellStyle name="Обычный 4 8 2 3 2 3 2" xfId="27879"/>
    <cellStyle name="Обычный 4 8 2 3 2 4" xfId="19431"/>
    <cellStyle name="Обычный 4 8 2 3 3" xfId="3942"/>
    <cellStyle name="Обычный 4 8 2 3 3 2" xfId="8166"/>
    <cellStyle name="Обычный 4 8 2 3 3 2 2" xfId="16614"/>
    <cellStyle name="Обычный 4 8 2 3 3 2 2 2" xfId="33511"/>
    <cellStyle name="Обычный 4 8 2 3 3 2 3" xfId="25063"/>
    <cellStyle name="Обычный 4 8 2 3 3 3" xfId="12390"/>
    <cellStyle name="Обычный 4 8 2 3 3 3 2" xfId="29287"/>
    <cellStyle name="Обычный 4 8 2 3 3 4" xfId="20839"/>
    <cellStyle name="Обычный 4 8 2 3 4" xfId="5350"/>
    <cellStyle name="Обычный 4 8 2 3 4 2" xfId="13798"/>
    <cellStyle name="Обычный 4 8 2 3 4 2 2" xfId="30695"/>
    <cellStyle name="Обычный 4 8 2 3 4 3" xfId="22247"/>
    <cellStyle name="Обычный 4 8 2 3 5" xfId="9574"/>
    <cellStyle name="Обычный 4 8 2 3 5 2" xfId="26471"/>
    <cellStyle name="Обычный 4 8 2 3 6" xfId="18023"/>
    <cellStyle name="Обычный 4 8 2 4" xfId="1830"/>
    <cellStyle name="Обычный 4 8 2 4 2" xfId="6054"/>
    <cellStyle name="Обычный 4 8 2 4 2 2" xfId="14502"/>
    <cellStyle name="Обычный 4 8 2 4 2 2 2" xfId="31399"/>
    <cellStyle name="Обычный 4 8 2 4 2 3" xfId="22951"/>
    <cellStyle name="Обычный 4 8 2 4 3" xfId="10278"/>
    <cellStyle name="Обычный 4 8 2 4 3 2" xfId="27175"/>
    <cellStyle name="Обычный 4 8 2 4 4" xfId="18727"/>
    <cellStyle name="Обычный 4 8 2 5" xfId="3238"/>
    <cellStyle name="Обычный 4 8 2 5 2" xfId="7462"/>
    <cellStyle name="Обычный 4 8 2 5 2 2" xfId="15910"/>
    <cellStyle name="Обычный 4 8 2 5 2 2 2" xfId="32807"/>
    <cellStyle name="Обычный 4 8 2 5 2 3" xfId="24359"/>
    <cellStyle name="Обычный 4 8 2 5 3" xfId="11686"/>
    <cellStyle name="Обычный 4 8 2 5 3 2" xfId="28583"/>
    <cellStyle name="Обычный 4 8 2 5 4" xfId="20135"/>
    <cellStyle name="Обычный 4 8 2 6" xfId="4646"/>
    <cellStyle name="Обычный 4 8 2 6 2" xfId="13094"/>
    <cellStyle name="Обычный 4 8 2 6 2 2" xfId="29991"/>
    <cellStyle name="Обычный 4 8 2 6 3" xfId="21543"/>
    <cellStyle name="Обычный 4 8 2 7" xfId="8870"/>
    <cellStyle name="Обычный 4 8 2 7 2" xfId="25767"/>
    <cellStyle name="Обычный 4 8 2 8" xfId="17319"/>
    <cellStyle name="Обычный 4 8 2 9" xfId="34216"/>
    <cellStyle name="Обычный 4 8 3" xfId="745"/>
    <cellStyle name="Обычный 4 8 3 2" xfId="1476"/>
    <cellStyle name="Обычный 4 8 3 2 2" xfId="2885"/>
    <cellStyle name="Обычный 4 8 3 2 2 2" xfId="7109"/>
    <cellStyle name="Обычный 4 8 3 2 2 2 2" xfId="15557"/>
    <cellStyle name="Обычный 4 8 3 2 2 2 2 2" xfId="32454"/>
    <cellStyle name="Обычный 4 8 3 2 2 2 3" xfId="24006"/>
    <cellStyle name="Обычный 4 8 3 2 2 3" xfId="11333"/>
    <cellStyle name="Обычный 4 8 3 2 2 3 2" xfId="28230"/>
    <cellStyle name="Обычный 4 8 3 2 2 4" xfId="19782"/>
    <cellStyle name="Обычный 4 8 3 2 3" xfId="4293"/>
    <cellStyle name="Обычный 4 8 3 2 3 2" xfId="8517"/>
    <cellStyle name="Обычный 4 8 3 2 3 2 2" xfId="16965"/>
    <cellStyle name="Обычный 4 8 3 2 3 2 2 2" xfId="33862"/>
    <cellStyle name="Обычный 4 8 3 2 3 2 3" xfId="25414"/>
    <cellStyle name="Обычный 4 8 3 2 3 3" xfId="12741"/>
    <cellStyle name="Обычный 4 8 3 2 3 3 2" xfId="29638"/>
    <cellStyle name="Обычный 4 8 3 2 3 4" xfId="21190"/>
    <cellStyle name="Обычный 4 8 3 2 4" xfId="5701"/>
    <cellStyle name="Обычный 4 8 3 2 4 2" xfId="14149"/>
    <cellStyle name="Обычный 4 8 3 2 4 2 2" xfId="31046"/>
    <cellStyle name="Обычный 4 8 3 2 4 3" xfId="22598"/>
    <cellStyle name="Обычный 4 8 3 2 5" xfId="9925"/>
    <cellStyle name="Обычный 4 8 3 2 5 2" xfId="26822"/>
    <cellStyle name="Обычный 4 8 3 2 6" xfId="18374"/>
    <cellStyle name="Обычный 4 8 3 3" xfId="2181"/>
    <cellStyle name="Обычный 4 8 3 3 2" xfId="6405"/>
    <cellStyle name="Обычный 4 8 3 3 2 2" xfId="14853"/>
    <cellStyle name="Обычный 4 8 3 3 2 2 2" xfId="31750"/>
    <cellStyle name="Обычный 4 8 3 3 2 3" xfId="23302"/>
    <cellStyle name="Обычный 4 8 3 3 3" xfId="10629"/>
    <cellStyle name="Обычный 4 8 3 3 3 2" xfId="27526"/>
    <cellStyle name="Обычный 4 8 3 3 4" xfId="19078"/>
    <cellStyle name="Обычный 4 8 3 4" xfId="3589"/>
    <cellStyle name="Обычный 4 8 3 4 2" xfId="7813"/>
    <cellStyle name="Обычный 4 8 3 4 2 2" xfId="16261"/>
    <cellStyle name="Обычный 4 8 3 4 2 2 2" xfId="33158"/>
    <cellStyle name="Обычный 4 8 3 4 2 3" xfId="24710"/>
    <cellStyle name="Обычный 4 8 3 4 3" xfId="12037"/>
    <cellStyle name="Обычный 4 8 3 4 3 2" xfId="28934"/>
    <cellStyle name="Обычный 4 8 3 4 4" xfId="20486"/>
    <cellStyle name="Обычный 4 8 3 5" xfId="4997"/>
    <cellStyle name="Обычный 4 8 3 5 2" xfId="13445"/>
    <cellStyle name="Обычный 4 8 3 5 2 2" xfId="30342"/>
    <cellStyle name="Обычный 4 8 3 5 3" xfId="21894"/>
    <cellStyle name="Обычный 4 8 3 6" xfId="9221"/>
    <cellStyle name="Обычный 4 8 3 6 2" xfId="26118"/>
    <cellStyle name="Обычный 4 8 3 7" xfId="17670"/>
    <cellStyle name="Обычный 4 8 3 8" xfId="34567"/>
    <cellStyle name="Обычный 4 8 4" xfId="1124"/>
    <cellStyle name="Обычный 4 8 4 2" xfId="2533"/>
    <cellStyle name="Обычный 4 8 4 2 2" xfId="6757"/>
    <cellStyle name="Обычный 4 8 4 2 2 2" xfId="15205"/>
    <cellStyle name="Обычный 4 8 4 2 2 2 2" xfId="32102"/>
    <cellStyle name="Обычный 4 8 4 2 2 3" xfId="23654"/>
    <cellStyle name="Обычный 4 8 4 2 3" xfId="10981"/>
    <cellStyle name="Обычный 4 8 4 2 3 2" xfId="27878"/>
    <cellStyle name="Обычный 4 8 4 2 4" xfId="19430"/>
    <cellStyle name="Обычный 4 8 4 3" xfId="3941"/>
    <cellStyle name="Обычный 4 8 4 3 2" xfId="8165"/>
    <cellStyle name="Обычный 4 8 4 3 2 2" xfId="16613"/>
    <cellStyle name="Обычный 4 8 4 3 2 2 2" xfId="33510"/>
    <cellStyle name="Обычный 4 8 4 3 2 3" xfId="25062"/>
    <cellStyle name="Обычный 4 8 4 3 3" xfId="12389"/>
    <cellStyle name="Обычный 4 8 4 3 3 2" xfId="29286"/>
    <cellStyle name="Обычный 4 8 4 3 4" xfId="20838"/>
    <cellStyle name="Обычный 4 8 4 4" xfId="5349"/>
    <cellStyle name="Обычный 4 8 4 4 2" xfId="13797"/>
    <cellStyle name="Обычный 4 8 4 4 2 2" xfId="30694"/>
    <cellStyle name="Обычный 4 8 4 4 3" xfId="22246"/>
    <cellStyle name="Обычный 4 8 4 5" xfId="9573"/>
    <cellStyle name="Обычный 4 8 4 5 2" xfId="26470"/>
    <cellStyle name="Обычный 4 8 4 6" xfId="18022"/>
    <cellStyle name="Обычный 4 8 5" xfId="1829"/>
    <cellStyle name="Обычный 4 8 5 2" xfId="6053"/>
    <cellStyle name="Обычный 4 8 5 2 2" xfId="14501"/>
    <cellStyle name="Обычный 4 8 5 2 2 2" xfId="31398"/>
    <cellStyle name="Обычный 4 8 5 2 3" xfId="22950"/>
    <cellStyle name="Обычный 4 8 5 3" xfId="10277"/>
    <cellStyle name="Обычный 4 8 5 3 2" xfId="27174"/>
    <cellStyle name="Обычный 4 8 5 4" xfId="18726"/>
    <cellStyle name="Обычный 4 8 6" xfId="3237"/>
    <cellStyle name="Обычный 4 8 6 2" xfId="7461"/>
    <cellStyle name="Обычный 4 8 6 2 2" xfId="15909"/>
    <cellStyle name="Обычный 4 8 6 2 2 2" xfId="32806"/>
    <cellStyle name="Обычный 4 8 6 2 3" xfId="24358"/>
    <cellStyle name="Обычный 4 8 6 3" xfId="11685"/>
    <cellStyle name="Обычный 4 8 6 3 2" xfId="28582"/>
    <cellStyle name="Обычный 4 8 6 4" xfId="20134"/>
    <cellStyle name="Обычный 4 8 7" xfId="4645"/>
    <cellStyle name="Обычный 4 8 7 2" xfId="13093"/>
    <cellStyle name="Обычный 4 8 7 2 2" xfId="29990"/>
    <cellStyle name="Обычный 4 8 7 3" xfId="21542"/>
    <cellStyle name="Обычный 4 8 8" xfId="8869"/>
    <cellStyle name="Обычный 4 8 8 2" xfId="25766"/>
    <cellStyle name="Обычный 4 8 9" xfId="17318"/>
    <cellStyle name="Обычный 4 9" xfId="348"/>
    <cellStyle name="Обычный 4 9 2" xfId="747"/>
    <cellStyle name="Обычный 4 9 2 2" xfId="1478"/>
    <cellStyle name="Обычный 4 9 2 2 2" xfId="2887"/>
    <cellStyle name="Обычный 4 9 2 2 2 2" xfId="7111"/>
    <cellStyle name="Обычный 4 9 2 2 2 2 2" xfId="15559"/>
    <cellStyle name="Обычный 4 9 2 2 2 2 2 2" xfId="32456"/>
    <cellStyle name="Обычный 4 9 2 2 2 2 3" xfId="24008"/>
    <cellStyle name="Обычный 4 9 2 2 2 3" xfId="11335"/>
    <cellStyle name="Обычный 4 9 2 2 2 3 2" xfId="28232"/>
    <cellStyle name="Обычный 4 9 2 2 2 4" xfId="19784"/>
    <cellStyle name="Обычный 4 9 2 2 3" xfId="4295"/>
    <cellStyle name="Обычный 4 9 2 2 3 2" xfId="8519"/>
    <cellStyle name="Обычный 4 9 2 2 3 2 2" xfId="16967"/>
    <cellStyle name="Обычный 4 9 2 2 3 2 2 2" xfId="33864"/>
    <cellStyle name="Обычный 4 9 2 2 3 2 3" xfId="25416"/>
    <cellStyle name="Обычный 4 9 2 2 3 3" xfId="12743"/>
    <cellStyle name="Обычный 4 9 2 2 3 3 2" xfId="29640"/>
    <cellStyle name="Обычный 4 9 2 2 3 4" xfId="21192"/>
    <cellStyle name="Обычный 4 9 2 2 4" xfId="5703"/>
    <cellStyle name="Обычный 4 9 2 2 4 2" xfId="14151"/>
    <cellStyle name="Обычный 4 9 2 2 4 2 2" xfId="31048"/>
    <cellStyle name="Обычный 4 9 2 2 4 3" xfId="22600"/>
    <cellStyle name="Обычный 4 9 2 2 5" xfId="9927"/>
    <cellStyle name="Обычный 4 9 2 2 5 2" xfId="26824"/>
    <cellStyle name="Обычный 4 9 2 2 6" xfId="18376"/>
    <cellStyle name="Обычный 4 9 2 3" xfId="2183"/>
    <cellStyle name="Обычный 4 9 2 3 2" xfId="6407"/>
    <cellStyle name="Обычный 4 9 2 3 2 2" xfId="14855"/>
    <cellStyle name="Обычный 4 9 2 3 2 2 2" xfId="31752"/>
    <cellStyle name="Обычный 4 9 2 3 2 3" xfId="23304"/>
    <cellStyle name="Обычный 4 9 2 3 3" xfId="10631"/>
    <cellStyle name="Обычный 4 9 2 3 3 2" xfId="27528"/>
    <cellStyle name="Обычный 4 9 2 3 4" xfId="19080"/>
    <cellStyle name="Обычный 4 9 2 4" xfId="3591"/>
    <cellStyle name="Обычный 4 9 2 4 2" xfId="7815"/>
    <cellStyle name="Обычный 4 9 2 4 2 2" xfId="16263"/>
    <cellStyle name="Обычный 4 9 2 4 2 2 2" xfId="33160"/>
    <cellStyle name="Обычный 4 9 2 4 2 3" xfId="24712"/>
    <cellStyle name="Обычный 4 9 2 4 3" xfId="12039"/>
    <cellStyle name="Обычный 4 9 2 4 3 2" xfId="28936"/>
    <cellStyle name="Обычный 4 9 2 4 4" xfId="20488"/>
    <cellStyle name="Обычный 4 9 2 5" xfId="4999"/>
    <cellStyle name="Обычный 4 9 2 5 2" xfId="13447"/>
    <cellStyle name="Обычный 4 9 2 5 2 2" xfId="30344"/>
    <cellStyle name="Обычный 4 9 2 5 3" xfId="21896"/>
    <cellStyle name="Обычный 4 9 2 6" xfId="9223"/>
    <cellStyle name="Обычный 4 9 2 6 2" xfId="26120"/>
    <cellStyle name="Обычный 4 9 2 7" xfId="17672"/>
    <cellStyle name="Обычный 4 9 2 8" xfId="34569"/>
    <cellStyle name="Обычный 4 9 3" xfId="1126"/>
    <cellStyle name="Обычный 4 9 3 2" xfId="2535"/>
    <cellStyle name="Обычный 4 9 3 2 2" xfId="6759"/>
    <cellStyle name="Обычный 4 9 3 2 2 2" xfId="15207"/>
    <cellStyle name="Обычный 4 9 3 2 2 2 2" xfId="32104"/>
    <cellStyle name="Обычный 4 9 3 2 2 3" xfId="23656"/>
    <cellStyle name="Обычный 4 9 3 2 3" xfId="10983"/>
    <cellStyle name="Обычный 4 9 3 2 3 2" xfId="27880"/>
    <cellStyle name="Обычный 4 9 3 2 4" xfId="19432"/>
    <cellStyle name="Обычный 4 9 3 3" xfId="3943"/>
    <cellStyle name="Обычный 4 9 3 3 2" xfId="8167"/>
    <cellStyle name="Обычный 4 9 3 3 2 2" xfId="16615"/>
    <cellStyle name="Обычный 4 9 3 3 2 2 2" xfId="33512"/>
    <cellStyle name="Обычный 4 9 3 3 2 3" xfId="25064"/>
    <cellStyle name="Обычный 4 9 3 3 3" xfId="12391"/>
    <cellStyle name="Обычный 4 9 3 3 3 2" xfId="29288"/>
    <cellStyle name="Обычный 4 9 3 3 4" xfId="20840"/>
    <cellStyle name="Обычный 4 9 3 4" xfId="5351"/>
    <cellStyle name="Обычный 4 9 3 4 2" xfId="13799"/>
    <cellStyle name="Обычный 4 9 3 4 2 2" xfId="30696"/>
    <cellStyle name="Обычный 4 9 3 4 3" xfId="22248"/>
    <cellStyle name="Обычный 4 9 3 5" xfId="9575"/>
    <cellStyle name="Обычный 4 9 3 5 2" xfId="26472"/>
    <cellStyle name="Обычный 4 9 3 6" xfId="18024"/>
    <cellStyle name="Обычный 4 9 4" xfId="1831"/>
    <cellStyle name="Обычный 4 9 4 2" xfId="6055"/>
    <cellStyle name="Обычный 4 9 4 2 2" xfId="14503"/>
    <cellStyle name="Обычный 4 9 4 2 2 2" xfId="31400"/>
    <cellStyle name="Обычный 4 9 4 2 3" xfId="22952"/>
    <cellStyle name="Обычный 4 9 4 3" xfId="10279"/>
    <cellStyle name="Обычный 4 9 4 3 2" xfId="27176"/>
    <cellStyle name="Обычный 4 9 4 4" xfId="18728"/>
    <cellStyle name="Обычный 4 9 5" xfId="3239"/>
    <cellStyle name="Обычный 4 9 5 2" xfId="7463"/>
    <cellStyle name="Обычный 4 9 5 2 2" xfId="15911"/>
    <cellStyle name="Обычный 4 9 5 2 2 2" xfId="32808"/>
    <cellStyle name="Обычный 4 9 5 2 3" xfId="24360"/>
    <cellStyle name="Обычный 4 9 5 3" xfId="11687"/>
    <cellStyle name="Обычный 4 9 5 3 2" xfId="28584"/>
    <cellStyle name="Обычный 4 9 5 4" xfId="20136"/>
    <cellStyle name="Обычный 4 9 6" xfId="4647"/>
    <cellStyle name="Обычный 4 9 6 2" xfId="13095"/>
    <cellStyle name="Обычный 4 9 6 2 2" xfId="29992"/>
    <cellStyle name="Обычный 4 9 6 3" xfId="21544"/>
    <cellStyle name="Обычный 4 9 7" xfId="8871"/>
    <cellStyle name="Обычный 4 9 7 2" xfId="25768"/>
    <cellStyle name="Обычный 4 9 8" xfId="17320"/>
    <cellStyle name="Обычный 4 9 9" xfId="34217"/>
    <cellStyle name="Обычный 4_Отчет за 2015 год" xfId="349"/>
    <cellStyle name="Обычный 5" xfId="350"/>
    <cellStyle name="Обычный 6" xfId="351"/>
    <cellStyle name="Обычный 6 10" xfId="4648"/>
    <cellStyle name="Обычный 6 10 2" xfId="13096"/>
    <cellStyle name="Обычный 6 10 2 2" xfId="29993"/>
    <cellStyle name="Обычный 6 10 3" xfId="21545"/>
    <cellStyle name="Обычный 6 11" xfId="8872"/>
    <cellStyle name="Обычный 6 11 2" xfId="25769"/>
    <cellStyle name="Обычный 6 12" xfId="17321"/>
    <cellStyle name="Обычный 6 13" xfId="34218"/>
    <cellStyle name="Обычный 6 2" xfId="352"/>
    <cellStyle name="Обычный 6 2 10" xfId="8873"/>
    <cellStyle name="Обычный 6 2 10 2" xfId="25770"/>
    <cellStyle name="Обычный 6 2 11" xfId="17322"/>
    <cellStyle name="Обычный 6 2 12" xfId="34219"/>
    <cellStyle name="Обычный 6 2 2" xfId="353"/>
    <cellStyle name="Обычный 6 2 2 10" xfId="17323"/>
    <cellStyle name="Обычный 6 2 2 11" xfId="34220"/>
    <cellStyle name="Обычный 6 2 2 2" xfId="354"/>
    <cellStyle name="Обычный 6 2 2 2 10" xfId="34221"/>
    <cellStyle name="Обычный 6 2 2 2 2" xfId="355"/>
    <cellStyle name="Обычный 6 2 2 2 2 2" xfId="752"/>
    <cellStyle name="Обычный 6 2 2 2 2 2 2" xfId="1483"/>
    <cellStyle name="Обычный 6 2 2 2 2 2 2 2" xfId="2892"/>
    <cellStyle name="Обычный 6 2 2 2 2 2 2 2 2" xfId="7116"/>
    <cellStyle name="Обычный 6 2 2 2 2 2 2 2 2 2" xfId="15564"/>
    <cellStyle name="Обычный 6 2 2 2 2 2 2 2 2 2 2" xfId="32461"/>
    <cellStyle name="Обычный 6 2 2 2 2 2 2 2 2 3" xfId="24013"/>
    <cellStyle name="Обычный 6 2 2 2 2 2 2 2 3" xfId="11340"/>
    <cellStyle name="Обычный 6 2 2 2 2 2 2 2 3 2" xfId="28237"/>
    <cellStyle name="Обычный 6 2 2 2 2 2 2 2 4" xfId="19789"/>
    <cellStyle name="Обычный 6 2 2 2 2 2 2 3" xfId="4300"/>
    <cellStyle name="Обычный 6 2 2 2 2 2 2 3 2" xfId="8524"/>
    <cellStyle name="Обычный 6 2 2 2 2 2 2 3 2 2" xfId="16972"/>
    <cellStyle name="Обычный 6 2 2 2 2 2 2 3 2 2 2" xfId="33869"/>
    <cellStyle name="Обычный 6 2 2 2 2 2 2 3 2 3" xfId="25421"/>
    <cellStyle name="Обычный 6 2 2 2 2 2 2 3 3" xfId="12748"/>
    <cellStyle name="Обычный 6 2 2 2 2 2 2 3 3 2" xfId="29645"/>
    <cellStyle name="Обычный 6 2 2 2 2 2 2 3 4" xfId="21197"/>
    <cellStyle name="Обычный 6 2 2 2 2 2 2 4" xfId="5708"/>
    <cellStyle name="Обычный 6 2 2 2 2 2 2 4 2" xfId="14156"/>
    <cellStyle name="Обычный 6 2 2 2 2 2 2 4 2 2" xfId="31053"/>
    <cellStyle name="Обычный 6 2 2 2 2 2 2 4 3" xfId="22605"/>
    <cellStyle name="Обычный 6 2 2 2 2 2 2 5" xfId="9932"/>
    <cellStyle name="Обычный 6 2 2 2 2 2 2 5 2" xfId="26829"/>
    <cellStyle name="Обычный 6 2 2 2 2 2 2 6" xfId="18381"/>
    <cellStyle name="Обычный 6 2 2 2 2 2 3" xfId="2188"/>
    <cellStyle name="Обычный 6 2 2 2 2 2 3 2" xfId="6412"/>
    <cellStyle name="Обычный 6 2 2 2 2 2 3 2 2" xfId="14860"/>
    <cellStyle name="Обычный 6 2 2 2 2 2 3 2 2 2" xfId="31757"/>
    <cellStyle name="Обычный 6 2 2 2 2 2 3 2 3" xfId="23309"/>
    <cellStyle name="Обычный 6 2 2 2 2 2 3 3" xfId="10636"/>
    <cellStyle name="Обычный 6 2 2 2 2 2 3 3 2" xfId="27533"/>
    <cellStyle name="Обычный 6 2 2 2 2 2 3 4" xfId="19085"/>
    <cellStyle name="Обычный 6 2 2 2 2 2 4" xfId="3596"/>
    <cellStyle name="Обычный 6 2 2 2 2 2 4 2" xfId="7820"/>
    <cellStyle name="Обычный 6 2 2 2 2 2 4 2 2" xfId="16268"/>
    <cellStyle name="Обычный 6 2 2 2 2 2 4 2 2 2" xfId="33165"/>
    <cellStyle name="Обычный 6 2 2 2 2 2 4 2 3" xfId="24717"/>
    <cellStyle name="Обычный 6 2 2 2 2 2 4 3" xfId="12044"/>
    <cellStyle name="Обычный 6 2 2 2 2 2 4 3 2" xfId="28941"/>
    <cellStyle name="Обычный 6 2 2 2 2 2 4 4" xfId="20493"/>
    <cellStyle name="Обычный 6 2 2 2 2 2 5" xfId="5004"/>
    <cellStyle name="Обычный 6 2 2 2 2 2 5 2" xfId="13452"/>
    <cellStyle name="Обычный 6 2 2 2 2 2 5 2 2" xfId="30349"/>
    <cellStyle name="Обычный 6 2 2 2 2 2 5 3" xfId="21901"/>
    <cellStyle name="Обычный 6 2 2 2 2 2 6" xfId="9228"/>
    <cellStyle name="Обычный 6 2 2 2 2 2 6 2" xfId="26125"/>
    <cellStyle name="Обычный 6 2 2 2 2 2 7" xfId="17677"/>
    <cellStyle name="Обычный 6 2 2 2 2 2 8" xfId="34574"/>
    <cellStyle name="Обычный 6 2 2 2 2 3" xfId="1131"/>
    <cellStyle name="Обычный 6 2 2 2 2 3 2" xfId="2540"/>
    <cellStyle name="Обычный 6 2 2 2 2 3 2 2" xfId="6764"/>
    <cellStyle name="Обычный 6 2 2 2 2 3 2 2 2" xfId="15212"/>
    <cellStyle name="Обычный 6 2 2 2 2 3 2 2 2 2" xfId="32109"/>
    <cellStyle name="Обычный 6 2 2 2 2 3 2 2 3" xfId="23661"/>
    <cellStyle name="Обычный 6 2 2 2 2 3 2 3" xfId="10988"/>
    <cellStyle name="Обычный 6 2 2 2 2 3 2 3 2" xfId="27885"/>
    <cellStyle name="Обычный 6 2 2 2 2 3 2 4" xfId="19437"/>
    <cellStyle name="Обычный 6 2 2 2 2 3 3" xfId="3948"/>
    <cellStyle name="Обычный 6 2 2 2 2 3 3 2" xfId="8172"/>
    <cellStyle name="Обычный 6 2 2 2 2 3 3 2 2" xfId="16620"/>
    <cellStyle name="Обычный 6 2 2 2 2 3 3 2 2 2" xfId="33517"/>
    <cellStyle name="Обычный 6 2 2 2 2 3 3 2 3" xfId="25069"/>
    <cellStyle name="Обычный 6 2 2 2 2 3 3 3" xfId="12396"/>
    <cellStyle name="Обычный 6 2 2 2 2 3 3 3 2" xfId="29293"/>
    <cellStyle name="Обычный 6 2 2 2 2 3 3 4" xfId="20845"/>
    <cellStyle name="Обычный 6 2 2 2 2 3 4" xfId="5356"/>
    <cellStyle name="Обычный 6 2 2 2 2 3 4 2" xfId="13804"/>
    <cellStyle name="Обычный 6 2 2 2 2 3 4 2 2" xfId="30701"/>
    <cellStyle name="Обычный 6 2 2 2 2 3 4 3" xfId="22253"/>
    <cellStyle name="Обычный 6 2 2 2 2 3 5" xfId="9580"/>
    <cellStyle name="Обычный 6 2 2 2 2 3 5 2" xfId="26477"/>
    <cellStyle name="Обычный 6 2 2 2 2 3 6" xfId="18029"/>
    <cellStyle name="Обычный 6 2 2 2 2 4" xfId="1836"/>
    <cellStyle name="Обычный 6 2 2 2 2 4 2" xfId="6060"/>
    <cellStyle name="Обычный 6 2 2 2 2 4 2 2" xfId="14508"/>
    <cellStyle name="Обычный 6 2 2 2 2 4 2 2 2" xfId="31405"/>
    <cellStyle name="Обычный 6 2 2 2 2 4 2 3" xfId="22957"/>
    <cellStyle name="Обычный 6 2 2 2 2 4 3" xfId="10284"/>
    <cellStyle name="Обычный 6 2 2 2 2 4 3 2" xfId="27181"/>
    <cellStyle name="Обычный 6 2 2 2 2 4 4" xfId="18733"/>
    <cellStyle name="Обычный 6 2 2 2 2 5" xfId="3244"/>
    <cellStyle name="Обычный 6 2 2 2 2 5 2" xfId="7468"/>
    <cellStyle name="Обычный 6 2 2 2 2 5 2 2" xfId="15916"/>
    <cellStyle name="Обычный 6 2 2 2 2 5 2 2 2" xfId="32813"/>
    <cellStyle name="Обычный 6 2 2 2 2 5 2 3" xfId="24365"/>
    <cellStyle name="Обычный 6 2 2 2 2 5 3" xfId="11692"/>
    <cellStyle name="Обычный 6 2 2 2 2 5 3 2" xfId="28589"/>
    <cellStyle name="Обычный 6 2 2 2 2 5 4" xfId="20141"/>
    <cellStyle name="Обычный 6 2 2 2 2 6" xfId="4652"/>
    <cellStyle name="Обычный 6 2 2 2 2 6 2" xfId="13100"/>
    <cellStyle name="Обычный 6 2 2 2 2 6 2 2" xfId="29997"/>
    <cellStyle name="Обычный 6 2 2 2 2 6 3" xfId="21549"/>
    <cellStyle name="Обычный 6 2 2 2 2 7" xfId="8876"/>
    <cellStyle name="Обычный 6 2 2 2 2 7 2" xfId="25773"/>
    <cellStyle name="Обычный 6 2 2 2 2 8" xfId="17325"/>
    <cellStyle name="Обычный 6 2 2 2 2 9" xfId="34222"/>
    <cellStyle name="Обычный 6 2 2 2 3" xfId="751"/>
    <cellStyle name="Обычный 6 2 2 2 3 2" xfId="1482"/>
    <cellStyle name="Обычный 6 2 2 2 3 2 2" xfId="2891"/>
    <cellStyle name="Обычный 6 2 2 2 3 2 2 2" xfId="7115"/>
    <cellStyle name="Обычный 6 2 2 2 3 2 2 2 2" xfId="15563"/>
    <cellStyle name="Обычный 6 2 2 2 3 2 2 2 2 2" xfId="32460"/>
    <cellStyle name="Обычный 6 2 2 2 3 2 2 2 3" xfId="24012"/>
    <cellStyle name="Обычный 6 2 2 2 3 2 2 3" xfId="11339"/>
    <cellStyle name="Обычный 6 2 2 2 3 2 2 3 2" xfId="28236"/>
    <cellStyle name="Обычный 6 2 2 2 3 2 2 4" xfId="19788"/>
    <cellStyle name="Обычный 6 2 2 2 3 2 3" xfId="4299"/>
    <cellStyle name="Обычный 6 2 2 2 3 2 3 2" xfId="8523"/>
    <cellStyle name="Обычный 6 2 2 2 3 2 3 2 2" xfId="16971"/>
    <cellStyle name="Обычный 6 2 2 2 3 2 3 2 2 2" xfId="33868"/>
    <cellStyle name="Обычный 6 2 2 2 3 2 3 2 3" xfId="25420"/>
    <cellStyle name="Обычный 6 2 2 2 3 2 3 3" xfId="12747"/>
    <cellStyle name="Обычный 6 2 2 2 3 2 3 3 2" xfId="29644"/>
    <cellStyle name="Обычный 6 2 2 2 3 2 3 4" xfId="21196"/>
    <cellStyle name="Обычный 6 2 2 2 3 2 4" xfId="5707"/>
    <cellStyle name="Обычный 6 2 2 2 3 2 4 2" xfId="14155"/>
    <cellStyle name="Обычный 6 2 2 2 3 2 4 2 2" xfId="31052"/>
    <cellStyle name="Обычный 6 2 2 2 3 2 4 3" xfId="22604"/>
    <cellStyle name="Обычный 6 2 2 2 3 2 5" xfId="9931"/>
    <cellStyle name="Обычный 6 2 2 2 3 2 5 2" xfId="26828"/>
    <cellStyle name="Обычный 6 2 2 2 3 2 6" xfId="18380"/>
    <cellStyle name="Обычный 6 2 2 2 3 3" xfId="2187"/>
    <cellStyle name="Обычный 6 2 2 2 3 3 2" xfId="6411"/>
    <cellStyle name="Обычный 6 2 2 2 3 3 2 2" xfId="14859"/>
    <cellStyle name="Обычный 6 2 2 2 3 3 2 2 2" xfId="31756"/>
    <cellStyle name="Обычный 6 2 2 2 3 3 2 3" xfId="23308"/>
    <cellStyle name="Обычный 6 2 2 2 3 3 3" xfId="10635"/>
    <cellStyle name="Обычный 6 2 2 2 3 3 3 2" xfId="27532"/>
    <cellStyle name="Обычный 6 2 2 2 3 3 4" xfId="19084"/>
    <cellStyle name="Обычный 6 2 2 2 3 4" xfId="3595"/>
    <cellStyle name="Обычный 6 2 2 2 3 4 2" xfId="7819"/>
    <cellStyle name="Обычный 6 2 2 2 3 4 2 2" xfId="16267"/>
    <cellStyle name="Обычный 6 2 2 2 3 4 2 2 2" xfId="33164"/>
    <cellStyle name="Обычный 6 2 2 2 3 4 2 3" xfId="24716"/>
    <cellStyle name="Обычный 6 2 2 2 3 4 3" xfId="12043"/>
    <cellStyle name="Обычный 6 2 2 2 3 4 3 2" xfId="28940"/>
    <cellStyle name="Обычный 6 2 2 2 3 4 4" xfId="20492"/>
    <cellStyle name="Обычный 6 2 2 2 3 5" xfId="5003"/>
    <cellStyle name="Обычный 6 2 2 2 3 5 2" xfId="13451"/>
    <cellStyle name="Обычный 6 2 2 2 3 5 2 2" xfId="30348"/>
    <cellStyle name="Обычный 6 2 2 2 3 5 3" xfId="21900"/>
    <cellStyle name="Обычный 6 2 2 2 3 6" xfId="9227"/>
    <cellStyle name="Обычный 6 2 2 2 3 6 2" xfId="26124"/>
    <cellStyle name="Обычный 6 2 2 2 3 7" xfId="17676"/>
    <cellStyle name="Обычный 6 2 2 2 3 8" xfId="34573"/>
    <cellStyle name="Обычный 6 2 2 2 4" xfId="1130"/>
    <cellStyle name="Обычный 6 2 2 2 4 2" xfId="2539"/>
    <cellStyle name="Обычный 6 2 2 2 4 2 2" xfId="6763"/>
    <cellStyle name="Обычный 6 2 2 2 4 2 2 2" xfId="15211"/>
    <cellStyle name="Обычный 6 2 2 2 4 2 2 2 2" xfId="32108"/>
    <cellStyle name="Обычный 6 2 2 2 4 2 2 3" xfId="23660"/>
    <cellStyle name="Обычный 6 2 2 2 4 2 3" xfId="10987"/>
    <cellStyle name="Обычный 6 2 2 2 4 2 3 2" xfId="27884"/>
    <cellStyle name="Обычный 6 2 2 2 4 2 4" xfId="19436"/>
    <cellStyle name="Обычный 6 2 2 2 4 3" xfId="3947"/>
    <cellStyle name="Обычный 6 2 2 2 4 3 2" xfId="8171"/>
    <cellStyle name="Обычный 6 2 2 2 4 3 2 2" xfId="16619"/>
    <cellStyle name="Обычный 6 2 2 2 4 3 2 2 2" xfId="33516"/>
    <cellStyle name="Обычный 6 2 2 2 4 3 2 3" xfId="25068"/>
    <cellStyle name="Обычный 6 2 2 2 4 3 3" xfId="12395"/>
    <cellStyle name="Обычный 6 2 2 2 4 3 3 2" xfId="29292"/>
    <cellStyle name="Обычный 6 2 2 2 4 3 4" xfId="20844"/>
    <cellStyle name="Обычный 6 2 2 2 4 4" xfId="5355"/>
    <cellStyle name="Обычный 6 2 2 2 4 4 2" xfId="13803"/>
    <cellStyle name="Обычный 6 2 2 2 4 4 2 2" xfId="30700"/>
    <cellStyle name="Обычный 6 2 2 2 4 4 3" xfId="22252"/>
    <cellStyle name="Обычный 6 2 2 2 4 5" xfId="9579"/>
    <cellStyle name="Обычный 6 2 2 2 4 5 2" xfId="26476"/>
    <cellStyle name="Обычный 6 2 2 2 4 6" xfId="18028"/>
    <cellStyle name="Обычный 6 2 2 2 5" xfId="1835"/>
    <cellStyle name="Обычный 6 2 2 2 5 2" xfId="6059"/>
    <cellStyle name="Обычный 6 2 2 2 5 2 2" xfId="14507"/>
    <cellStyle name="Обычный 6 2 2 2 5 2 2 2" xfId="31404"/>
    <cellStyle name="Обычный 6 2 2 2 5 2 3" xfId="22956"/>
    <cellStyle name="Обычный 6 2 2 2 5 3" xfId="10283"/>
    <cellStyle name="Обычный 6 2 2 2 5 3 2" xfId="27180"/>
    <cellStyle name="Обычный 6 2 2 2 5 4" xfId="18732"/>
    <cellStyle name="Обычный 6 2 2 2 6" xfId="3243"/>
    <cellStyle name="Обычный 6 2 2 2 6 2" xfId="7467"/>
    <cellStyle name="Обычный 6 2 2 2 6 2 2" xfId="15915"/>
    <cellStyle name="Обычный 6 2 2 2 6 2 2 2" xfId="32812"/>
    <cellStyle name="Обычный 6 2 2 2 6 2 3" xfId="24364"/>
    <cellStyle name="Обычный 6 2 2 2 6 3" xfId="11691"/>
    <cellStyle name="Обычный 6 2 2 2 6 3 2" xfId="28588"/>
    <cellStyle name="Обычный 6 2 2 2 6 4" xfId="20140"/>
    <cellStyle name="Обычный 6 2 2 2 7" xfId="4651"/>
    <cellStyle name="Обычный 6 2 2 2 7 2" xfId="13099"/>
    <cellStyle name="Обычный 6 2 2 2 7 2 2" xfId="29996"/>
    <cellStyle name="Обычный 6 2 2 2 7 3" xfId="21548"/>
    <cellStyle name="Обычный 6 2 2 2 8" xfId="8875"/>
    <cellStyle name="Обычный 6 2 2 2 8 2" xfId="25772"/>
    <cellStyle name="Обычный 6 2 2 2 9" xfId="17324"/>
    <cellStyle name="Обычный 6 2 2 3" xfId="356"/>
    <cellStyle name="Обычный 6 2 2 3 2" xfId="753"/>
    <cellStyle name="Обычный 6 2 2 3 2 2" xfId="1484"/>
    <cellStyle name="Обычный 6 2 2 3 2 2 2" xfId="2893"/>
    <cellStyle name="Обычный 6 2 2 3 2 2 2 2" xfId="7117"/>
    <cellStyle name="Обычный 6 2 2 3 2 2 2 2 2" xfId="15565"/>
    <cellStyle name="Обычный 6 2 2 3 2 2 2 2 2 2" xfId="32462"/>
    <cellStyle name="Обычный 6 2 2 3 2 2 2 2 3" xfId="24014"/>
    <cellStyle name="Обычный 6 2 2 3 2 2 2 3" xfId="11341"/>
    <cellStyle name="Обычный 6 2 2 3 2 2 2 3 2" xfId="28238"/>
    <cellStyle name="Обычный 6 2 2 3 2 2 2 4" xfId="19790"/>
    <cellStyle name="Обычный 6 2 2 3 2 2 3" xfId="4301"/>
    <cellStyle name="Обычный 6 2 2 3 2 2 3 2" xfId="8525"/>
    <cellStyle name="Обычный 6 2 2 3 2 2 3 2 2" xfId="16973"/>
    <cellStyle name="Обычный 6 2 2 3 2 2 3 2 2 2" xfId="33870"/>
    <cellStyle name="Обычный 6 2 2 3 2 2 3 2 3" xfId="25422"/>
    <cellStyle name="Обычный 6 2 2 3 2 2 3 3" xfId="12749"/>
    <cellStyle name="Обычный 6 2 2 3 2 2 3 3 2" xfId="29646"/>
    <cellStyle name="Обычный 6 2 2 3 2 2 3 4" xfId="21198"/>
    <cellStyle name="Обычный 6 2 2 3 2 2 4" xfId="5709"/>
    <cellStyle name="Обычный 6 2 2 3 2 2 4 2" xfId="14157"/>
    <cellStyle name="Обычный 6 2 2 3 2 2 4 2 2" xfId="31054"/>
    <cellStyle name="Обычный 6 2 2 3 2 2 4 3" xfId="22606"/>
    <cellStyle name="Обычный 6 2 2 3 2 2 5" xfId="9933"/>
    <cellStyle name="Обычный 6 2 2 3 2 2 5 2" xfId="26830"/>
    <cellStyle name="Обычный 6 2 2 3 2 2 6" xfId="18382"/>
    <cellStyle name="Обычный 6 2 2 3 2 3" xfId="2189"/>
    <cellStyle name="Обычный 6 2 2 3 2 3 2" xfId="6413"/>
    <cellStyle name="Обычный 6 2 2 3 2 3 2 2" xfId="14861"/>
    <cellStyle name="Обычный 6 2 2 3 2 3 2 2 2" xfId="31758"/>
    <cellStyle name="Обычный 6 2 2 3 2 3 2 3" xfId="23310"/>
    <cellStyle name="Обычный 6 2 2 3 2 3 3" xfId="10637"/>
    <cellStyle name="Обычный 6 2 2 3 2 3 3 2" xfId="27534"/>
    <cellStyle name="Обычный 6 2 2 3 2 3 4" xfId="19086"/>
    <cellStyle name="Обычный 6 2 2 3 2 4" xfId="3597"/>
    <cellStyle name="Обычный 6 2 2 3 2 4 2" xfId="7821"/>
    <cellStyle name="Обычный 6 2 2 3 2 4 2 2" xfId="16269"/>
    <cellStyle name="Обычный 6 2 2 3 2 4 2 2 2" xfId="33166"/>
    <cellStyle name="Обычный 6 2 2 3 2 4 2 3" xfId="24718"/>
    <cellStyle name="Обычный 6 2 2 3 2 4 3" xfId="12045"/>
    <cellStyle name="Обычный 6 2 2 3 2 4 3 2" xfId="28942"/>
    <cellStyle name="Обычный 6 2 2 3 2 4 4" xfId="20494"/>
    <cellStyle name="Обычный 6 2 2 3 2 5" xfId="5005"/>
    <cellStyle name="Обычный 6 2 2 3 2 5 2" xfId="13453"/>
    <cellStyle name="Обычный 6 2 2 3 2 5 2 2" xfId="30350"/>
    <cellStyle name="Обычный 6 2 2 3 2 5 3" xfId="21902"/>
    <cellStyle name="Обычный 6 2 2 3 2 6" xfId="9229"/>
    <cellStyle name="Обычный 6 2 2 3 2 6 2" xfId="26126"/>
    <cellStyle name="Обычный 6 2 2 3 2 7" xfId="17678"/>
    <cellStyle name="Обычный 6 2 2 3 2 8" xfId="34575"/>
    <cellStyle name="Обычный 6 2 2 3 3" xfId="1132"/>
    <cellStyle name="Обычный 6 2 2 3 3 2" xfId="2541"/>
    <cellStyle name="Обычный 6 2 2 3 3 2 2" xfId="6765"/>
    <cellStyle name="Обычный 6 2 2 3 3 2 2 2" xfId="15213"/>
    <cellStyle name="Обычный 6 2 2 3 3 2 2 2 2" xfId="32110"/>
    <cellStyle name="Обычный 6 2 2 3 3 2 2 3" xfId="23662"/>
    <cellStyle name="Обычный 6 2 2 3 3 2 3" xfId="10989"/>
    <cellStyle name="Обычный 6 2 2 3 3 2 3 2" xfId="27886"/>
    <cellStyle name="Обычный 6 2 2 3 3 2 4" xfId="19438"/>
    <cellStyle name="Обычный 6 2 2 3 3 3" xfId="3949"/>
    <cellStyle name="Обычный 6 2 2 3 3 3 2" xfId="8173"/>
    <cellStyle name="Обычный 6 2 2 3 3 3 2 2" xfId="16621"/>
    <cellStyle name="Обычный 6 2 2 3 3 3 2 2 2" xfId="33518"/>
    <cellStyle name="Обычный 6 2 2 3 3 3 2 3" xfId="25070"/>
    <cellStyle name="Обычный 6 2 2 3 3 3 3" xfId="12397"/>
    <cellStyle name="Обычный 6 2 2 3 3 3 3 2" xfId="29294"/>
    <cellStyle name="Обычный 6 2 2 3 3 3 4" xfId="20846"/>
    <cellStyle name="Обычный 6 2 2 3 3 4" xfId="5357"/>
    <cellStyle name="Обычный 6 2 2 3 3 4 2" xfId="13805"/>
    <cellStyle name="Обычный 6 2 2 3 3 4 2 2" xfId="30702"/>
    <cellStyle name="Обычный 6 2 2 3 3 4 3" xfId="22254"/>
    <cellStyle name="Обычный 6 2 2 3 3 5" xfId="9581"/>
    <cellStyle name="Обычный 6 2 2 3 3 5 2" xfId="26478"/>
    <cellStyle name="Обычный 6 2 2 3 3 6" xfId="18030"/>
    <cellStyle name="Обычный 6 2 2 3 4" xfId="1837"/>
    <cellStyle name="Обычный 6 2 2 3 4 2" xfId="6061"/>
    <cellStyle name="Обычный 6 2 2 3 4 2 2" xfId="14509"/>
    <cellStyle name="Обычный 6 2 2 3 4 2 2 2" xfId="31406"/>
    <cellStyle name="Обычный 6 2 2 3 4 2 3" xfId="22958"/>
    <cellStyle name="Обычный 6 2 2 3 4 3" xfId="10285"/>
    <cellStyle name="Обычный 6 2 2 3 4 3 2" xfId="27182"/>
    <cellStyle name="Обычный 6 2 2 3 4 4" xfId="18734"/>
    <cellStyle name="Обычный 6 2 2 3 5" xfId="3245"/>
    <cellStyle name="Обычный 6 2 2 3 5 2" xfId="7469"/>
    <cellStyle name="Обычный 6 2 2 3 5 2 2" xfId="15917"/>
    <cellStyle name="Обычный 6 2 2 3 5 2 2 2" xfId="32814"/>
    <cellStyle name="Обычный 6 2 2 3 5 2 3" xfId="24366"/>
    <cellStyle name="Обычный 6 2 2 3 5 3" xfId="11693"/>
    <cellStyle name="Обычный 6 2 2 3 5 3 2" xfId="28590"/>
    <cellStyle name="Обычный 6 2 2 3 5 4" xfId="20142"/>
    <cellStyle name="Обычный 6 2 2 3 6" xfId="4653"/>
    <cellStyle name="Обычный 6 2 2 3 6 2" xfId="13101"/>
    <cellStyle name="Обычный 6 2 2 3 6 2 2" xfId="29998"/>
    <cellStyle name="Обычный 6 2 2 3 6 3" xfId="21550"/>
    <cellStyle name="Обычный 6 2 2 3 7" xfId="8877"/>
    <cellStyle name="Обычный 6 2 2 3 7 2" xfId="25774"/>
    <cellStyle name="Обычный 6 2 2 3 8" xfId="17326"/>
    <cellStyle name="Обычный 6 2 2 3 9" xfId="34223"/>
    <cellStyle name="Обычный 6 2 2 4" xfId="750"/>
    <cellStyle name="Обычный 6 2 2 4 2" xfId="1481"/>
    <cellStyle name="Обычный 6 2 2 4 2 2" xfId="2890"/>
    <cellStyle name="Обычный 6 2 2 4 2 2 2" xfId="7114"/>
    <cellStyle name="Обычный 6 2 2 4 2 2 2 2" xfId="15562"/>
    <cellStyle name="Обычный 6 2 2 4 2 2 2 2 2" xfId="32459"/>
    <cellStyle name="Обычный 6 2 2 4 2 2 2 3" xfId="24011"/>
    <cellStyle name="Обычный 6 2 2 4 2 2 3" xfId="11338"/>
    <cellStyle name="Обычный 6 2 2 4 2 2 3 2" xfId="28235"/>
    <cellStyle name="Обычный 6 2 2 4 2 2 4" xfId="19787"/>
    <cellStyle name="Обычный 6 2 2 4 2 3" xfId="4298"/>
    <cellStyle name="Обычный 6 2 2 4 2 3 2" xfId="8522"/>
    <cellStyle name="Обычный 6 2 2 4 2 3 2 2" xfId="16970"/>
    <cellStyle name="Обычный 6 2 2 4 2 3 2 2 2" xfId="33867"/>
    <cellStyle name="Обычный 6 2 2 4 2 3 2 3" xfId="25419"/>
    <cellStyle name="Обычный 6 2 2 4 2 3 3" xfId="12746"/>
    <cellStyle name="Обычный 6 2 2 4 2 3 3 2" xfId="29643"/>
    <cellStyle name="Обычный 6 2 2 4 2 3 4" xfId="21195"/>
    <cellStyle name="Обычный 6 2 2 4 2 4" xfId="5706"/>
    <cellStyle name="Обычный 6 2 2 4 2 4 2" xfId="14154"/>
    <cellStyle name="Обычный 6 2 2 4 2 4 2 2" xfId="31051"/>
    <cellStyle name="Обычный 6 2 2 4 2 4 3" xfId="22603"/>
    <cellStyle name="Обычный 6 2 2 4 2 5" xfId="9930"/>
    <cellStyle name="Обычный 6 2 2 4 2 5 2" xfId="26827"/>
    <cellStyle name="Обычный 6 2 2 4 2 6" xfId="18379"/>
    <cellStyle name="Обычный 6 2 2 4 3" xfId="2186"/>
    <cellStyle name="Обычный 6 2 2 4 3 2" xfId="6410"/>
    <cellStyle name="Обычный 6 2 2 4 3 2 2" xfId="14858"/>
    <cellStyle name="Обычный 6 2 2 4 3 2 2 2" xfId="31755"/>
    <cellStyle name="Обычный 6 2 2 4 3 2 3" xfId="23307"/>
    <cellStyle name="Обычный 6 2 2 4 3 3" xfId="10634"/>
    <cellStyle name="Обычный 6 2 2 4 3 3 2" xfId="27531"/>
    <cellStyle name="Обычный 6 2 2 4 3 4" xfId="19083"/>
    <cellStyle name="Обычный 6 2 2 4 4" xfId="3594"/>
    <cellStyle name="Обычный 6 2 2 4 4 2" xfId="7818"/>
    <cellStyle name="Обычный 6 2 2 4 4 2 2" xfId="16266"/>
    <cellStyle name="Обычный 6 2 2 4 4 2 2 2" xfId="33163"/>
    <cellStyle name="Обычный 6 2 2 4 4 2 3" xfId="24715"/>
    <cellStyle name="Обычный 6 2 2 4 4 3" xfId="12042"/>
    <cellStyle name="Обычный 6 2 2 4 4 3 2" xfId="28939"/>
    <cellStyle name="Обычный 6 2 2 4 4 4" xfId="20491"/>
    <cellStyle name="Обычный 6 2 2 4 5" xfId="5002"/>
    <cellStyle name="Обычный 6 2 2 4 5 2" xfId="13450"/>
    <cellStyle name="Обычный 6 2 2 4 5 2 2" xfId="30347"/>
    <cellStyle name="Обычный 6 2 2 4 5 3" xfId="21899"/>
    <cellStyle name="Обычный 6 2 2 4 6" xfId="9226"/>
    <cellStyle name="Обычный 6 2 2 4 6 2" xfId="26123"/>
    <cellStyle name="Обычный 6 2 2 4 7" xfId="17675"/>
    <cellStyle name="Обычный 6 2 2 4 8" xfId="34572"/>
    <cellStyle name="Обычный 6 2 2 5" xfId="1129"/>
    <cellStyle name="Обычный 6 2 2 5 2" xfId="2538"/>
    <cellStyle name="Обычный 6 2 2 5 2 2" xfId="6762"/>
    <cellStyle name="Обычный 6 2 2 5 2 2 2" xfId="15210"/>
    <cellStyle name="Обычный 6 2 2 5 2 2 2 2" xfId="32107"/>
    <cellStyle name="Обычный 6 2 2 5 2 2 3" xfId="23659"/>
    <cellStyle name="Обычный 6 2 2 5 2 3" xfId="10986"/>
    <cellStyle name="Обычный 6 2 2 5 2 3 2" xfId="27883"/>
    <cellStyle name="Обычный 6 2 2 5 2 4" xfId="19435"/>
    <cellStyle name="Обычный 6 2 2 5 3" xfId="3946"/>
    <cellStyle name="Обычный 6 2 2 5 3 2" xfId="8170"/>
    <cellStyle name="Обычный 6 2 2 5 3 2 2" xfId="16618"/>
    <cellStyle name="Обычный 6 2 2 5 3 2 2 2" xfId="33515"/>
    <cellStyle name="Обычный 6 2 2 5 3 2 3" xfId="25067"/>
    <cellStyle name="Обычный 6 2 2 5 3 3" xfId="12394"/>
    <cellStyle name="Обычный 6 2 2 5 3 3 2" xfId="29291"/>
    <cellStyle name="Обычный 6 2 2 5 3 4" xfId="20843"/>
    <cellStyle name="Обычный 6 2 2 5 4" xfId="5354"/>
    <cellStyle name="Обычный 6 2 2 5 4 2" xfId="13802"/>
    <cellStyle name="Обычный 6 2 2 5 4 2 2" xfId="30699"/>
    <cellStyle name="Обычный 6 2 2 5 4 3" xfId="22251"/>
    <cellStyle name="Обычный 6 2 2 5 5" xfId="9578"/>
    <cellStyle name="Обычный 6 2 2 5 5 2" xfId="26475"/>
    <cellStyle name="Обычный 6 2 2 5 6" xfId="18027"/>
    <cellStyle name="Обычный 6 2 2 6" xfId="1834"/>
    <cellStyle name="Обычный 6 2 2 6 2" xfId="6058"/>
    <cellStyle name="Обычный 6 2 2 6 2 2" xfId="14506"/>
    <cellStyle name="Обычный 6 2 2 6 2 2 2" xfId="31403"/>
    <cellStyle name="Обычный 6 2 2 6 2 3" xfId="22955"/>
    <cellStyle name="Обычный 6 2 2 6 3" xfId="10282"/>
    <cellStyle name="Обычный 6 2 2 6 3 2" xfId="27179"/>
    <cellStyle name="Обычный 6 2 2 6 4" xfId="18731"/>
    <cellStyle name="Обычный 6 2 2 7" xfId="3242"/>
    <cellStyle name="Обычный 6 2 2 7 2" xfId="7466"/>
    <cellStyle name="Обычный 6 2 2 7 2 2" xfId="15914"/>
    <cellStyle name="Обычный 6 2 2 7 2 2 2" xfId="32811"/>
    <cellStyle name="Обычный 6 2 2 7 2 3" xfId="24363"/>
    <cellStyle name="Обычный 6 2 2 7 3" xfId="11690"/>
    <cellStyle name="Обычный 6 2 2 7 3 2" xfId="28587"/>
    <cellStyle name="Обычный 6 2 2 7 4" xfId="20139"/>
    <cellStyle name="Обычный 6 2 2 8" xfId="4650"/>
    <cellStyle name="Обычный 6 2 2 8 2" xfId="13098"/>
    <cellStyle name="Обычный 6 2 2 8 2 2" xfId="29995"/>
    <cellStyle name="Обычный 6 2 2 8 3" xfId="21547"/>
    <cellStyle name="Обычный 6 2 2 9" xfId="8874"/>
    <cellStyle name="Обычный 6 2 2 9 2" xfId="25771"/>
    <cellStyle name="Обычный 6 2 3" xfId="357"/>
    <cellStyle name="Обычный 6 2 3 10" xfId="34224"/>
    <cellStyle name="Обычный 6 2 3 2" xfId="358"/>
    <cellStyle name="Обычный 6 2 3 2 2" xfId="755"/>
    <cellStyle name="Обычный 6 2 3 2 2 2" xfId="1486"/>
    <cellStyle name="Обычный 6 2 3 2 2 2 2" xfId="2895"/>
    <cellStyle name="Обычный 6 2 3 2 2 2 2 2" xfId="7119"/>
    <cellStyle name="Обычный 6 2 3 2 2 2 2 2 2" xfId="15567"/>
    <cellStyle name="Обычный 6 2 3 2 2 2 2 2 2 2" xfId="32464"/>
    <cellStyle name="Обычный 6 2 3 2 2 2 2 2 3" xfId="24016"/>
    <cellStyle name="Обычный 6 2 3 2 2 2 2 3" xfId="11343"/>
    <cellStyle name="Обычный 6 2 3 2 2 2 2 3 2" xfId="28240"/>
    <cellStyle name="Обычный 6 2 3 2 2 2 2 4" xfId="19792"/>
    <cellStyle name="Обычный 6 2 3 2 2 2 3" xfId="4303"/>
    <cellStyle name="Обычный 6 2 3 2 2 2 3 2" xfId="8527"/>
    <cellStyle name="Обычный 6 2 3 2 2 2 3 2 2" xfId="16975"/>
    <cellStyle name="Обычный 6 2 3 2 2 2 3 2 2 2" xfId="33872"/>
    <cellStyle name="Обычный 6 2 3 2 2 2 3 2 3" xfId="25424"/>
    <cellStyle name="Обычный 6 2 3 2 2 2 3 3" xfId="12751"/>
    <cellStyle name="Обычный 6 2 3 2 2 2 3 3 2" xfId="29648"/>
    <cellStyle name="Обычный 6 2 3 2 2 2 3 4" xfId="21200"/>
    <cellStyle name="Обычный 6 2 3 2 2 2 4" xfId="5711"/>
    <cellStyle name="Обычный 6 2 3 2 2 2 4 2" xfId="14159"/>
    <cellStyle name="Обычный 6 2 3 2 2 2 4 2 2" xfId="31056"/>
    <cellStyle name="Обычный 6 2 3 2 2 2 4 3" xfId="22608"/>
    <cellStyle name="Обычный 6 2 3 2 2 2 5" xfId="9935"/>
    <cellStyle name="Обычный 6 2 3 2 2 2 5 2" xfId="26832"/>
    <cellStyle name="Обычный 6 2 3 2 2 2 6" xfId="18384"/>
    <cellStyle name="Обычный 6 2 3 2 2 3" xfId="2191"/>
    <cellStyle name="Обычный 6 2 3 2 2 3 2" xfId="6415"/>
    <cellStyle name="Обычный 6 2 3 2 2 3 2 2" xfId="14863"/>
    <cellStyle name="Обычный 6 2 3 2 2 3 2 2 2" xfId="31760"/>
    <cellStyle name="Обычный 6 2 3 2 2 3 2 3" xfId="23312"/>
    <cellStyle name="Обычный 6 2 3 2 2 3 3" xfId="10639"/>
    <cellStyle name="Обычный 6 2 3 2 2 3 3 2" xfId="27536"/>
    <cellStyle name="Обычный 6 2 3 2 2 3 4" xfId="19088"/>
    <cellStyle name="Обычный 6 2 3 2 2 4" xfId="3599"/>
    <cellStyle name="Обычный 6 2 3 2 2 4 2" xfId="7823"/>
    <cellStyle name="Обычный 6 2 3 2 2 4 2 2" xfId="16271"/>
    <cellStyle name="Обычный 6 2 3 2 2 4 2 2 2" xfId="33168"/>
    <cellStyle name="Обычный 6 2 3 2 2 4 2 3" xfId="24720"/>
    <cellStyle name="Обычный 6 2 3 2 2 4 3" xfId="12047"/>
    <cellStyle name="Обычный 6 2 3 2 2 4 3 2" xfId="28944"/>
    <cellStyle name="Обычный 6 2 3 2 2 4 4" xfId="20496"/>
    <cellStyle name="Обычный 6 2 3 2 2 5" xfId="5007"/>
    <cellStyle name="Обычный 6 2 3 2 2 5 2" xfId="13455"/>
    <cellStyle name="Обычный 6 2 3 2 2 5 2 2" xfId="30352"/>
    <cellStyle name="Обычный 6 2 3 2 2 5 3" xfId="21904"/>
    <cellStyle name="Обычный 6 2 3 2 2 6" xfId="9231"/>
    <cellStyle name="Обычный 6 2 3 2 2 6 2" xfId="26128"/>
    <cellStyle name="Обычный 6 2 3 2 2 7" xfId="17680"/>
    <cellStyle name="Обычный 6 2 3 2 2 8" xfId="34577"/>
    <cellStyle name="Обычный 6 2 3 2 3" xfId="1134"/>
    <cellStyle name="Обычный 6 2 3 2 3 2" xfId="2543"/>
    <cellStyle name="Обычный 6 2 3 2 3 2 2" xfId="6767"/>
    <cellStyle name="Обычный 6 2 3 2 3 2 2 2" xfId="15215"/>
    <cellStyle name="Обычный 6 2 3 2 3 2 2 2 2" xfId="32112"/>
    <cellStyle name="Обычный 6 2 3 2 3 2 2 3" xfId="23664"/>
    <cellStyle name="Обычный 6 2 3 2 3 2 3" xfId="10991"/>
    <cellStyle name="Обычный 6 2 3 2 3 2 3 2" xfId="27888"/>
    <cellStyle name="Обычный 6 2 3 2 3 2 4" xfId="19440"/>
    <cellStyle name="Обычный 6 2 3 2 3 3" xfId="3951"/>
    <cellStyle name="Обычный 6 2 3 2 3 3 2" xfId="8175"/>
    <cellStyle name="Обычный 6 2 3 2 3 3 2 2" xfId="16623"/>
    <cellStyle name="Обычный 6 2 3 2 3 3 2 2 2" xfId="33520"/>
    <cellStyle name="Обычный 6 2 3 2 3 3 2 3" xfId="25072"/>
    <cellStyle name="Обычный 6 2 3 2 3 3 3" xfId="12399"/>
    <cellStyle name="Обычный 6 2 3 2 3 3 3 2" xfId="29296"/>
    <cellStyle name="Обычный 6 2 3 2 3 3 4" xfId="20848"/>
    <cellStyle name="Обычный 6 2 3 2 3 4" xfId="5359"/>
    <cellStyle name="Обычный 6 2 3 2 3 4 2" xfId="13807"/>
    <cellStyle name="Обычный 6 2 3 2 3 4 2 2" xfId="30704"/>
    <cellStyle name="Обычный 6 2 3 2 3 4 3" xfId="22256"/>
    <cellStyle name="Обычный 6 2 3 2 3 5" xfId="9583"/>
    <cellStyle name="Обычный 6 2 3 2 3 5 2" xfId="26480"/>
    <cellStyle name="Обычный 6 2 3 2 3 6" xfId="18032"/>
    <cellStyle name="Обычный 6 2 3 2 4" xfId="1839"/>
    <cellStyle name="Обычный 6 2 3 2 4 2" xfId="6063"/>
    <cellStyle name="Обычный 6 2 3 2 4 2 2" xfId="14511"/>
    <cellStyle name="Обычный 6 2 3 2 4 2 2 2" xfId="31408"/>
    <cellStyle name="Обычный 6 2 3 2 4 2 3" xfId="22960"/>
    <cellStyle name="Обычный 6 2 3 2 4 3" xfId="10287"/>
    <cellStyle name="Обычный 6 2 3 2 4 3 2" xfId="27184"/>
    <cellStyle name="Обычный 6 2 3 2 4 4" xfId="18736"/>
    <cellStyle name="Обычный 6 2 3 2 5" xfId="3247"/>
    <cellStyle name="Обычный 6 2 3 2 5 2" xfId="7471"/>
    <cellStyle name="Обычный 6 2 3 2 5 2 2" xfId="15919"/>
    <cellStyle name="Обычный 6 2 3 2 5 2 2 2" xfId="32816"/>
    <cellStyle name="Обычный 6 2 3 2 5 2 3" xfId="24368"/>
    <cellStyle name="Обычный 6 2 3 2 5 3" xfId="11695"/>
    <cellStyle name="Обычный 6 2 3 2 5 3 2" xfId="28592"/>
    <cellStyle name="Обычный 6 2 3 2 5 4" xfId="20144"/>
    <cellStyle name="Обычный 6 2 3 2 6" xfId="4655"/>
    <cellStyle name="Обычный 6 2 3 2 6 2" xfId="13103"/>
    <cellStyle name="Обычный 6 2 3 2 6 2 2" xfId="30000"/>
    <cellStyle name="Обычный 6 2 3 2 6 3" xfId="21552"/>
    <cellStyle name="Обычный 6 2 3 2 7" xfId="8879"/>
    <cellStyle name="Обычный 6 2 3 2 7 2" xfId="25776"/>
    <cellStyle name="Обычный 6 2 3 2 8" xfId="17328"/>
    <cellStyle name="Обычный 6 2 3 2 9" xfId="34225"/>
    <cellStyle name="Обычный 6 2 3 3" xfId="754"/>
    <cellStyle name="Обычный 6 2 3 3 2" xfId="1485"/>
    <cellStyle name="Обычный 6 2 3 3 2 2" xfId="2894"/>
    <cellStyle name="Обычный 6 2 3 3 2 2 2" xfId="7118"/>
    <cellStyle name="Обычный 6 2 3 3 2 2 2 2" xfId="15566"/>
    <cellStyle name="Обычный 6 2 3 3 2 2 2 2 2" xfId="32463"/>
    <cellStyle name="Обычный 6 2 3 3 2 2 2 3" xfId="24015"/>
    <cellStyle name="Обычный 6 2 3 3 2 2 3" xfId="11342"/>
    <cellStyle name="Обычный 6 2 3 3 2 2 3 2" xfId="28239"/>
    <cellStyle name="Обычный 6 2 3 3 2 2 4" xfId="19791"/>
    <cellStyle name="Обычный 6 2 3 3 2 3" xfId="4302"/>
    <cellStyle name="Обычный 6 2 3 3 2 3 2" xfId="8526"/>
    <cellStyle name="Обычный 6 2 3 3 2 3 2 2" xfId="16974"/>
    <cellStyle name="Обычный 6 2 3 3 2 3 2 2 2" xfId="33871"/>
    <cellStyle name="Обычный 6 2 3 3 2 3 2 3" xfId="25423"/>
    <cellStyle name="Обычный 6 2 3 3 2 3 3" xfId="12750"/>
    <cellStyle name="Обычный 6 2 3 3 2 3 3 2" xfId="29647"/>
    <cellStyle name="Обычный 6 2 3 3 2 3 4" xfId="21199"/>
    <cellStyle name="Обычный 6 2 3 3 2 4" xfId="5710"/>
    <cellStyle name="Обычный 6 2 3 3 2 4 2" xfId="14158"/>
    <cellStyle name="Обычный 6 2 3 3 2 4 2 2" xfId="31055"/>
    <cellStyle name="Обычный 6 2 3 3 2 4 3" xfId="22607"/>
    <cellStyle name="Обычный 6 2 3 3 2 5" xfId="9934"/>
    <cellStyle name="Обычный 6 2 3 3 2 5 2" xfId="26831"/>
    <cellStyle name="Обычный 6 2 3 3 2 6" xfId="18383"/>
    <cellStyle name="Обычный 6 2 3 3 3" xfId="2190"/>
    <cellStyle name="Обычный 6 2 3 3 3 2" xfId="6414"/>
    <cellStyle name="Обычный 6 2 3 3 3 2 2" xfId="14862"/>
    <cellStyle name="Обычный 6 2 3 3 3 2 2 2" xfId="31759"/>
    <cellStyle name="Обычный 6 2 3 3 3 2 3" xfId="23311"/>
    <cellStyle name="Обычный 6 2 3 3 3 3" xfId="10638"/>
    <cellStyle name="Обычный 6 2 3 3 3 3 2" xfId="27535"/>
    <cellStyle name="Обычный 6 2 3 3 3 4" xfId="19087"/>
    <cellStyle name="Обычный 6 2 3 3 4" xfId="3598"/>
    <cellStyle name="Обычный 6 2 3 3 4 2" xfId="7822"/>
    <cellStyle name="Обычный 6 2 3 3 4 2 2" xfId="16270"/>
    <cellStyle name="Обычный 6 2 3 3 4 2 2 2" xfId="33167"/>
    <cellStyle name="Обычный 6 2 3 3 4 2 3" xfId="24719"/>
    <cellStyle name="Обычный 6 2 3 3 4 3" xfId="12046"/>
    <cellStyle name="Обычный 6 2 3 3 4 3 2" xfId="28943"/>
    <cellStyle name="Обычный 6 2 3 3 4 4" xfId="20495"/>
    <cellStyle name="Обычный 6 2 3 3 5" xfId="5006"/>
    <cellStyle name="Обычный 6 2 3 3 5 2" xfId="13454"/>
    <cellStyle name="Обычный 6 2 3 3 5 2 2" xfId="30351"/>
    <cellStyle name="Обычный 6 2 3 3 5 3" xfId="21903"/>
    <cellStyle name="Обычный 6 2 3 3 6" xfId="9230"/>
    <cellStyle name="Обычный 6 2 3 3 6 2" xfId="26127"/>
    <cellStyle name="Обычный 6 2 3 3 7" xfId="17679"/>
    <cellStyle name="Обычный 6 2 3 3 8" xfId="34576"/>
    <cellStyle name="Обычный 6 2 3 4" xfId="1133"/>
    <cellStyle name="Обычный 6 2 3 4 2" xfId="2542"/>
    <cellStyle name="Обычный 6 2 3 4 2 2" xfId="6766"/>
    <cellStyle name="Обычный 6 2 3 4 2 2 2" xfId="15214"/>
    <cellStyle name="Обычный 6 2 3 4 2 2 2 2" xfId="32111"/>
    <cellStyle name="Обычный 6 2 3 4 2 2 3" xfId="23663"/>
    <cellStyle name="Обычный 6 2 3 4 2 3" xfId="10990"/>
    <cellStyle name="Обычный 6 2 3 4 2 3 2" xfId="27887"/>
    <cellStyle name="Обычный 6 2 3 4 2 4" xfId="19439"/>
    <cellStyle name="Обычный 6 2 3 4 3" xfId="3950"/>
    <cellStyle name="Обычный 6 2 3 4 3 2" xfId="8174"/>
    <cellStyle name="Обычный 6 2 3 4 3 2 2" xfId="16622"/>
    <cellStyle name="Обычный 6 2 3 4 3 2 2 2" xfId="33519"/>
    <cellStyle name="Обычный 6 2 3 4 3 2 3" xfId="25071"/>
    <cellStyle name="Обычный 6 2 3 4 3 3" xfId="12398"/>
    <cellStyle name="Обычный 6 2 3 4 3 3 2" xfId="29295"/>
    <cellStyle name="Обычный 6 2 3 4 3 4" xfId="20847"/>
    <cellStyle name="Обычный 6 2 3 4 4" xfId="5358"/>
    <cellStyle name="Обычный 6 2 3 4 4 2" xfId="13806"/>
    <cellStyle name="Обычный 6 2 3 4 4 2 2" xfId="30703"/>
    <cellStyle name="Обычный 6 2 3 4 4 3" xfId="22255"/>
    <cellStyle name="Обычный 6 2 3 4 5" xfId="9582"/>
    <cellStyle name="Обычный 6 2 3 4 5 2" xfId="26479"/>
    <cellStyle name="Обычный 6 2 3 4 6" xfId="18031"/>
    <cellStyle name="Обычный 6 2 3 5" xfId="1838"/>
    <cellStyle name="Обычный 6 2 3 5 2" xfId="6062"/>
    <cellStyle name="Обычный 6 2 3 5 2 2" xfId="14510"/>
    <cellStyle name="Обычный 6 2 3 5 2 2 2" xfId="31407"/>
    <cellStyle name="Обычный 6 2 3 5 2 3" xfId="22959"/>
    <cellStyle name="Обычный 6 2 3 5 3" xfId="10286"/>
    <cellStyle name="Обычный 6 2 3 5 3 2" xfId="27183"/>
    <cellStyle name="Обычный 6 2 3 5 4" xfId="18735"/>
    <cellStyle name="Обычный 6 2 3 6" xfId="3246"/>
    <cellStyle name="Обычный 6 2 3 6 2" xfId="7470"/>
    <cellStyle name="Обычный 6 2 3 6 2 2" xfId="15918"/>
    <cellStyle name="Обычный 6 2 3 6 2 2 2" xfId="32815"/>
    <cellStyle name="Обычный 6 2 3 6 2 3" xfId="24367"/>
    <cellStyle name="Обычный 6 2 3 6 3" xfId="11694"/>
    <cellStyle name="Обычный 6 2 3 6 3 2" xfId="28591"/>
    <cellStyle name="Обычный 6 2 3 6 4" xfId="20143"/>
    <cellStyle name="Обычный 6 2 3 7" xfId="4654"/>
    <cellStyle name="Обычный 6 2 3 7 2" xfId="13102"/>
    <cellStyle name="Обычный 6 2 3 7 2 2" xfId="29999"/>
    <cellStyle name="Обычный 6 2 3 7 3" xfId="21551"/>
    <cellStyle name="Обычный 6 2 3 8" xfId="8878"/>
    <cellStyle name="Обычный 6 2 3 8 2" xfId="25775"/>
    <cellStyle name="Обычный 6 2 3 9" xfId="17327"/>
    <cellStyle name="Обычный 6 2 4" xfId="359"/>
    <cellStyle name="Обычный 6 2 4 2" xfId="756"/>
    <cellStyle name="Обычный 6 2 4 2 2" xfId="1487"/>
    <cellStyle name="Обычный 6 2 4 2 2 2" xfId="2896"/>
    <cellStyle name="Обычный 6 2 4 2 2 2 2" xfId="7120"/>
    <cellStyle name="Обычный 6 2 4 2 2 2 2 2" xfId="15568"/>
    <cellStyle name="Обычный 6 2 4 2 2 2 2 2 2" xfId="32465"/>
    <cellStyle name="Обычный 6 2 4 2 2 2 2 3" xfId="24017"/>
    <cellStyle name="Обычный 6 2 4 2 2 2 3" xfId="11344"/>
    <cellStyle name="Обычный 6 2 4 2 2 2 3 2" xfId="28241"/>
    <cellStyle name="Обычный 6 2 4 2 2 2 4" xfId="19793"/>
    <cellStyle name="Обычный 6 2 4 2 2 3" xfId="4304"/>
    <cellStyle name="Обычный 6 2 4 2 2 3 2" xfId="8528"/>
    <cellStyle name="Обычный 6 2 4 2 2 3 2 2" xfId="16976"/>
    <cellStyle name="Обычный 6 2 4 2 2 3 2 2 2" xfId="33873"/>
    <cellStyle name="Обычный 6 2 4 2 2 3 2 3" xfId="25425"/>
    <cellStyle name="Обычный 6 2 4 2 2 3 3" xfId="12752"/>
    <cellStyle name="Обычный 6 2 4 2 2 3 3 2" xfId="29649"/>
    <cellStyle name="Обычный 6 2 4 2 2 3 4" xfId="21201"/>
    <cellStyle name="Обычный 6 2 4 2 2 4" xfId="5712"/>
    <cellStyle name="Обычный 6 2 4 2 2 4 2" xfId="14160"/>
    <cellStyle name="Обычный 6 2 4 2 2 4 2 2" xfId="31057"/>
    <cellStyle name="Обычный 6 2 4 2 2 4 3" xfId="22609"/>
    <cellStyle name="Обычный 6 2 4 2 2 5" xfId="9936"/>
    <cellStyle name="Обычный 6 2 4 2 2 5 2" xfId="26833"/>
    <cellStyle name="Обычный 6 2 4 2 2 6" xfId="18385"/>
    <cellStyle name="Обычный 6 2 4 2 3" xfId="2192"/>
    <cellStyle name="Обычный 6 2 4 2 3 2" xfId="6416"/>
    <cellStyle name="Обычный 6 2 4 2 3 2 2" xfId="14864"/>
    <cellStyle name="Обычный 6 2 4 2 3 2 2 2" xfId="31761"/>
    <cellStyle name="Обычный 6 2 4 2 3 2 3" xfId="23313"/>
    <cellStyle name="Обычный 6 2 4 2 3 3" xfId="10640"/>
    <cellStyle name="Обычный 6 2 4 2 3 3 2" xfId="27537"/>
    <cellStyle name="Обычный 6 2 4 2 3 4" xfId="19089"/>
    <cellStyle name="Обычный 6 2 4 2 4" xfId="3600"/>
    <cellStyle name="Обычный 6 2 4 2 4 2" xfId="7824"/>
    <cellStyle name="Обычный 6 2 4 2 4 2 2" xfId="16272"/>
    <cellStyle name="Обычный 6 2 4 2 4 2 2 2" xfId="33169"/>
    <cellStyle name="Обычный 6 2 4 2 4 2 3" xfId="24721"/>
    <cellStyle name="Обычный 6 2 4 2 4 3" xfId="12048"/>
    <cellStyle name="Обычный 6 2 4 2 4 3 2" xfId="28945"/>
    <cellStyle name="Обычный 6 2 4 2 4 4" xfId="20497"/>
    <cellStyle name="Обычный 6 2 4 2 5" xfId="5008"/>
    <cellStyle name="Обычный 6 2 4 2 5 2" xfId="13456"/>
    <cellStyle name="Обычный 6 2 4 2 5 2 2" xfId="30353"/>
    <cellStyle name="Обычный 6 2 4 2 5 3" xfId="21905"/>
    <cellStyle name="Обычный 6 2 4 2 6" xfId="9232"/>
    <cellStyle name="Обычный 6 2 4 2 6 2" xfId="26129"/>
    <cellStyle name="Обычный 6 2 4 2 7" xfId="17681"/>
    <cellStyle name="Обычный 6 2 4 2 8" xfId="34578"/>
    <cellStyle name="Обычный 6 2 4 3" xfId="1135"/>
    <cellStyle name="Обычный 6 2 4 3 2" xfId="2544"/>
    <cellStyle name="Обычный 6 2 4 3 2 2" xfId="6768"/>
    <cellStyle name="Обычный 6 2 4 3 2 2 2" xfId="15216"/>
    <cellStyle name="Обычный 6 2 4 3 2 2 2 2" xfId="32113"/>
    <cellStyle name="Обычный 6 2 4 3 2 2 3" xfId="23665"/>
    <cellStyle name="Обычный 6 2 4 3 2 3" xfId="10992"/>
    <cellStyle name="Обычный 6 2 4 3 2 3 2" xfId="27889"/>
    <cellStyle name="Обычный 6 2 4 3 2 4" xfId="19441"/>
    <cellStyle name="Обычный 6 2 4 3 3" xfId="3952"/>
    <cellStyle name="Обычный 6 2 4 3 3 2" xfId="8176"/>
    <cellStyle name="Обычный 6 2 4 3 3 2 2" xfId="16624"/>
    <cellStyle name="Обычный 6 2 4 3 3 2 2 2" xfId="33521"/>
    <cellStyle name="Обычный 6 2 4 3 3 2 3" xfId="25073"/>
    <cellStyle name="Обычный 6 2 4 3 3 3" xfId="12400"/>
    <cellStyle name="Обычный 6 2 4 3 3 3 2" xfId="29297"/>
    <cellStyle name="Обычный 6 2 4 3 3 4" xfId="20849"/>
    <cellStyle name="Обычный 6 2 4 3 4" xfId="5360"/>
    <cellStyle name="Обычный 6 2 4 3 4 2" xfId="13808"/>
    <cellStyle name="Обычный 6 2 4 3 4 2 2" xfId="30705"/>
    <cellStyle name="Обычный 6 2 4 3 4 3" xfId="22257"/>
    <cellStyle name="Обычный 6 2 4 3 5" xfId="9584"/>
    <cellStyle name="Обычный 6 2 4 3 5 2" xfId="26481"/>
    <cellStyle name="Обычный 6 2 4 3 6" xfId="18033"/>
    <cellStyle name="Обычный 6 2 4 4" xfId="1840"/>
    <cellStyle name="Обычный 6 2 4 4 2" xfId="6064"/>
    <cellStyle name="Обычный 6 2 4 4 2 2" xfId="14512"/>
    <cellStyle name="Обычный 6 2 4 4 2 2 2" xfId="31409"/>
    <cellStyle name="Обычный 6 2 4 4 2 3" xfId="22961"/>
    <cellStyle name="Обычный 6 2 4 4 3" xfId="10288"/>
    <cellStyle name="Обычный 6 2 4 4 3 2" xfId="27185"/>
    <cellStyle name="Обычный 6 2 4 4 4" xfId="18737"/>
    <cellStyle name="Обычный 6 2 4 5" xfId="3248"/>
    <cellStyle name="Обычный 6 2 4 5 2" xfId="7472"/>
    <cellStyle name="Обычный 6 2 4 5 2 2" xfId="15920"/>
    <cellStyle name="Обычный 6 2 4 5 2 2 2" xfId="32817"/>
    <cellStyle name="Обычный 6 2 4 5 2 3" xfId="24369"/>
    <cellStyle name="Обычный 6 2 4 5 3" xfId="11696"/>
    <cellStyle name="Обычный 6 2 4 5 3 2" xfId="28593"/>
    <cellStyle name="Обычный 6 2 4 5 4" xfId="20145"/>
    <cellStyle name="Обычный 6 2 4 6" xfId="4656"/>
    <cellStyle name="Обычный 6 2 4 6 2" xfId="13104"/>
    <cellStyle name="Обычный 6 2 4 6 2 2" xfId="30001"/>
    <cellStyle name="Обычный 6 2 4 6 3" xfId="21553"/>
    <cellStyle name="Обычный 6 2 4 7" xfId="8880"/>
    <cellStyle name="Обычный 6 2 4 7 2" xfId="25777"/>
    <cellStyle name="Обычный 6 2 4 8" xfId="17329"/>
    <cellStyle name="Обычный 6 2 4 9" xfId="34226"/>
    <cellStyle name="Обычный 6 2 5" xfId="749"/>
    <cellStyle name="Обычный 6 2 5 2" xfId="1480"/>
    <cellStyle name="Обычный 6 2 5 2 2" xfId="2889"/>
    <cellStyle name="Обычный 6 2 5 2 2 2" xfId="7113"/>
    <cellStyle name="Обычный 6 2 5 2 2 2 2" xfId="15561"/>
    <cellStyle name="Обычный 6 2 5 2 2 2 2 2" xfId="32458"/>
    <cellStyle name="Обычный 6 2 5 2 2 2 3" xfId="24010"/>
    <cellStyle name="Обычный 6 2 5 2 2 3" xfId="11337"/>
    <cellStyle name="Обычный 6 2 5 2 2 3 2" xfId="28234"/>
    <cellStyle name="Обычный 6 2 5 2 2 4" xfId="19786"/>
    <cellStyle name="Обычный 6 2 5 2 3" xfId="4297"/>
    <cellStyle name="Обычный 6 2 5 2 3 2" xfId="8521"/>
    <cellStyle name="Обычный 6 2 5 2 3 2 2" xfId="16969"/>
    <cellStyle name="Обычный 6 2 5 2 3 2 2 2" xfId="33866"/>
    <cellStyle name="Обычный 6 2 5 2 3 2 3" xfId="25418"/>
    <cellStyle name="Обычный 6 2 5 2 3 3" xfId="12745"/>
    <cellStyle name="Обычный 6 2 5 2 3 3 2" xfId="29642"/>
    <cellStyle name="Обычный 6 2 5 2 3 4" xfId="21194"/>
    <cellStyle name="Обычный 6 2 5 2 4" xfId="5705"/>
    <cellStyle name="Обычный 6 2 5 2 4 2" xfId="14153"/>
    <cellStyle name="Обычный 6 2 5 2 4 2 2" xfId="31050"/>
    <cellStyle name="Обычный 6 2 5 2 4 3" xfId="22602"/>
    <cellStyle name="Обычный 6 2 5 2 5" xfId="9929"/>
    <cellStyle name="Обычный 6 2 5 2 5 2" xfId="26826"/>
    <cellStyle name="Обычный 6 2 5 2 6" xfId="18378"/>
    <cellStyle name="Обычный 6 2 5 3" xfId="2185"/>
    <cellStyle name="Обычный 6 2 5 3 2" xfId="6409"/>
    <cellStyle name="Обычный 6 2 5 3 2 2" xfId="14857"/>
    <cellStyle name="Обычный 6 2 5 3 2 2 2" xfId="31754"/>
    <cellStyle name="Обычный 6 2 5 3 2 3" xfId="23306"/>
    <cellStyle name="Обычный 6 2 5 3 3" xfId="10633"/>
    <cellStyle name="Обычный 6 2 5 3 3 2" xfId="27530"/>
    <cellStyle name="Обычный 6 2 5 3 4" xfId="19082"/>
    <cellStyle name="Обычный 6 2 5 4" xfId="3593"/>
    <cellStyle name="Обычный 6 2 5 4 2" xfId="7817"/>
    <cellStyle name="Обычный 6 2 5 4 2 2" xfId="16265"/>
    <cellStyle name="Обычный 6 2 5 4 2 2 2" xfId="33162"/>
    <cellStyle name="Обычный 6 2 5 4 2 3" xfId="24714"/>
    <cellStyle name="Обычный 6 2 5 4 3" xfId="12041"/>
    <cellStyle name="Обычный 6 2 5 4 3 2" xfId="28938"/>
    <cellStyle name="Обычный 6 2 5 4 4" xfId="20490"/>
    <cellStyle name="Обычный 6 2 5 5" xfId="5001"/>
    <cellStyle name="Обычный 6 2 5 5 2" xfId="13449"/>
    <cellStyle name="Обычный 6 2 5 5 2 2" xfId="30346"/>
    <cellStyle name="Обычный 6 2 5 5 3" xfId="21898"/>
    <cellStyle name="Обычный 6 2 5 6" xfId="9225"/>
    <cellStyle name="Обычный 6 2 5 6 2" xfId="26122"/>
    <cellStyle name="Обычный 6 2 5 7" xfId="17674"/>
    <cellStyle name="Обычный 6 2 5 8" xfId="34571"/>
    <cellStyle name="Обычный 6 2 6" xfId="1128"/>
    <cellStyle name="Обычный 6 2 6 2" xfId="2537"/>
    <cellStyle name="Обычный 6 2 6 2 2" xfId="6761"/>
    <cellStyle name="Обычный 6 2 6 2 2 2" xfId="15209"/>
    <cellStyle name="Обычный 6 2 6 2 2 2 2" xfId="32106"/>
    <cellStyle name="Обычный 6 2 6 2 2 3" xfId="23658"/>
    <cellStyle name="Обычный 6 2 6 2 3" xfId="10985"/>
    <cellStyle name="Обычный 6 2 6 2 3 2" xfId="27882"/>
    <cellStyle name="Обычный 6 2 6 2 4" xfId="19434"/>
    <cellStyle name="Обычный 6 2 6 3" xfId="3945"/>
    <cellStyle name="Обычный 6 2 6 3 2" xfId="8169"/>
    <cellStyle name="Обычный 6 2 6 3 2 2" xfId="16617"/>
    <cellStyle name="Обычный 6 2 6 3 2 2 2" xfId="33514"/>
    <cellStyle name="Обычный 6 2 6 3 2 3" xfId="25066"/>
    <cellStyle name="Обычный 6 2 6 3 3" xfId="12393"/>
    <cellStyle name="Обычный 6 2 6 3 3 2" xfId="29290"/>
    <cellStyle name="Обычный 6 2 6 3 4" xfId="20842"/>
    <cellStyle name="Обычный 6 2 6 4" xfId="5353"/>
    <cellStyle name="Обычный 6 2 6 4 2" xfId="13801"/>
    <cellStyle name="Обычный 6 2 6 4 2 2" xfId="30698"/>
    <cellStyle name="Обычный 6 2 6 4 3" xfId="22250"/>
    <cellStyle name="Обычный 6 2 6 5" xfId="9577"/>
    <cellStyle name="Обычный 6 2 6 5 2" xfId="26474"/>
    <cellStyle name="Обычный 6 2 6 6" xfId="18026"/>
    <cellStyle name="Обычный 6 2 7" xfId="1833"/>
    <cellStyle name="Обычный 6 2 7 2" xfId="6057"/>
    <cellStyle name="Обычный 6 2 7 2 2" xfId="14505"/>
    <cellStyle name="Обычный 6 2 7 2 2 2" xfId="31402"/>
    <cellStyle name="Обычный 6 2 7 2 3" xfId="22954"/>
    <cellStyle name="Обычный 6 2 7 3" xfId="10281"/>
    <cellStyle name="Обычный 6 2 7 3 2" xfId="27178"/>
    <cellStyle name="Обычный 6 2 7 4" xfId="18730"/>
    <cellStyle name="Обычный 6 2 8" xfId="3241"/>
    <cellStyle name="Обычный 6 2 8 2" xfId="7465"/>
    <cellStyle name="Обычный 6 2 8 2 2" xfId="15913"/>
    <cellStyle name="Обычный 6 2 8 2 2 2" xfId="32810"/>
    <cellStyle name="Обычный 6 2 8 2 3" xfId="24362"/>
    <cellStyle name="Обычный 6 2 8 3" xfId="11689"/>
    <cellStyle name="Обычный 6 2 8 3 2" xfId="28586"/>
    <cellStyle name="Обычный 6 2 8 4" xfId="20138"/>
    <cellStyle name="Обычный 6 2 9" xfId="4649"/>
    <cellStyle name="Обычный 6 2 9 2" xfId="13097"/>
    <cellStyle name="Обычный 6 2 9 2 2" xfId="29994"/>
    <cellStyle name="Обычный 6 2 9 3" xfId="21546"/>
    <cellStyle name="Обычный 6 3" xfId="360"/>
    <cellStyle name="Обычный 6 3 10" xfId="17330"/>
    <cellStyle name="Обычный 6 3 11" xfId="34227"/>
    <cellStyle name="Обычный 6 3 2" xfId="361"/>
    <cellStyle name="Обычный 6 3 2 10" xfId="34228"/>
    <cellStyle name="Обычный 6 3 2 2" xfId="362"/>
    <cellStyle name="Обычный 6 3 2 2 2" xfId="759"/>
    <cellStyle name="Обычный 6 3 2 2 2 2" xfId="1490"/>
    <cellStyle name="Обычный 6 3 2 2 2 2 2" xfId="2899"/>
    <cellStyle name="Обычный 6 3 2 2 2 2 2 2" xfId="7123"/>
    <cellStyle name="Обычный 6 3 2 2 2 2 2 2 2" xfId="15571"/>
    <cellStyle name="Обычный 6 3 2 2 2 2 2 2 2 2" xfId="32468"/>
    <cellStyle name="Обычный 6 3 2 2 2 2 2 2 3" xfId="24020"/>
    <cellStyle name="Обычный 6 3 2 2 2 2 2 3" xfId="11347"/>
    <cellStyle name="Обычный 6 3 2 2 2 2 2 3 2" xfId="28244"/>
    <cellStyle name="Обычный 6 3 2 2 2 2 2 4" xfId="19796"/>
    <cellStyle name="Обычный 6 3 2 2 2 2 3" xfId="4307"/>
    <cellStyle name="Обычный 6 3 2 2 2 2 3 2" xfId="8531"/>
    <cellStyle name="Обычный 6 3 2 2 2 2 3 2 2" xfId="16979"/>
    <cellStyle name="Обычный 6 3 2 2 2 2 3 2 2 2" xfId="33876"/>
    <cellStyle name="Обычный 6 3 2 2 2 2 3 2 3" xfId="25428"/>
    <cellStyle name="Обычный 6 3 2 2 2 2 3 3" xfId="12755"/>
    <cellStyle name="Обычный 6 3 2 2 2 2 3 3 2" xfId="29652"/>
    <cellStyle name="Обычный 6 3 2 2 2 2 3 4" xfId="21204"/>
    <cellStyle name="Обычный 6 3 2 2 2 2 4" xfId="5715"/>
    <cellStyle name="Обычный 6 3 2 2 2 2 4 2" xfId="14163"/>
    <cellStyle name="Обычный 6 3 2 2 2 2 4 2 2" xfId="31060"/>
    <cellStyle name="Обычный 6 3 2 2 2 2 4 3" xfId="22612"/>
    <cellStyle name="Обычный 6 3 2 2 2 2 5" xfId="9939"/>
    <cellStyle name="Обычный 6 3 2 2 2 2 5 2" xfId="26836"/>
    <cellStyle name="Обычный 6 3 2 2 2 2 6" xfId="18388"/>
    <cellStyle name="Обычный 6 3 2 2 2 3" xfId="2195"/>
    <cellStyle name="Обычный 6 3 2 2 2 3 2" xfId="6419"/>
    <cellStyle name="Обычный 6 3 2 2 2 3 2 2" xfId="14867"/>
    <cellStyle name="Обычный 6 3 2 2 2 3 2 2 2" xfId="31764"/>
    <cellStyle name="Обычный 6 3 2 2 2 3 2 3" xfId="23316"/>
    <cellStyle name="Обычный 6 3 2 2 2 3 3" xfId="10643"/>
    <cellStyle name="Обычный 6 3 2 2 2 3 3 2" xfId="27540"/>
    <cellStyle name="Обычный 6 3 2 2 2 3 4" xfId="19092"/>
    <cellStyle name="Обычный 6 3 2 2 2 4" xfId="3603"/>
    <cellStyle name="Обычный 6 3 2 2 2 4 2" xfId="7827"/>
    <cellStyle name="Обычный 6 3 2 2 2 4 2 2" xfId="16275"/>
    <cellStyle name="Обычный 6 3 2 2 2 4 2 2 2" xfId="33172"/>
    <cellStyle name="Обычный 6 3 2 2 2 4 2 3" xfId="24724"/>
    <cellStyle name="Обычный 6 3 2 2 2 4 3" xfId="12051"/>
    <cellStyle name="Обычный 6 3 2 2 2 4 3 2" xfId="28948"/>
    <cellStyle name="Обычный 6 3 2 2 2 4 4" xfId="20500"/>
    <cellStyle name="Обычный 6 3 2 2 2 5" xfId="5011"/>
    <cellStyle name="Обычный 6 3 2 2 2 5 2" xfId="13459"/>
    <cellStyle name="Обычный 6 3 2 2 2 5 2 2" xfId="30356"/>
    <cellStyle name="Обычный 6 3 2 2 2 5 3" xfId="21908"/>
    <cellStyle name="Обычный 6 3 2 2 2 6" xfId="9235"/>
    <cellStyle name="Обычный 6 3 2 2 2 6 2" xfId="26132"/>
    <cellStyle name="Обычный 6 3 2 2 2 7" xfId="17684"/>
    <cellStyle name="Обычный 6 3 2 2 2 8" xfId="34581"/>
    <cellStyle name="Обычный 6 3 2 2 3" xfId="1138"/>
    <cellStyle name="Обычный 6 3 2 2 3 2" xfId="2547"/>
    <cellStyle name="Обычный 6 3 2 2 3 2 2" xfId="6771"/>
    <cellStyle name="Обычный 6 3 2 2 3 2 2 2" xfId="15219"/>
    <cellStyle name="Обычный 6 3 2 2 3 2 2 2 2" xfId="32116"/>
    <cellStyle name="Обычный 6 3 2 2 3 2 2 3" xfId="23668"/>
    <cellStyle name="Обычный 6 3 2 2 3 2 3" xfId="10995"/>
    <cellStyle name="Обычный 6 3 2 2 3 2 3 2" xfId="27892"/>
    <cellStyle name="Обычный 6 3 2 2 3 2 4" xfId="19444"/>
    <cellStyle name="Обычный 6 3 2 2 3 3" xfId="3955"/>
    <cellStyle name="Обычный 6 3 2 2 3 3 2" xfId="8179"/>
    <cellStyle name="Обычный 6 3 2 2 3 3 2 2" xfId="16627"/>
    <cellStyle name="Обычный 6 3 2 2 3 3 2 2 2" xfId="33524"/>
    <cellStyle name="Обычный 6 3 2 2 3 3 2 3" xfId="25076"/>
    <cellStyle name="Обычный 6 3 2 2 3 3 3" xfId="12403"/>
    <cellStyle name="Обычный 6 3 2 2 3 3 3 2" xfId="29300"/>
    <cellStyle name="Обычный 6 3 2 2 3 3 4" xfId="20852"/>
    <cellStyle name="Обычный 6 3 2 2 3 4" xfId="5363"/>
    <cellStyle name="Обычный 6 3 2 2 3 4 2" xfId="13811"/>
    <cellStyle name="Обычный 6 3 2 2 3 4 2 2" xfId="30708"/>
    <cellStyle name="Обычный 6 3 2 2 3 4 3" xfId="22260"/>
    <cellStyle name="Обычный 6 3 2 2 3 5" xfId="9587"/>
    <cellStyle name="Обычный 6 3 2 2 3 5 2" xfId="26484"/>
    <cellStyle name="Обычный 6 3 2 2 3 6" xfId="18036"/>
    <cellStyle name="Обычный 6 3 2 2 4" xfId="1843"/>
    <cellStyle name="Обычный 6 3 2 2 4 2" xfId="6067"/>
    <cellStyle name="Обычный 6 3 2 2 4 2 2" xfId="14515"/>
    <cellStyle name="Обычный 6 3 2 2 4 2 2 2" xfId="31412"/>
    <cellStyle name="Обычный 6 3 2 2 4 2 3" xfId="22964"/>
    <cellStyle name="Обычный 6 3 2 2 4 3" xfId="10291"/>
    <cellStyle name="Обычный 6 3 2 2 4 3 2" xfId="27188"/>
    <cellStyle name="Обычный 6 3 2 2 4 4" xfId="18740"/>
    <cellStyle name="Обычный 6 3 2 2 5" xfId="3251"/>
    <cellStyle name="Обычный 6 3 2 2 5 2" xfId="7475"/>
    <cellStyle name="Обычный 6 3 2 2 5 2 2" xfId="15923"/>
    <cellStyle name="Обычный 6 3 2 2 5 2 2 2" xfId="32820"/>
    <cellStyle name="Обычный 6 3 2 2 5 2 3" xfId="24372"/>
    <cellStyle name="Обычный 6 3 2 2 5 3" xfId="11699"/>
    <cellStyle name="Обычный 6 3 2 2 5 3 2" xfId="28596"/>
    <cellStyle name="Обычный 6 3 2 2 5 4" xfId="20148"/>
    <cellStyle name="Обычный 6 3 2 2 6" xfId="4659"/>
    <cellStyle name="Обычный 6 3 2 2 6 2" xfId="13107"/>
    <cellStyle name="Обычный 6 3 2 2 6 2 2" xfId="30004"/>
    <cellStyle name="Обычный 6 3 2 2 6 3" xfId="21556"/>
    <cellStyle name="Обычный 6 3 2 2 7" xfId="8883"/>
    <cellStyle name="Обычный 6 3 2 2 7 2" xfId="25780"/>
    <cellStyle name="Обычный 6 3 2 2 8" xfId="17332"/>
    <cellStyle name="Обычный 6 3 2 2 9" xfId="34229"/>
    <cellStyle name="Обычный 6 3 2 3" xfId="758"/>
    <cellStyle name="Обычный 6 3 2 3 2" xfId="1489"/>
    <cellStyle name="Обычный 6 3 2 3 2 2" xfId="2898"/>
    <cellStyle name="Обычный 6 3 2 3 2 2 2" xfId="7122"/>
    <cellStyle name="Обычный 6 3 2 3 2 2 2 2" xfId="15570"/>
    <cellStyle name="Обычный 6 3 2 3 2 2 2 2 2" xfId="32467"/>
    <cellStyle name="Обычный 6 3 2 3 2 2 2 3" xfId="24019"/>
    <cellStyle name="Обычный 6 3 2 3 2 2 3" xfId="11346"/>
    <cellStyle name="Обычный 6 3 2 3 2 2 3 2" xfId="28243"/>
    <cellStyle name="Обычный 6 3 2 3 2 2 4" xfId="19795"/>
    <cellStyle name="Обычный 6 3 2 3 2 3" xfId="4306"/>
    <cellStyle name="Обычный 6 3 2 3 2 3 2" xfId="8530"/>
    <cellStyle name="Обычный 6 3 2 3 2 3 2 2" xfId="16978"/>
    <cellStyle name="Обычный 6 3 2 3 2 3 2 2 2" xfId="33875"/>
    <cellStyle name="Обычный 6 3 2 3 2 3 2 3" xfId="25427"/>
    <cellStyle name="Обычный 6 3 2 3 2 3 3" xfId="12754"/>
    <cellStyle name="Обычный 6 3 2 3 2 3 3 2" xfId="29651"/>
    <cellStyle name="Обычный 6 3 2 3 2 3 4" xfId="21203"/>
    <cellStyle name="Обычный 6 3 2 3 2 4" xfId="5714"/>
    <cellStyle name="Обычный 6 3 2 3 2 4 2" xfId="14162"/>
    <cellStyle name="Обычный 6 3 2 3 2 4 2 2" xfId="31059"/>
    <cellStyle name="Обычный 6 3 2 3 2 4 3" xfId="22611"/>
    <cellStyle name="Обычный 6 3 2 3 2 5" xfId="9938"/>
    <cellStyle name="Обычный 6 3 2 3 2 5 2" xfId="26835"/>
    <cellStyle name="Обычный 6 3 2 3 2 6" xfId="18387"/>
    <cellStyle name="Обычный 6 3 2 3 3" xfId="2194"/>
    <cellStyle name="Обычный 6 3 2 3 3 2" xfId="6418"/>
    <cellStyle name="Обычный 6 3 2 3 3 2 2" xfId="14866"/>
    <cellStyle name="Обычный 6 3 2 3 3 2 2 2" xfId="31763"/>
    <cellStyle name="Обычный 6 3 2 3 3 2 3" xfId="23315"/>
    <cellStyle name="Обычный 6 3 2 3 3 3" xfId="10642"/>
    <cellStyle name="Обычный 6 3 2 3 3 3 2" xfId="27539"/>
    <cellStyle name="Обычный 6 3 2 3 3 4" xfId="19091"/>
    <cellStyle name="Обычный 6 3 2 3 4" xfId="3602"/>
    <cellStyle name="Обычный 6 3 2 3 4 2" xfId="7826"/>
    <cellStyle name="Обычный 6 3 2 3 4 2 2" xfId="16274"/>
    <cellStyle name="Обычный 6 3 2 3 4 2 2 2" xfId="33171"/>
    <cellStyle name="Обычный 6 3 2 3 4 2 3" xfId="24723"/>
    <cellStyle name="Обычный 6 3 2 3 4 3" xfId="12050"/>
    <cellStyle name="Обычный 6 3 2 3 4 3 2" xfId="28947"/>
    <cellStyle name="Обычный 6 3 2 3 4 4" xfId="20499"/>
    <cellStyle name="Обычный 6 3 2 3 5" xfId="5010"/>
    <cellStyle name="Обычный 6 3 2 3 5 2" xfId="13458"/>
    <cellStyle name="Обычный 6 3 2 3 5 2 2" xfId="30355"/>
    <cellStyle name="Обычный 6 3 2 3 5 3" xfId="21907"/>
    <cellStyle name="Обычный 6 3 2 3 6" xfId="9234"/>
    <cellStyle name="Обычный 6 3 2 3 6 2" xfId="26131"/>
    <cellStyle name="Обычный 6 3 2 3 7" xfId="17683"/>
    <cellStyle name="Обычный 6 3 2 3 8" xfId="34580"/>
    <cellStyle name="Обычный 6 3 2 4" xfId="1137"/>
    <cellStyle name="Обычный 6 3 2 4 2" xfId="2546"/>
    <cellStyle name="Обычный 6 3 2 4 2 2" xfId="6770"/>
    <cellStyle name="Обычный 6 3 2 4 2 2 2" xfId="15218"/>
    <cellStyle name="Обычный 6 3 2 4 2 2 2 2" xfId="32115"/>
    <cellStyle name="Обычный 6 3 2 4 2 2 3" xfId="23667"/>
    <cellStyle name="Обычный 6 3 2 4 2 3" xfId="10994"/>
    <cellStyle name="Обычный 6 3 2 4 2 3 2" xfId="27891"/>
    <cellStyle name="Обычный 6 3 2 4 2 4" xfId="19443"/>
    <cellStyle name="Обычный 6 3 2 4 3" xfId="3954"/>
    <cellStyle name="Обычный 6 3 2 4 3 2" xfId="8178"/>
    <cellStyle name="Обычный 6 3 2 4 3 2 2" xfId="16626"/>
    <cellStyle name="Обычный 6 3 2 4 3 2 2 2" xfId="33523"/>
    <cellStyle name="Обычный 6 3 2 4 3 2 3" xfId="25075"/>
    <cellStyle name="Обычный 6 3 2 4 3 3" xfId="12402"/>
    <cellStyle name="Обычный 6 3 2 4 3 3 2" xfId="29299"/>
    <cellStyle name="Обычный 6 3 2 4 3 4" xfId="20851"/>
    <cellStyle name="Обычный 6 3 2 4 4" xfId="5362"/>
    <cellStyle name="Обычный 6 3 2 4 4 2" xfId="13810"/>
    <cellStyle name="Обычный 6 3 2 4 4 2 2" xfId="30707"/>
    <cellStyle name="Обычный 6 3 2 4 4 3" xfId="22259"/>
    <cellStyle name="Обычный 6 3 2 4 5" xfId="9586"/>
    <cellStyle name="Обычный 6 3 2 4 5 2" xfId="26483"/>
    <cellStyle name="Обычный 6 3 2 4 6" xfId="18035"/>
    <cellStyle name="Обычный 6 3 2 5" xfId="1842"/>
    <cellStyle name="Обычный 6 3 2 5 2" xfId="6066"/>
    <cellStyle name="Обычный 6 3 2 5 2 2" xfId="14514"/>
    <cellStyle name="Обычный 6 3 2 5 2 2 2" xfId="31411"/>
    <cellStyle name="Обычный 6 3 2 5 2 3" xfId="22963"/>
    <cellStyle name="Обычный 6 3 2 5 3" xfId="10290"/>
    <cellStyle name="Обычный 6 3 2 5 3 2" xfId="27187"/>
    <cellStyle name="Обычный 6 3 2 5 4" xfId="18739"/>
    <cellStyle name="Обычный 6 3 2 6" xfId="3250"/>
    <cellStyle name="Обычный 6 3 2 6 2" xfId="7474"/>
    <cellStyle name="Обычный 6 3 2 6 2 2" xfId="15922"/>
    <cellStyle name="Обычный 6 3 2 6 2 2 2" xfId="32819"/>
    <cellStyle name="Обычный 6 3 2 6 2 3" xfId="24371"/>
    <cellStyle name="Обычный 6 3 2 6 3" xfId="11698"/>
    <cellStyle name="Обычный 6 3 2 6 3 2" xfId="28595"/>
    <cellStyle name="Обычный 6 3 2 6 4" xfId="20147"/>
    <cellStyle name="Обычный 6 3 2 7" xfId="4658"/>
    <cellStyle name="Обычный 6 3 2 7 2" xfId="13106"/>
    <cellStyle name="Обычный 6 3 2 7 2 2" xfId="30003"/>
    <cellStyle name="Обычный 6 3 2 7 3" xfId="21555"/>
    <cellStyle name="Обычный 6 3 2 8" xfId="8882"/>
    <cellStyle name="Обычный 6 3 2 8 2" xfId="25779"/>
    <cellStyle name="Обычный 6 3 2 9" xfId="17331"/>
    <cellStyle name="Обычный 6 3 3" xfId="363"/>
    <cellStyle name="Обычный 6 3 3 2" xfId="760"/>
    <cellStyle name="Обычный 6 3 3 2 2" xfId="1491"/>
    <cellStyle name="Обычный 6 3 3 2 2 2" xfId="2900"/>
    <cellStyle name="Обычный 6 3 3 2 2 2 2" xfId="7124"/>
    <cellStyle name="Обычный 6 3 3 2 2 2 2 2" xfId="15572"/>
    <cellStyle name="Обычный 6 3 3 2 2 2 2 2 2" xfId="32469"/>
    <cellStyle name="Обычный 6 3 3 2 2 2 2 3" xfId="24021"/>
    <cellStyle name="Обычный 6 3 3 2 2 2 3" xfId="11348"/>
    <cellStyle name="Обычный 6 3 3 2 2 2 3 2" xfId="28245"/>
    <cellStyle name="Обычный 6 3 3 2 2 2 4" xfId="19797"/>
    <cellStyle name="Обычный 6 3 3 2 2 3" xfId="4308"/>
    <cellStyle name="Обычный 6 3 3 2 2 3 2" xfId="8532"/>
    <cellStyle name="Обычный 6 3 3 2 2 3 2 2" xfId="16980"/>
    <cellStyle name="Обычный 6 3 3 2 2 3 2 2 2" xfId="33877"/>
    <cellStyle name="Обычный 6 3 3 2 2 3 2 3" xfId="25429"/>
    <cellStyle name="Обычный 6 3 3 2 2 3 3" xfId="12756"/>
    <cellStyle name="Обычный 6 3 3 2 2 3 3 2" xfId="29653"/>
    <cellStyle name="Обычный 6 3 3 2 2 3 4" xfId="21205"/>
    <cellStyle name="Обычный 6 3 3 2 2 4" xfId="5716"/>
    <cellStyle name="Обычный 6 3 3 2 2 4 2" xfId="14164"/>
    <cellStyle name="Обычный 6 3 3 2 2 4 2 2" xfId="31061"/>
    <cellStyle name="Обычный 6 3 3 2 2 4 3" xfId="22613"/>
    <cellStyle name="Обычный 6 3 3 2 2 5" xfId="9940"/>
    <cellStyle name="Обычный 6 3 3 2 2 5 2" xfId="26837"/>
    <cellStyle name="Обычный 6 3 3 2 2 6" xfId="18389"/>
    <cellStyle name="Обычный 6 3 3 2 3" xfId="2196"/>
    <cellStyle name="Обычный 6 3 3 2 3 2" xfId="6420"/>
    <cellStyle name="Обычный 6 3 3 2 3 2 2" xfId="14868"/>
    <cellStyle name="Обычный 6 3 3 2 3 2 2 2" xfId="31765"/>
    <cellStyle name="Обычный 6 3 3 2 3 2 3" xfId="23317"/>
    <cellStyle name="Обычный 6 3 3 2 3 3" xfId="10644"/>
    <cellStyle name="Обычный 6 3 3 2 3 3 2" xfId="27541"/>
    <cellStyle name="Обычный 6 3 3 2 3 4" xfId="19093"/>
    <cellStyle name="Обычный 6 3 3 2 4" xfId="3604"/>
    <cellStyle name="Обычный 6 3 3 2 4 2" xfId="7828"/>
    <cellStyle name="Обычный 6 3 3 2 4 2 2" xfId="16276"/>
    <cellStyle name="Обычный 6 3 3 2 4 2 2 2" xfId="33173"/>
    <cellStyle name="Обычный 6 3 3 2 4 2 3" xfId="24725"/>
    <cellStyle name="Обычный 6 3 3 2 4 3" xfId="12052"/>
    <cellStyle name="Обычный 6 3 3 2 4 3 2" xfId="28949"/>
    <cellStyle name="Обычный 6 3 3 2 4 4" xfId="20501"/>
    <cellStyle name="Обычный 6 3 3 2 5" xfId="5012"/>
    <cellStyle name="Обычный 6 3 3 2 5 2" xfId="13460"/>
    <cellStyle name="Обычный 6 3 3 2 5 2 2" xfId="30357"/>
    <cellStyle name="Обычный 6 3 3 2 5 3" xfId="21909"/>
    <cellStyle name="Обычный 6 3 3 2 6" xfId="9236"/>
    <cellStyle name="Обычный 6 3 3 2 6 2" xfId="26133"/>
    <cellStyle name="Обычный 6 3 3 2 7" xfId="17685"/>
    <cellStyle name="Обычный 6 3 3 2 8" xfId="34582"/>
    <cellStyle name="Обычный 6 3 3 3" xfId="1139"/>
    <cellStyle name="Обычный 6 3 3 3 2" xfId="2548"/>
    <cellStyle name="Обычный 6 3 3 3 2 2" xfId="6772"/>
    <cellStyle name="Обычный 6 3 3 3 2 2 2" xfId="15220"/>
    <cellStyle name="Обычный 6 3 3 3 2 2 2 2" xfId="32117"/>
    <cellStyle name="Обычный 6 3 3 3 2 2 3" xfId="23669"/>
    <cellStyle name="Обычный 6 3 3 3 2 3" xfId="10996"/>
    <cellStyle name="Обычный 6 3 3 3 2 3 2" xfId="27893"/>
    <cellStyle name="Обычный 6 3 3 3 2 4" xfId="19445"/>
    <cellStyle name="Обычный 6 3 3 3 3" xfId="3956"/>
    <cellStyle name="Обычный 6 3 3 3 3 2" xfId="8180"/>
    <cellStyle name="Обычный 6 3 3 3 3 2 2" xfId="16628"/>
    <cellStyle name="Обычный 6 3 3 3 3 2 2 2" xfId="33525"/>
    <cellStyle name="Обычный 6 3 3 3 3 2 3" xfId="25077"/>
    <cellStyle name="Обычный 6 3 3 3 3 3" xfId="12404"/>
    <cellStyle name="Обычный 6 3 3 3 3 3 2" xfId="29301"/>
    <cellStyle name="Обычный 6 3 3 3 3 4" xfId="20853"/>
    <cellStyle name="Обычный 6 3 3 3 4" xfId="5364"/>
    <cellStyle name="Обычный 6 3 3 3 4 2" xfId="13812"/>
    <cellStyle name="Обычный 6 3 3 3 4 2 2" xfId="30709"/>
    <cellStyle name="Обычный 6 3 3 3 4 3" xfId="22261"/>
    <cellStyle name="Обычный 6 3 3 3 5" xfId="9588"/>
    <cellStyle name="Обычный 6 3 3 3 5 2" xfId="26485"/>
    <cellStyle name="Обычный 6 3 3 3 6" xfId="18037"/>
    <cellStyle name="Обычный 6 3 3 4" xfId="1844"/>
    <cellStyle name="Обычный 6 3 3 4 2" xfId="6068"/>
    <cellStyle name="Обычный 6 3 3 4 2 2" xfId="14516"/>
    <cellStyle name="Обычный 6 3 3 4 2 2 2" xfId="31413"/>
    <cellStyle name="Обычный 6 3 3 4 2 3" xfId="22965"/>
    <cellStyle name="Обычный 6 3 3 4 3" xfId="10292"/>
    <cellStyle name="Обычный 6 3 3 4 3 2" xfId="27189"/>
    <cellStyle name="Обычный 6 3 3 4 4" xfId="18741"/>
    <cellStyle name="Обычный 6 3 3 5" xfId="3252"/>
    <cellStyle name="Обычный 6 3 3 5 2" xfId="7476"/>
    <cellStyle name="Обычный 6 3 3 5 2 2" xfId="15924"/>
    <cellStyle name="Обычный 6 3 3 5 2 2 2" xfId="32821"/>
    <cellStyle name="Обычный 6 3 3 5 2 3" xfId="24373"/>
    <cellStyle name="Обычный 6 3 3 5 3" xfId="11700"/>
    <cellStyle name="Обычный 6 3 3 5 3 2" xfId="28597"/>
    <cellStyle name="Обычный 6 3 3 5 4" xfId="20149"/>
    <cellStyle name="Обычный 6 3 3 6" xfId="4660"/>
    <cellStyle name="Обычный 6 3 3 6 2" xfId="13108"/>
    <cellStyle name="Обычный 6 3 3 6 2 2" xfId="30005"/>
    <cellStyle name="Обычный 6 3 3 6 3" xfId="21557"/>
    <cellStyle name="Обычный 6 3 3 7" xfId="8884"/>
    <cellStyle name="Обычный 6 3 3 7 2" xfId="25781"/>
    <cellStyle name="Обычный 6 3 3 8" xfId="17333"/>
    <cellStyle name="Обычный 6 3 3 9" xfId="34230"/>
    <cellStyle name="Обычный 6 3 4" xfId="757"/>
    <cellStyle name="Обычный 6 3 4 2" xfId="1488"/>
    <cellStyle name="Обычный 6 3 4 2 2" xfId="2897"/>
    <cellStyle name="Обычный 6 3 4 2 2 2" xfId="7121"/>
    <cellStyle name="Обычный 6 3 4 2 2 2 2" xfId="15569"/>
    <cellStyle name="Обычный 6 3 4 2 2 2 2 2" xfId="32466"/>
    <cellStyle name="Обычный 6 3 4 2 2 2 3" xfId="24018"/>
    <cellStyle name="Обычный 6 3 4 2 2 3" xfId="11345"/>
    <cellStyle name="Обычный 6 3 4 2 2 3 2" xfId="28242"/>
    <cellStyle name="Обычный 6 3 4 2 2 4" xfId="19794"/>
    <cellStyle name="Обычный 6 3 4 2 3" xfId="4305"/>
    <cellStyle name="Обычный 6 3 4 2 3 2" xfId="8529"/>
    <cellStyle name="Обычный 6 3 4 2 3 2 2" xfId="16977"/>
    <cellStyle name="Обычный 6 3 4 2 3 2 2 2" xfId="33874"/>
    <cellStyle name="Обычный 6 3 4 2 3 2 3" xfId="25426"/>
    <cellStyle name="Обычный 6 3 4 2 3 3" xfId="12753"/>
    <cellStyle name="Обычный 6 3 4 2 3 3 2" xfId="29650"/>
    <cellStyle name="Обычный 6 3 4 2 3 4" xfId="21202"/>
    <cellStyle name="Обычный 6 3 4 2 4" xfId="5713"/>
    <cellStyle name="Обычный 6 3 4 2 4 2" xfId="14161"/>
    <cellStyle name="Обычный 6 3 4 2 4 2 2" xfId="31058"/>
    <cellStyle name="Обычный 6 3 4 2 4 3" xfId="22610"/>
    <cellStyle name="Обычный 6 3 4 2 5" xfId="9937"/>
    <cellStyle name="Обычный 6 3 4 2 5 2" xfId="26834"/>
    <cellStyle name="Обычный 6 3 4 2 6" xfId="18386"/>
    <cellStyle name="Обычный 6 3 4 3" xfId="2193"/>
    <cellStyle name="Обычный 6 3 4 3 2" xfId="6417"/>
    <cellStyle name="Обычный 6 3 4 3 2 2" xfId="14865"/>
    <cellStyle name="Обычный 6 3 4 3 2 2 2" xfId="31762"/>
    <cellStyle name="Обычный 6 3 4 3 2 3" xfId="23314"/>
    <cellStyle name="Обычный 6 3 4 3 3" xfId="10641"/>
    <cellStyle name="Обычный 6 3 4 3 3 2" xfId="27538"/>
    <cellStyle name="Обычный 6 3 4 3 4" xfId="19090"/>
    <cellStyle name="Обычный 6 3 4 4" xfId="3601"/>
    <cellStyle name="Обычный 6 3 4 4 2" xfId="7825"/>
    <cellStyle name="Обычный 6 3 4 4 2 2" xfId="16273"/>
    <cellStyle name="Обычный 6 3 4 4 2 2 2" xfId="33170"/>
    <cellStyle name="Обычный 6 3 4 4 2 3" xfId="24722"/>
    <cellStyle name="Обычный 6 3 4 4 3" xfId="12049"/>
    <cellStyle name="Обычный 6 3 4 4 3 2" xfId="28946"/>
    <cellStyle name="Обычный 6 3 4 4 4" xfId="20498"/>
    <cellStyle name="Обычный 6 3 4 5" xfId="5009"/>
    <cellStyle name="Обычный 6 3 4 5 2" xfId="13457"/>
    <cellStyle name="Обычный 6 3 4 5 2 2" xfId="30354"/>
    <cellStyle name="Обычный 6 3 4 5 3" xfId="21906"/>
    <cellStyle name="Обычный 6 3 4 6" xfId="9233"/>
    <cellStyle name="Обычный 6 3 4 6 2" xfId="26130"/>
    <cellStyle name="Обычный 6 3 4 7" xfId="17682"/>
    <cellStyle name="Обычный 6 3 4 8" xfId="34579"/>
    <cellStyle name="Обычный 6 3 5" xfId="1136"/>
    <cellStyle name="Обычный 6 3 5 2" xfId="2545"/>
    <cellStyle name="Обычный 6 3 5 2 2" xfId="6769"/>
    <cellStyle name="Обычный 6 3 5 2 2 2" xfId="15217"/>
    <cellStyle name="Обычный 6 3 5 2 2 2 2" xfId="32114"/>
    <cellStyle name="Обычный 6 3 5 2 2 3" xfId="23666"/>
    <cellStyle name="Обычный 6 3 5 2 3" xfId="10993"/>
    <cellStyle name="Обычный 6 3 5 2 3 2" xfId="27890"/>
    <cellStyle name="Обычный 6 3 5 2 4" xfId="19442"/>
    <cellStyle name="Обычный 6 3 5 3" xfId="3953"/>
    <cellStyle name="Обычный 6 3 5 3 2" xfId="8177"/>
    <cellStyle name="Обычный 6 3 5 3 2 2" xfId="16625"/>
    <cellStyle name="Обычный 6 3 5 3 2 2 2" xfId="33522"/>
    <cellStyle name="Обычный 6 3 5 3 2 3" xfId="25074"/>
    <cellStyle name="Обычный 6 3 5 3 3" xfId="12401"/>
    <cellStyle name="Обычный 6 3 5 3 3 2" xfId="29298"/>
    <cellStyle name="Обычный 6 3 5 3 4" xfId="20850"/>
    <cellStyle name="Обычный 6 3 5 4" xfId="5361"/>
    <cellStyle name="Обычный 6 3 5 4 2" xfId="13809"/>
    <cellStyle name="Обычный 6 3 5 4 2 2" xfId="30706"/>
    <cellStyle name="Обычный 6 3 5 4 3" xfId="22258"/>
    <cellStyle name="Обычный 6 3 5 5" xfId="9585"/>
    <cellStyle name="Обычный 6 3 5 5 2" xfId="26482"/>
    <cellStyle name="Обычный 6 3 5 6" xfId="18034"/>
    <cellStyle name="Обычный 6 3 6" xfId="1841"/>
    <cellStyle name="Обычный 6 3 6 2" xfId="6065"/>
    <cellStyle name="Обычный 6 3 6 2 2" xfId="14513"/>
    <cellStyle name="Обычный 6 3 6 2 2 2" xfId="31410"/>
    <cellStyle name="Обычный 6 3 6 2 3" xfId="22962"/>
    <cellStyle name="Обычный 6 3 6 3" xfId="10289"/>
    <cellStyle name="Обычный 6 3 6 3 2" xfId="27186"/>
    <cellStyle name="Обычный 6 3 6 4" xfId="18738"/>
    <cellStyle name="Обычный 6 3 7" xfId="3249"/>
    <cellStyle name="Обычный 6 3 7 2" xfId="7473"/>
    <cellStyle name="Обычный 6 3 7 2 2" xfId="15921"/>
    <cellStyle name="Обычный 6 3 7 2 2 2" xfId="32818"/>
    <cellStyle name="Обычный 6 3 7 2 3" xfId="24370"/>
    <cellStyle name="Обычный 6 3 7 3" xfId="11697"/>
    <cellStyle name="Обычный 6 3 7 3 2" xfId="28594"/>
    <cellStyle name="Обычный 6 3 7 4" xfId="20146"/>
    <cellStyle name="Обычный 6 3 8" xfId="4657"/>
    <cellStyle name="Обычный 6 3 8 2" xfId="13105"/>
    <cellStyle name="Обычный 6 3 8 2 2" xfId="30002"/>
    <cellStyle name="Обычный 6 3 8 3" xfId="21554"/>
    <cellStyle name="Обычный 6 3 9" xfId="8881"/>
    <cellStyle name="Обычный 6 3 9 2" xfId="25778"/>
    <cellStyle name="Обычный 6 4" xfId="364"/>
    <cellStyle name="Обычный 6 4 10" xfId="34231"/>
    <cellStyle name="Обычный 6 4 2" xfId="365"/>
    <cellStyle name="Обычный 6 4 2 2" xfId="762"/>
    <cellStyle name="Обычный 6 4 2 2 2" xfId="1493"/>
    <cellStyle name="Обычный 6 4 2 2 2 2" xfId="2902"/>
    <cellStyle name="Обычный 6 4 2 2 2 2 2" xfId="7126"/>
    <cellStyle name="Обычный 6 4 2 2 2 2 2 2" xfId="15574"/>
    <cellStyle name="Обычный 6 4 2 2 2 2 2 2 2" xfId="32471"/>
    <cellStyle name="Обычный 6 4 2 2 2 2 2 3" xfId="24023"/>
    <cellStyle name="Обычный 6 4 2 2 2 2 3" xfId="11350"/>
    <cellStyle name="Обычный 6 4 2 2 2 2 3 2" xfId="28247"/>
    <cellStyle name="Обычный 6 4 2 2 2 2 4" xfId="19799"/>
    <cellStyle name="Обычный 6 4 2 2 2 3" xfId="4310"/>
    <cellStyle name="Обычный 6 4 2 2 2 3 2" xfId="8534"/>
    <cellStyle name="Обычный 6 4 2 2 2 3 2 2" xfId="16982"/>
    <cellStyle name="Обычный 6 4 2 2 2 3 2 2 2" xfId="33879"/>
    <cellStyle name="Обычный 6 4 2 2 2 3 2 3" xfId="25431"/>
    <cellStyle name="Обычный 6 4 2 2 2 3 3" xfId="12758"/>
    <cellStyle name="Обычный 6 4 2 2 2 3 3 2" xfId="29655"/>
    <cellStyle name="Обычный 6 4 2 2 2 3 4" xfId="21207"/>
    <cellStyle name="Обычный 6 4 2 2 2 4" xfId="5718"/>
    <cellStyle name="Обычный 6 4 2 2 2 4 2" xfId="14166"/>
    <cellStyle name="Обычный 6 4 2 2 2 4 2 2" xfId="31063"/>
    <cellStyle name="Обычный 6 4 2 2 2 4 3" xfId="22615"/>
    <cellStyle name="Обычный 6 4 2 2 2 5" xfId="9942"/>
    <cellStyle name="Обычный 6 4 2 2 2 5 2" xfId="26839"/>
    <cellStyle name="Обычный 6 4 2 2 2 6" xfId="18391"/>
    <cellStyle name="Обычный 6 4 2 2 3" xfId="2198"/>
    <cellStyle name="Обычный 6 4 2 2 3 2" xfId="6422"/>
    <cellStyle name="Обычный 6 4 2 2 3 2 2" xfId="14870"/>
    <cellStyle name="Обычный 6 4 2 2 3 2 2 2" xfId="31767"/>
    <cellStyle name="Обычный 6 4 2 2 3 2 3" xfId="23319"/>
    <cellStyle name="Обычный 6 4 2 2 3 3" xfId="10646"/>
    <cellStyle name="Обычный 6 4 2 2 3 3 2" xfId="27543"/>
    <cellStyle name="Обычный 6 4 2 2 3 4" xfId="19095"/>
    <cellStyle name="Обычный 6 4 2 2 4" xfId="3606"/>
    <cellStyle name="Обычный 6 4 2 2 4 2" xfId="7830"/>
    <cellStyle name="Обычный 6 4 2 2 4 2 2" xfId="16278"/>
    <cellStyle name="Обычный 6 4 2 2 4 2 2 2" xfId="33175"/>
    <cellStyle name="Обычный 6 4 2 2 4 2 3" xfId="24727"/>
    <cellStyle name="Обычный 6 4 2 2 4 3" xfId="12054"/>
    <cellStyle name="Обычный 6 4 2 2 4 3 2" xfId="28951"/>
    <cellStyle name="Обычный 6 4 2 2 4 4" xfId="20503"/>
    <cellStyle name="Обычный 6 4 2 2 5" xfId="5014"/>
    <cellStyle name="Обычный 6 4 2 2 5 2" xfId="13462"/>
    <cellStyle name="Обычный 6 4 2 2 5 2 2" xfId="30359"/>
    <cellStyle name="Обычный 6 4 2 2 5 3" xfId="21911"/>
    <cellStyle name="Обычный 6 4 2 2 6" xfId="9238"/>
    <cellStyle name="Обычный 6 4 2 2 6 2" xfId="26135"/>
    <cellStyle name="Обычный 6 4 2 2 7" xfId="17687"/>
    <cellStyle name="Обычный 6 4 2 2 8" xfId="34584"/>
    <cellStyle name="Обычный 6 4 2 3" xfId="1141"/>
    <cellStyle name="Обычный 6 4 2 3 2" xfId="2550"/>
    <cellStyle name="Обычный 6 4 2 3 2 2" xfId="6774"/>
    <cellStyle name="Обычный 6 4 2 3 2 2 2" xfId="15222"/>
    <cellStyle name="Обычный 6 4 2 3 2 2 2 2" xfId="32119"/>
    <cellStyle name="Обычный 6 4 2 3 2 2 3" xfId="23671"/>
    <cellStyle name="Обычный 6 4 2 3 2 3" xfId="10998"/>
    <cellStyle name="Обычный 6 4 2 3 2 3 2" xfId="27895"/>
    <cellStyle name="Обычный 6 4 2 3 2 4" xfId="19447"/>
    <cellStyle name="Обычный 6 4 2 3 3" xfId="3958"/>
    <cellStyle name="Обычный 6 4 2 3 3 2" xfId="8182"/>
    <cellStyle name="Обычный 6 4 2 3 3 2 2" xfId="16630"/>
    <cellStyle name="Обычный 6 4 2 3 3 2 2 2" xfId="33527"/>
    <cellStyle name="Обычный 6 4 2 3 3 2 3" xfId="25079"/>
    <cellStyle name="Обычный 6 4 2 3 3 3" xfId="12406"/>
    <cellStyle name="Обычный 6 4 2 3 3 3 2" xfId="29303"/>
    <cellStyle name="Обычный 6 4 2 3 3 4" xfId="20855"/>
    <cellStyle name="Обычный 6 4 2 3 4" xfId="5366"/>
    <cellStyle name="Обычный 6 4 2 3 4 2" xfId="13814"/>
    <cellStyle name="Обычный 6 4 2 3 4 2 2" xfId="30711"/>
    <cellStyle name="Обычный 6 4 2 3 4 3" xfId="22263"/>
    <cellStyle name="Обычный 6 4 2 3 5" xfId="9590"/>
    <cellStyle name="Обычный 6 4 2 3 5 2" xfId="26487"/>
    <cellStyle name="Обычный 6 4 2 3 6" xfId="18039"/>
    <cellStyle name="Обычный 6 4 2 4" xfId="1846"/>
    <cellStyle name="Обычный 6 4 2 4 2" xfId="6070"/>
    <cellStyle name="Обычный 6 4 2 4 2 2" xfId="14518"/>
    <cellStyle name="Обычный 6 4 2 4 2 2 2" xfId="31415"/>
    <cellStyle name="Обычный 6 4 2 4 2 3" xfId="22967"/>
    <cellStyle name="Обычный 6 4 2 4 3" xfId="10294"/>
    <cellStyle name="Обычный 6 4 2 4 3 2" xfId="27191"/>
    <cellStyle name="Обычный 6 4 2 4 4" xfId="18743"/>
    <cellStyle name="Обычный 6 4 2 5" xfId="3254"/>
    <cellStyle name="Обычный 6 4 2 5 2" xfId="7478"/>
    <cellStyle name="Обычный 6 4 2 5 2 2" xfId="15926"/>
    <cellStyle name="Обычный 6 4 2 5 2 2 2" xfId="32823"/>
    <cellStyle name="Обычный 6 4 2 5 2 3" xfId="24375"/>
    <cellStyle name="Обычный 6 4 2 5 3" xfId="11702"/>
    <cellStyle name="Обычный 6 4 2 5 3 2" xfId="28599"/>
    <cellStyle name="Обычный 6 4 2 5 4" xfId="20151"/>
    <cellStyle name="Обычный 6 4 2 6" xfId="4662"/>
    <cellStyle name="Обычный 6 4 2 6 2" xfId="13110"/>
    <cellStyle name="Обычный 6 4 2 6 2 2" xfId="30007"/>
    <cellStyle name="Обычный 6 4 2 6 3" xfId="21559"/>
    <cellStyle name="Обычный 6 4 2 7" xfId="8886"/>
    <cellStyle name="Обычный 6 4 2 7 2" xfId="25783"/>
    <cellStyle name="Обычный 6 4 2 8" xfId="17335"/>
    <cellStyle name="Обычный 6 4 2 9" xfId="34232"/>
    <cellStyle name="Обычный 6 4 3" xfId="761"/>
    <cellStyle name="Обычный 6 4 3 2" xfId="1492"/>
    <cellStyle name="Обычный 6 4 3 2 2" xfId="2901"/>
    <cellStyle name="Обычный 6 4 3 2 2 2" xfId="7125"/>
    <cellStyle name="Обычный 6 4 3 2 2 2 2" xfId="15573"/>
    <cellStyle name="Обычный 6 4 3 2 2 2 2 2" xfId="32470"/>
    <cellStyle name="Обычный 6 4 3 2 2 2 3" xfId="24022"/>
    <cellStyle name="Обычный 6 4 3 2 2 3" xfId="11349"/>
    <cellStyle name="Обычный 6 4 3 2 2 3 2" xfId="28246"/>
    <cellStyle name="Обычный 6 4 3 2 2 4" xfId="19798"/>
    <cellStyle name="Обычный 6 4 3 2 3" xfId="4309"/>
    <cellStyle name="Обычный 6 4 3 2 3 2" xfId="8533"/>
    <cellStyle name="Обычный 6 4 3 2 3 2 2" xfId="16981"/>
    <cellStyle name="Обычный 6 4 3 2 3 2 2 2" xfId="33878"/>
    <cellStyle name="Обычный 6 4 3 2 3 2 3" xfId="25430"/>
    <cellStyle name="Обычный 6 4 3 2 3 3" xfId="12757"/>
    <cellStyle name="Обычный 6 4 3 2 3 3 2" xfId="29654"/>
    <cellStyle name="Обычный 6 4 3 2 3 4" xfId="21206"/>
    <cellStyle name="Обычный 6 4 3 2 4" xfId="5717"/>
    <cellStyle name="Обычный 6 4 3 2 4 2" xfId="14165"/>
    <cellStyle name="Обычный 6 4 3 2 4 2 2" xfId="31062"/>
    <cellStyle name="Обычный 6 4 3 2 4 3" xfId="22614"/>
    <cellStyle name="Обычный 6 4 3 2 5" xfId="9941"/>
    <cellStyle name="Обычный 6 4 3 2 5 2" xfId="26838"/>
    <cellStyle name="Обычный 6 4 3 2 6" xfId="18390"/>
    <cellStyle name="Обычный 6 4 3 3" xfId="2197"/>
    <cellStyle name="Обычный 6 4 3 3 2" xfId="6421"/>
    <cellStyle name="Обычный 6 4 3 3 2 2" xfId="14869"/>
    <cellStyle name="Обычный 6 4 3 3 2 2 2" xfId="31766"/>
    <cellStyle name="Обычный 6 4 3 3 2 3" xfId="23318"/>
    <cellStyle name="Обычный 6 4 3 3 3" xfId="10645"/>
    <cellStyle name="Обычный 6 4 3 3 3 2" xfId="27542"/>
    <cellStyle name="Обычный 6 4 3 3 4" xfId="19094"/>
    <cellStyle name="Обычный 6 4 3 4" xfId="3605"/>
    <cellStyle name="Обычный 6 4 3 4 2" xfId="7829"/>
    <cellStyle name="Обычный 6 4 3 4 2 2" xfId="16277"/>
    <cellStyle name="Обычный 6 4 3 4 2 2 2" xfId="33174"/>
    <cellStyle name="Обычный 6 4 3 4 2 3" xfId="24726"/>
    <cellStyle name="Обычный 6 4 3 4 3" xfId="12053"/>
    <cellStyle name="Обычный 6 4 3 4 3 2" xfId="28950"/>
    <cellStyle name="Обычный 6 4 3 4 4" xfId="20502"/>
    <cellStyle name="Обычный 6 4 3 5" xfId="5013"/>
    <cellStyle name="Обычный 6 4 3 5 2" xfId="13461"/>
    <cellStyle name="Обычный 6 4 3 5 2 2" xfId="30358"/>
    <cellStyle name="Обычный 6 4 3 5 3" xfId="21910"/>
    <cellStyle name="Обычный 6 4 3 6" xfId="9237"/>
    <cellStyle name="Обычный 6 4 3 6 2" xfId="26134"/>
    <cellStyle name="Обычный 6 4 3 7" xfId="17686"/>
    <cellStyle name="Обычный 6 4 3 8" xfId="34583"/>
    <cellStyle name="Обычный 6 4 4" xfId="1140"/>
    <cellStyle name="Обычный 6 4 4 2" xfId="2549"/>
    <cellStyle name="Обычный 6 4 4 2 2" xfId="6773"/>
    <cellStyle name="Обычный 6 4 4 2 2 2" xfId="15221"/>
    <cellStyle name="Обычный 6 4 4 2 2 2 2" xfId="32118"/>
    <cellStyle name="Обычный 6 4 4 2 2 3" xfId="23670"/>
    <cellStyle name="Обычный 6 4 4 2 3" xfId="10997"/>
    <cellStyle name="Обычный 6 4 4 2 3 2" xfId="27894"/>
    <cellStyle name="Обычный 6 4 4 2 4" xfId="19446"/>
    <cellStyle name="Обычный 6 4 4 3" xfId="3957"/>
    <cellStyle name="Обычный 6 4 4 3 2" xfId="8181"/>
    <cellStyle name="Обычный 6 4 4 3 2 2" xfId="16629"/>
    <cellStyle name="Обычный 6 4 4 3 2 2 2" xfId="33526"/>
    <cellStyle name="Обычный 6 4 4 3 2 3" xfId="25078"/>
    <cellStyle name="Обычный 6 4 4 3 3" xfId="12405"/>
    <cellStyle name="Обычный 6 4 4 3 3 2" xfId="29302"/>
    <cellStyle name="Обычный 6 4 4 3 4" xfId="20854"/>
    <cellStyle name="Обычный 6 4 4 4" xfId="5365"/>
    <cellStyle name="Обычный 6 4 4 4 2" xfId="13813"/>
    <cellStyle name="Обычный 6 4 4 4 2 2" xfId="30710"/>
    <cellStyle name="Обычный 6 4 4 4 3" xfId="22262"/>
    <cellStyle name="Обычный 6 4 4 5" xfId="9589"/>
    <cellStyle name="Обычный 6 4 4 5 2" xfId="26486"/>
    <cellStyle name="Обычный 6 4 4 6" xfId="18038"/>
    <cellStyle name="Обычный 6 4 5" xfId="1845"/>
    <cellStyle name="Обычный 6 4 5 2" xfId="6069"/>
    <cellStyle name="Обычный 6 4 5 2 2" xfId="14517"/>
    <cellStyle name="Обычный 6 4 5 2 2 2" xfId="31414"/>
    <cellStyle name="Обычный 6 4 5 2 3" xfId="22966"/>
    <cellStyle name="Обычный 6 4 5 3" xfId="10293"/>
    <cellStyle name="Обычный 6 4 5 3 2" xfId="27190"/>
    <cellStyle name="Обычный 6 4 5 4" xfId="18742"/>
    <cellStyle name="Обычный 6 4 6" xfId="3253"/>
    <cellStyle name="Обычный 6 4 6 2" xfId="7477"/>
    <cellStyle name="Обычный 6 4 6 2 2" xfId="15925"/>
    <cellStyle name="Обычный 6 4 6 2 2 2" xfId="32822"/>
    <cellStyle name="Обычный 6 4 6 2 3" xfId="24374"/>
    <cellStyle name="Обычный 6 4 6 3" xfId="11701"/>
    <cellStyle name="Обычный 6 4 6 3 2" xfId="28598"/>
    <cellStyle name="Обычный 6 4 6 4" xfId="20150"/>
    <cellStyle name="Обычный 6 4 7" xfId="4661"/>
    <cellStyle name="Обычный 6 4 7 2" xfId="13109"/>
    <cellStyle name="Обычный 6 4 7 2 2" xfId="30006"/>
    <cellStyle name="Обычный 6 4 7 3" xfId="21558"/>
    <cellStyle name="Обычный 6 4 8" xfId="8885"/>
    <cellStyle name="Обычный 6 4 8 2" xfId="25782"/>
    <cellStyle name="Обычный 6 4 9" xfId="17334"/>
    <cellStyle name="Обычный 6 5" xfId="366"/>
    <cellStyle name="Обычный 6 5 2" xfId="763"/>
    <cellStyle name="Обычный 6 5 2 2" xfId="1494"/>
    <cellStyle name="Обычный 6 5 2 2 2" xfId="2903"/>
    <cellStyle name="Обычный 6 5 2 2 2 2" xfId="7127"/>
    <cellStyle name="Обычный 6 5 2 2 2 2 2" xfId="15575"/>
    <cellStyle name="Обычный 6 5 2 2 2 2 2 2" xfId="32472"/>
    <cellStyle name="Обычный 6 5 2 2 2 2 3" xfId="24024"/>
    <cellStyle name="Обычный 6 5 2 2 2 3" xfId="11351"/>
    <cellStyle name="Обычный 6 5 2 2 2 3 2" xfId="28248"/>
    <cellStyle name="Обычный 6 5 2 2 2 4" xfId="19800"/>
    <cellStyle name="Обычный 6 5 2 2 3" xfId="4311"/>
    <cellStyle name="Обычный 6 5 2 2 3 2" xfId="8535"/>
    <cellStyle name="Обычный 6 5 2 2 3 2 2" xfId="16983"/>
    <cellStyle name="Обычный 6 5 2 2 3 2 2 2" xfId="33880"/>
    <cellStyle name="Обычный 6 5 2 2 3 2 3" xfId="25432"/>
    <cellStyle name="Обычный 6 5 2 2 3 3" xfId="12759"/>
    <cellStyle name="Обычный 6 5 2 2 3 3 2" xfId="29656"/>
    <cellStyle name="Обычный 6 5 2 2 3 4" xfId="21208"/>
    <cellStyle name="Обычный 6 5 2 2 4" xfId="5719"/>
    <cellStyle name="Обычный 6 5 2 2 4 2" xfId="14167"/>
    <cellStyle name="Обычный 6 5 2 2 4 2 2" xfId="31064"/>
    <cellStyle name="Обычный 6 5 2 2 4 3" xfId="22616"/>
    <cellStyle name="Обычный 6 5 2 2 5" xfId="9943"/>
    <cellStyle name="Обычный 6 5 2 2 5 2" xfId="26840"/>
    <cellStyle name="Обычный 6 5 2 2 6" xfId="18392"/>
    <cellStyle name="Обычный 6 5 2 3" xfId="2199"/>
    <cellStyle name="Обычный 6 5 2 3 2" xfId="6423"/>
    <cellStyle name="Обычный 6 5 2 3 2 2" xfId="14871"/>
    <cellStyle name="Обычный 6 5 2 3 2 2 2" xfId="31768"/>
    <cellStyle name="Обычный 6 5 2 3 2 3" xfId="23320"/>
    <cellStyle name="Обычный 6 5 2 3 3" xfId="10647"/>
    <cellStyle name="Обычный 6 5 2 3 3 2" xfId="27544"/>
    <cellStyle name="Обычный 6 5 2 3 4" xfId="19096"/>
    <cellStyle name="Обычный 6 5 2 4" xfId="3607"/>
    <cellStyle name="Обычный 6 5 2 4 2" xfId="7831"/>
    <cellStyle name="Обычный 6 5 2 4 2 2" xfId="16279"/>
    <cellStyle name="Обычный 6 5 2 4 2 2 2" xfId="33176"/>
    <cellStyle name="Обычный 6 5 2 4 2 3" xfId="24728"/>
    <cellStyle name="Обычный 6 5 2 4 3" xfId="12055"/>
    <cellStyle name="Обычный 6 5 2 4 3 2" xfId="28952"/>
    <cellStyle name="Обычный 6 5 2 4 4" xfId="20504"/>
    <cellStyle name="Обычный 6 5 2 5" xfId="5015"/>
    <cellStyle name="Обычный 6 5 2 5 2" xfId="13463"/>
    <cellStyle name="Обычный 6 5 2 5 2 2" xfId="30360"/>
    <cellStyle name="Обычный 6 5 2 5 3" xfId="21912"/>
    <cellStyle name="Обычный 6 5 2 6" xfId="9239"/>
    <cellStyle name="Обычный 6 5 2 6 2" xfId="26136"/>
    <cellStyle name="Обычный 6 5 2 7" xfId="17688"/>
    <cellStyle name="Обычный 6 5 2 8" xfId="34585"/>
    <cellStyle name="Обычный 6 5 3" xfId="1142"/>
    <cellStyle name="Обычный 6 5 3 2" xfId="2551"/>
    <cellStyle name="Обычный 6 5 3 2 2" xfId="6775"/>
    <cellStyle name="Обычный 6 5 3 2 2 2" xfId="15223"/>
    <cellStyle name="Обычный 6 5 3 2 2 2 2" xfId="32120"/>
    <cellStyle name="Обычный 6 5 3 2 2 3" xfId="23672"/>
    <cellStyle name="Обычный 6 5 3 2 3" xfId="10999"/>
    <cellStyle name="Обычный 6 5 3 2 3 2" xfId="27896"/>
    <cellStyle name="Обычный 6 5 3 2 4" xfId="19448"/>
    <cellStyle name="Обычный 6 5 3 3" xfId="3959"/>
    <cellStyle name="Обычный 6 5 3 3 2" xfId="8183"/>
    <cellStyle name="Обычный 6 5 3 3 2 2" xfId="16631"/>
    <cellStyle name="Обычный 6 5 3 3 2 2 2" xfId="33528"/>
    <cellStyle name="Обычный 6 5 3 3 2 3" xfId="25080"/>
    <cellStyle name="Обычный 6 5 3 3 3" xfId="12407"/>
    <cellStyle name="Обычный 6 5 3 3 3 2" xfId="29304"/>
    <cellStyle name="Обычный 6 5 3 3 4" xfId="20856"/>
    <cellStyle name="Обычный 6 5 3 4" xfId="5367"/>
    <cellStyle name="Обычный 6 5 3 4 2" xfId="13815"/>
    <cellStyle name="Обычный 6 5 3 4 2 2" xfId="30712"/>
    <cellStyle name="Обычный 6 5 3 4 3" xfId="22264"/>
    <cellStyle name="Обычный 6 5 3 5" xfId="9591"/>
    <cellStyle name="Обычный 6 5 3 5 2" xfId="26488"/>
    <cellStyle name="Обычный 6 5 3 6" xfId="18040"/>
    <cellStyle name="Обычный 6 5 4" xfId="1847"/>
    <cellStyle name="Обычный 6 5 4 2" xfId="6071"/>
    <cellStyle name="Обычный 6 5 4 2 2" xfId="14519"/>
    <cellStyle name="Обычный 6 5 4 2 2 2" xfId="31416"/>
    <cellStyle name="Обычный 6 5 4 2 3" xfId="22968"/>
    <cellStyle name="Обычный 6 5 4 3" xfId="10295"/>
    <cellStyle name="Обычный 6 5 4 3 2" xfId="27192"/>
    <cellStyle name="Обычный 6 5 4 4" xfId="18744"/>
    <cellStyle name="Обычный 6 5 5" xfId="3255"/>
    <cellStyle name="Обычный 6 5 5 2" xfId="7479"/>
    <cellStyle name="Обычный 6 5 5 2 2" xfId="15927"/>
    <cellStyle name="Обычный 6 5 5 2 2 2" xfId="32824"/>
    <cellStyle name="Обычный 6 5 5 2 3" xfId="24376"/>
    <cellStyle name="Обычный 6 5 5 3" xfId="11703"/>
    <cellStyle name="Обычный 6 5 5 3 2" xfId="28600"/>
    <cellStyle name="Обычный 6 5 5 4" xfId="20152"/>
    <cellStyle name="Обычный 6 5 6" xfId="4663"/>
    <cellStyle name="Обычный 6 5 6 2" xfId="13111"/>
    <cellStyle name="Обычный 6 5 6 2 2" xfId="30008"/>
    <cellStyle name="Обычный 6 5 6 3" xfId="21560"/>
    <cellStyle name="Обычный 6 5 7" xfId="8887"/>
    <cellStyle name="Обычный 6 5 7 2" xfId="25784"/>
    <cellStyle name="Обычный 6 5 8" xfId="17336"/>
    <cellStyle name="Обычный 6 5 9" xfId="34233"/>
    <cellStyle name="Обычный 6 6" xfId="748"/>
    <cellStyle name="Обычный 6 6 2" xfId="1479"/>
    <cellStyle name="Обычный 6 6 2 2" xfId="2888"/>
    <cellStyle name="Обычный 6 6 2 2 2" xfId="7112"/>
    <cellStyle name="Обычный 6 6 2 2 2 2" xfId="15560"/>
    <cellStyle name="Обычный 6 6 2 2 2 2 2" xfId="32457"/>
    <cellStyle name="Обычный 6 6 2 2 2 3" xfId="24009"/>
    <cellStyle name="Обычный 6 6 2 2 3" xfId="11336"/>
    <cellStyle name="Обычный 6 6 2 2 3 2" xfId="28233"/>
    <cellStyle name="Обычный 6 6 2 2 4" xfId="19785"/>
    <cellStyle name="Обычный 6 6 2 3" xfId="4296"/>
    <cellStyle name="Обычный 6 6 2 3 2" xfId="8520"/>
    <cellStyle name="Обычный 6 6 2 3 2 2" xfId="16968"/>
    <cellStyle name="Обычный 6 6 2 3 2 2 2" xfId="33865"/>
    <cellStyle name="Обычный 6 6 2 3 2 3" xfId="25417"/>
    <cellStyle name="Обычный 6 6 2 3 3" xfId="12744"/>
    <cellStyle name="Обычный 6 6 2 3 3 2" xfId="29641"/>
    <cellStyle name="Обычный 6 6 2 3 4" xfId="21193"/>
    <cellStyle name="Обычный 6 6 2 4" xfId="5704"/>
    <cellStyle name="Обычный 6 6 2 4 2" xfId="14152"/>
    <cellStyle name="Обычный 6 6 2 4 2 2" xfId="31049"/>
    <cellStyle name="Обычный 6 6 2 4 3" xfId="22601"/>
    <cellStyle name="Обычный 6 6 2 5" xfId="9928"/>
    <cellStyle name="Обычный 6 6 2 5 2" xfId="26825"/>
    <cellStyle name="Обычный 6 6 2 6" xfId="18377"/>
    <cellStyle name="Обычный 6 6 3" xfId="2184"/>
    <cellStyle name="Обычный 6 6 3 2" xfId="6408"/>
    <cellStyle name="Обычный 6 6 3 2 2" xfId="14856"/>
    <cellStyle name="Обычный 6 6 3 2 2 2" xfId="31753"/>
    <cellStyle name="Обычный 6 6 3 2 3" xfId="23305"/>
    <cellStyle name="Обычный 6 6 3 3" xfId="10632"/>
    <cellStyle name="Обычный 6 6 3 3 2" xfId="27529"/>
    <cellStyle name="Обычный 6 6 3 4" xfId="19081"/>
    <cellStyle name="Обычный 6 6 4" xfId="3592"/>
    <cellStyle name="Обычный 6 6 4 2" xfId="7816"/>
    <cellStyle name="Обычный 6 6 4 2 2" xfId="16264"/>
    <cellStyle name="Обычный 6 6 4 2 2 2" xfId="33161"/>
    <cellStyle name="Обычный 6 6 4 2 3" xfId="24713"/>
    <cellStyle name="Обычный 6 6 4 3" xfId="12040"/>
    <cellStyle name="Обычный 6 6 4 3 2" xfId="28937"/>
    <cellStyle name="Обычный 6 6 4 4" xfId="20489"/>
    <cellStyle name="Обычный 6 6 5" xfId="5000"/>
    <cellStyle name="Обычный 6 6 5 2" xfId="13448"/>
    <cellStyle name="Обычный 6 6 5 2 2" xfId="30345"/>
    <cellStyle name="Обычный 6 6 5 3" xfId="21897"/>
    <cellStyle name="Обычный 6 6 6" xfId="9224"/>
    <cellStyle name="Обычный 6 6 6 2" xfId="26121"/>
    <cellStyle name="Обычный 6 6 7" xfId="17673"/>
    <cellStyle name="Обычный 6 6 8" xfId="34570"/>
    <cellStyle name="Обычный 6 7" xfId="1127"/>
    <cellStyle name="Обычный 6 7 2" xfId="2536"/>
    <cellStyle name="Обычный 6 7 2 2" xfId="6760"/>
    <cellStyle name="Обычный 6 7 2 2 2" xfId="15208"/>
    <cellStyle name="Обычный 6 7 2 2 2 2" xfId="32105"/>
    <cellStyle name="Обычный 6 7 2 2 3" xfId="23657"/>
    <cellStyle name="Обычный 6 7 2 3" xfId="10984"/>
    <cellStyle name="Обычный 6 7 2 3 2" xfId="27881"/>
    <cellStyle name="Обычный 6 7 2 4" xfId="19433"/>
    <cellStyle name="Обычный 6 7 3" xfId="3944"/>
    <cellStyle name="Обычный 6 7 3 2" xfId="8168"/>
    <cellStyle name="Обычный 6 7 3 2 2" xfId="16616"/>
    <cellStyle name="Обычный 6 7 3 2 2 2" xfId="33513"/>
    <cellStyle name="Обычный 6 7 3 2 3" xfId="25065"/>
    <cellStyle name="Обычный 6 7 3 3" xfId="12392"/>
    <cellStyle name="Обычный 6 7 3 3 2" xfId="29289"/>
    <cellStyle name="Обычный 6 7 3 4" xfId="20841"/>
    <cellStyle name="Обычный 6 7 4" xfId="5352"/>
    <cellStyle name="Обычный 6 7 4 2" xfId="13800"/>
    <cellStyle name="Обычный 6 7 4 2 2" xfId="30697"/>
    <cellStyle name="Обычный 6 7 4 3" xfId="22249"/>
    <cellStyle name="Обычный 6 7 5" xfId="9576"/>
    <cellStyle name="Обычный 6 7 5 2" xfId="26473"/>
    <cellStyle name="Обычный 6 7 6" xfId="18025"/>
    <cellStyle name="Обычный 6 8" xfId="1832"/>
    <cellStyle name="Обычный 6 8 2" xfId="6056"/>
    <cellStyle name="Обычный 6 8 2 2" xfId="14504"/>
    <cellStyle name="Обычный 6 8 2 2 2" xfId="31401"/>
    <cellStyle name="Обычный 6 8 2 3" xfId="22953"/>
    <cellStyle name="Обычный 6 8 3" xfId="10280"/>
    <cellStyle name="Обычный 6 8 3 2" xfId="27177"/>
    <cellStyle name="Обычный 6 8 4" xfId="18729"/>
    <cellStyle name="Обычный 6 9" xfId="3240"/>
    <cellStyle name="Обычный 6 9 2" xfId="7464"/>
    <cellStyle name="Обычный 6 9 2 2" xfId="15912"/>
    <cellStyle name="Обычный 6 9 2 2 2" xfId="32809"/>
    <cellStyle name="Обычный 6 9 2 3" xfId="24361"/>
    <cellStyle name="Обычный 6 9 3" xfId="11688"/>
    <cellStyle name="Обычный 6 9 3 2" xfId="28585"/>
    <cellStyle name="Обычный 6 9 4" xfId="20137"/>
    <cellStyle name="Обычный 6_Отчет за 2015 год" xfId="367"/>
    <cellStyle name="Обычный 7" xfId="368"/>
    <cellStyle name="Обычный 7 10" xfId="8888"/>
    <cellStyle name="Обычный 7 10 2" xfId="25785"/>
    <cellStyle name="Обычный 7 11" xfId="17337"/>
    <cellStyle name="Обычный 7 12" xfId="34234"/>
    <cellStyle name="Обычный 7 2" xfId="369"/>
    <cellStyle name="Обычный 7 2 10" xfId="17338"/>
    <cellStyle name="Обычный 7 2 11" xfId="34235"/>
    <cellStyle name="Обычный 7 2 2" xfId="370"/>
    <cellStyle name="Обычный 7 2 2 10" xfId="34236"/>
    <cellStyle name="Обычный 7 2 2 2" xfId="371"/>
    <cellStyle name="Обычный 7 2 2 2 2" xfId="767"/>
    <cellStyle name="Обычный 7 2 2 2 2 2" xfId="1498"/>
    <cellStyle name="Обычный 7 2 2 2 2 2 2" xfId="2907"/>
    <cellStyle name="Обычный 7 2 2 2 2 2 2 2" xfId="7131"/>
    <cellStyle name="Обычный 7 2 2 2 2 2 2 2 2" xfId="15579"/>
    <cellStyle name="Обычный 7 2 2 2 2 2 2 2 2 2" xfId="32476"/>
    <cellStyle name="Обычный 7 2 2 2 2 2 2 2 3" xfId="24028"/>
    <cellStyle name="Обычный 7 2 2 2 2 2 2 3" xfId="11355"/>
    <cellStyle name="Обычный 7 2 2 2 2 2 2 3 2" xfId="28252"/>
    <cellStyle name="Обычный 7 2 2 2 2 2 2 4" xfId="19804"/>
    <cellStyle name="Обычный 7 2 2 2 2 2 3" xfId="4315"/>
    <cellStyle name="Обычный 7 2 2 2 2 2 3 2" xfId="8539"/>
    <cellStyle name="Обычный 7 2 2 2 2 2 3 2 2" xfId="16987"/>
    <cellStyle name="Обычный 7 2 2 2 2 2 3 2 2 2" xfId="33884"/>
    <cellStyle name="Обычный 7 2 2 2 2 2 3 2 3" xfId="25436"/>
    <cellStyle name="Обычный 7 2 2 2 2 2 3 3" xfId="12763"/>
    <cellStyle name="Обычный 7 2 2 2 2 2 3 3 2" xfId="29660"/>
    <cellStyle name="Обычный 7 2 2 2 2 2 3 4" xfId="21212"/>
    <cellStyle name="Обычный 7 2 2 2 2 2 4" xfId="5723"/>
    <cellStyle name="Обычный 7 2 2 2 2 2 4 2" xfId="14171"/>
    <cellStyle name="Обычный 7 2 2 2 2 2 4 2 2" xfId="31068"/>
    <cellStyle name="Обычный 7 2 2 2 2 2 4 3" xfId="22620"/>
    <cellStyle name="Обычный 7 2 2 2 2 2 5" xfId="9947"/>
    <cellStyle name="Обычный 7 2 2 2 2 2 5 2" xfId="26844"/>
    <cellStyle name="Обычный 7 2 2 2 2 2 6" xfId="18396"/>
    <cellStyle name="Обычный 7 2 2 2 2 3" xfId="2203"/>
    <cellStyle name="Обычный 7 2 2 2 2 3 2" xfId="6427"/>
    <cellStyle name="Обычный 7 2 2 2 2 3 2 2" xfId="14875"/>
    <cellStyle name="Обычный 7 2 2 2 2 3 2 2 2" xfId="31772"/>
    <cellStyle name="Обычный 7 2 2 2 2 3 2 3" xfId="23324"/>
    <cellStyle name="Обычный 7 2 2 2 2 3 3" xfId="10651"/>
    <cellStyle name="Обычный 7 2 2 2 2 3 3 2" xfId="27548"/>
    <cellStyle name="Обычный 7 2 2 2 2 3 4" xfId="19100"/>
    <cellStyle name="Обычный 7 2 2 2 2 4" xfId="3611"/>
    <cellStyle name="Обычный 7 2 2 2 2 4 2" xfId="7835"/>
    <cellStyle name="Обычный 7 2 2 2 2 4 2 2" xfId="16283"/>
    <cellStyle name="Обычный 7 2 2 2 2 4 2 2 2" xfId="33180"/>
    <cellStyle name="Обычный 7 2 2 2 2 4 2 3" xfId="24732"/>
    <cellStyle name="Обычный 7 2 2 2 2 4 3" xfId="12059"/>
    <cellStyle name="Обычный 7 2 2 2 2 4 3 2" xfId="28956"/>
    <cellStyle name="Обычный 7 2 2 2 2 4 4" xfId="20508"/>
    <cellStyle name="Обычный 7 2 2 2 2 5" xfId="5019"/>
    <cellStyle name="Обычный 7 2 2 2 2 5 2" xfId="13467"/>
    <cellStyle name="Обычный 7 2 2 2 2 5 2 2" xfId="30364"/>
    <cellStyle name="Обычный 7 2 2 2 2 5 3" xfId="21916"/>
    <cellStyle name="Обычный 7 2 2 2 2 6" xfId="9243"/>
    <cellStyle name="Обычный 7 2 2 2 2 6 2" xfId="26140"/>
    <cellStyle name="Обычный 7 2 2 2 2 7" xfId="17692"/>
    <cellStyle name="Обычный 7 2 2 2 2 8" xfId="34589"/>
    <cellStyle name="Обычный 7 2 2 2 3" xfId="1146"/>
    <cellStyle name="Обычный 7 2 2 2 3 2" xfId="2555"/>
    <cellStyle name="Обычный 7 2 2 2 3 2 2" xfId="6779"/>
    <cellStyle name="Обычный 7 2 2 2 3 2 2 2" xfId="15227"/>
    <cellStyle name="Обычный 7 2 2 2 3 2 2 2 2" xfId="32124"/>
    <cellStyle name="Обычный 7 2 2 2 3 2 2 3" xfId="23676"/>
    <cellStyle name="Обычный 7 2 2 2 3 2 3" xfId="11003"/>
    <cellStyle name="Обычный 7 2 2 2 3 2 3 2" xfId="27900"/>
    <cellStyle name="Обычный 7 2 2 2 3 2 4" xfId="19452"/>
    <cellStyle name="Обычный 7 2 2 2 3 3" xfId="3963"/>
    <cellStyle name="Обычный 7 2 2 2 3 3 2" xfId="8187"/>
    <cellStyle name="Обычный 7 2 2 2 3 3 2 2" xfId="16635"/>
    <cellStyle name="Обычный 7 2 2 2 3 3 2 2 2" xfId="33532"/>
    <cellStyle name="Обычный 7 2 2 2 3 3 2 3" xfId="25084"/>
    <cellStyle name="Обычный 7 2 2 2 3 3 3" xfId="12411"/>
    <cellStyle name="Обычный 7 2 2 2 3 3 3 2" xfId="29308"/>
    <cellStyle name="Обычный 7 2 2 2 3 3 4" xfId="20860"/>
    <cellStyle name="Обычный 7 2 2 2 3 4" xfId="5371"/>
    <cellStyle name="Обычный 7 2 2 2 3 4 2" xfId="13819"/>
    <cellStyle name="Обычный 7 2 2 2 3 4 2 2" xfId="30716"/>
    <cellStyle name="Обычный 7 2 2 2 3 4 3" xfId="22268"/>
    <cellStyle name="Обычный 7 2 2 2 3 5" xfId="9595"/>
    <cellStyle name="Обычный 7 2 2 2 3 5 2" xfId="26492"/>
    <cellStyle name="Обычный 7 2 2 2 3 6" xfId="18044"/>
    <cellStyle name="Обычный 7 2 2 2 4" xfId="1851"/>
    <cellStyle name="Обычный 7 2 2 2 4 2" xfId="6075"/>
    <cellStyle name="Обычный 7 2 2 2 4 2 2" xfId="14523"/>
    <cellStyle name="Обычный 7 2 2 2 4 2 2 2" xfId="31420"/>
    <cellStyle name="Обычный 7 2 2 2 4 2 3" xfId="22972"/>
    <cellStyle name="Обычный 7 2 2 2 4 3" xfId="10299"/>
    <cellStyle name="Обычный 7 2 2 2 4 3 2" xfId="27196"/>
    <cellStyle name="Обычный 7 2 2 2 4 4" xfId="18748"/>
    <cellStyle name="Обычный 7 2 2 2 5" xfId="3259"/>
    <cellStyle name="Обычный 7 2 2 2 5 2" xfId="7483"/>
    <cellStyle name="Обычный 7 2 2 2 5 2 2" xfId="15931"/>
    <cellStyle name="Обычный 7 2 2 2 5 2 2 2" xfId="32828"/>
    <cellStyle name="Обычный 7 2 2 2 5 2 3" xfId="24380"/>
    <cellStyle name="Обычный 7 2 2 2 5 3" xfId="11707"/>
    <cellStyle name="Обычный 7 2 2 2 5 3 2" xfId="28604"/>
    <cellStyle name="Обычный 7 2 2 2 5 4" xfId="20156"/>
    <cellStyle name="Обычный 7 2 2 2 6" xfId="4667"/>
    <cellStyle name="Обычный 7 2 2 2 6 2" xfId="13115"/>
    <cellStyle name="Обычный 7 2 2 2 6 2 2" xfId="30012"/>
    <cellStyle name="Обычный 7 2 2 2 6 3" xfId="21564"/>
    <cellStyle name="Обычный 7 2 2 2 7" xfId="8891"/>
    <cellStyle name="Обычный 7 2 2 2 7 2" xfId="25788"/>
    <cellStyle name="Обычный 7 2 2 2 8" xfId="17340"/>
    <cellStyle name="Обычный 7 2 2 2 9" xfId="34237"/>
    <cellStyle name="Обычный 7 2 2 3" xfId="766"/>
    <cellStyle name="Обычный 7 2 2 3 2" xfId="1497"/>
    <cellStyle name="Обычный 7 2 2 3 2 2" xfId="2906"/>
    <cellStyle name="Обычный 7 2 2 3 2 2 2" xfId="7130"/>
    <cellStyle name="Обычный 7 2 2 3 2 2 2 2" xfId="15578"/>
    <cellStyle name="Обычный 7 2 2 3 2 2 2 2 2" xfId="32475"/>
    <cellStyle name="Обычный 7 2 2 3 2 2 2 3" xfId="24027"/>
    <cellStyle name="Обычный 7 2 2 3 2 2 3" xfId="11354"/>
    <cellStyle name="Обычный 7 2 2 3 2 2 3 2" xfId="28251"/>
    <cellStyle name="Обычный 7 2 2 3 2 2 4" xfId="19803"/>
    <cellStyle name="Обычный 7 2 2 3 2 3" xfId="4314"/>
    <cellStyle name="Обычный 7 2 2 3 2 3 2" xfId="8538"/>
    <cellStyle name="Обычный 7 2 2 3 2 3 2 2" xfId="16986"/>
    <cellStyle name="Обычный 7 2 2 3 2 3 2 2 2" xfId="33883"/>
    <cellStyle name="Обычный 7 2 2 3 2 3 2 3" xfId="25435"/>
    <cellStyle name="Обычный 7 2 2 3 2 3 3" xfId="12762"/>
    <cellStyle name="Обычный 7 2 2 3 2 3 3 2" xfId="29659"/>
    <cellStyle name="Обычный 7 2 2 3 2 3 4" xfId="21211"/>
    <cellStyle name="Обычный 7 2 2 3 2 4" xfId="5722"/>
    <cellStyle name="Обычный 7 2 2 3 2 4 2" xfId="14170"/>
    <cellStyle name="Обычный 7 2 2 3 2 4 2 2" xfId="31067"/>
    <cellStyle name="Обычный 7 2 2 3 2 4 3" xfId="22619"/>
    <cellStyle name="Обычный 7 2 2 3 2 5" xfId="9946"/>
    <cellStyle name="Обычный 7 2 2 3 2 5 2" xfId="26843"/>
    <cellStyle name="Обычный 7 2 2 3 2 6" xfId="18395"/>
    <cellStyle name="Обычный 7 2 2 3 3" xfId="2202"/>
    <cellStyle name="Обычный 7 2 2 3 3 2" xfId="6426"/>
    <cellStyle name="Обычный 7 2 2 3 3 2 2" xfId="14874"/>
    <cellStyle name="Обычный 7 2 2 3 3 2 2 2" xfId="31771"/>
    <cellStyle name="Обычный 7 2 2 3 3 2 3" xfId="23323"/>
    <cellStyle name="Обычный 7 2 2 3 3 3" xfId="10650"/>
    <cellStyle name="Обычный 7 2 2 3 3 3 2" xfId="27547"/>
    <cellStyle name="Обычный 7 2 2 3 3 4" xfId="19099"/>
    <cellStyle name="Обычный 7 2 2 3 4" xfId="3610"/>
    <cellStyle name="Обычный 7 2 2 3 4 2" xfId="7834"/>
    <cellStyle name="Обычный 7 2 2 3 4 2 2" xfId="16282"/>
    <cellStyle name="Обычный 7 2 2 3 4 2 2 2" xfId="33179"/>
    <cellStyle name="Обычный 7 2 2 3 4 2 3" xfId="24731"/>
    <cellStyle name="Обычный 7 2 2 3 4 3" xfId="12058"/>
    <cellStyle name="Обычный 7 2 2 3 4 3 2" xfId="28955"/>
    <cellStyle name="Обычный 7 2 2 3 4 4" xfId="20507"/>
    <cellStyle name="Обычный 7 2 2 3 5" xfId="5018"/>
    <cellStyle name="Обычный 7 2 2 3 5 2" xfId="13466"/>
    <cellStyle name="Обычный 7 2 2 3 5 2 2" xfId="30363"/>
    <cellStyle name="Обычный 7 2 2 3 5 3" xfId="21915"/>
    <cellStyle name="Обычный 7 2 2 3 6" xfId="9242"/>
    <cellStyle name="Обычный 7 2 2 3 6 2" xfId="26139"/>
    <cellStyle name="Обычный 7 2 2 3 7" xfId="17691"/>
    <cellStyle name="Обычный 7 2 2 3 8" xfId="34588"/>
    <cellStyle name="Обычный 7 2 2 4" xfId="1145"/>
    <cellStyle name="Обычный 7 2 2 4 2" xfId="2554"/>
    <cellStyle name="Обычный 7 2 2 4 2 2" xfId="6778"/>
    <cellStyle name="Обычный 7 2 2 4 2 2 2" xfId="15226"/>
    <cellStyle name="Обычный 7 2 2 4 2 2 2 2" xfId="32123"/>
    <cellStyle name="Обычный 7 2 2 4 2 2 3" xfId="23675"/>
    <cellStyle name="Обычный 7 2 2 4 2 3" xfId="11002"/>
    <cellStyle name="Обычный 7 2 2 4 2 3 2" xfId="27899"/>
    <cellStyle name="Обычный 7 2 2 4 2 4" xfId="19451"/>
    <cellStyle name="Обычный 7 2 2 4 3" xfId="3962"/>
    <cellStyle name="Обычный 7 2 2 4 3 2" xfId="8186"/>
    <cellStyle name="Обычный 7 2 2 4 3 2 2" xfId="16634"/>
    <cellStyle name="Обычный 7 2 2 4 3 2 2 2" xfId="33531"/>
    <cellStyle name="Обычный 7 2 2 4 3 2 3" xfId="25083"/>
    <cellStyle name="Обычный 7 2 2 4 3 3" xfId="12410"/>
    <cellStyle name="Обычный 7 2 2 4 3 3 2" xfId="29307"/>
    <cellStyle name="Обычный 7 2 2 4 3 4" xfId="20859"/>
    <cellStyle name="Обычный 7 2 2 4 4" xfId="5370"/>
    <cellStyle name="Обычный 7 2 2 4 4 2" xfId="13818"/>
    <cellStyle name="Обычный 7 2 2 4 4 2 2" xfId="30715"/>
    <cellStyle name="Обычный 7 2 2 4 4 3" xfId="22267"/>
    <cellStyle name="Обычный 7 2 2 4 5" xfId="9594"/>
    <cellStyle name="Обычный 7 2 2 4 5 2" xfId="26491"/>
    <cellStyle name="Обычный 7 2 2 4 6" xfId="18043"/>
    <cellStyle name="Обычный 7 2 2 5" xfId="1850"/>
    <cellStyle name="Обычный 7 2 2 5 2" xfId="6074"/>
    <cellStyle name="Обычный 7 2 2 5 2 2" xfId="14522"/>
    <cellStyle name="Обычный 7 2 2 5 2 2 2" xfId="31419"/>
    <cellStyle name="Обычный 7 2 2 5 2 3" xfId="22971"/>
    <cellStyle name="Обычный 7 2 2 5 3" xfId="10298"/>
    <cellStyle name="Обычный 7 2 2 5 3 2" xfId="27195"/>
    <cellStyle name="Обычный 7 2 2 5 4" xfId="18747"/>
    <cellStyle name="Обычный 7 2 2 6" xfId="3258"/>
    <cellStyle name="Обычный 7 2 2 6 2" xfId="7482"/>
    <cellStyle name="Обычный 7 2 2 6 2 2" xfId="15930"/>
    <cellStyle name="Обычный 7 2 2 6 2 2 2" xfId="32827"/>
    <cellStyle name="Обычный 7 2 2 6 2 3" xfId="24379"/>
    <cellStyle name="Обычный 7 2 2 6 3" xfId="11706"/>
    <cellStyle name="Обычный 7 2 2 6 3 2" xfId="28603"/>
    <cellStyle name="Обычный 7 2 2 6 4" xfId="20155"/>
    <cellStyle name="Обычный 7 2 2 7" xfId="4666"/>
    <cellStyle name="Обычный 7 2 2 7 2" xfId="13114"/>
    <cellStyle name="Обычный 7 2 2 7 2 2" xfId="30011"/>
    <cellStyle name="Обычный 7 2 2 7 3" xfId="21563"/>
    <cellStyle name="Обычный 7 2 2 8" xfId="8890"/>
    <cellStyle name="Обычный 7 2 2 8 2" xfId="25787"/>
    <cellStyle name="Обычный 7 2 2 9" xfId="17339"/>
    <cellStyle name="Обычный 7 2 3" xfId="372"/>
    <cellStyle name="Обычный 7 2 3 2" xfId="768"/>
    <cellStyle name="Обычный 7 2 3 2 2" xfId="1499"/>
    <cellStyle name="Обычный 7 2 3 2 2 2" xfId="2908"/>
    <cellStyle name="Обычный 7 2 3 2 2 2 2" xfId="7132"/>
    <cellStyle name="Обычный 7 2 3 2 2 2 2 2" xfId="15580"/>
    <cellStyle name="Обычный 7 2 3 2 2 2 2 2 2" xfId="32477"/>
    <cellStyle name="Обычный 7 2 3 2 2 2 2 3" xfId="24029"/>
    <cellStyle name="Обычный 7 2 3 2 2 2 3" xfId="11356"/>
    <cellStyle name="Обычный 7 2 3 2 2 2 3 2" xfId="28253"/>
    <cellStyle name="Обычный 7 2 3 2 2 2 4" xfId="19805"/>
    <cellStyle name="Обычный 7 2 3 2 2 3" xfId="4316"/>
    <cellStyle name="Обычный 7 2 3 2 2 3 2" xfId="8540"/>
    <cellStyle name="Обычный 7 2 3 2 2 3 2 2" xfId="16988"/>
    <cellStyle name="Обычный 7 2 3 2 2 3 2 2 2" xfId="33885"/>
    <cellStyle name="Обычный 7 2 3 2 2 3 2 3" xfId="25437"/>
    <cellStyle name="Обычный 7 2 3 2 2 3 3" xfId="12764"/>
    <cellStyle name="Обычный 7 2 3 2 2 3 3 2" xfId="29661"/>
    <cellStyle name="Обычный 7 2 3 2 2 3 4" xfId="21213"/>
    <cellStyle name="Обычный 7 2 3 2 2 4" xfId="5724"/>
    <cellStyle name="Обычный 7 2 3 2 2 4 2" xfId="14172"/>
    <cellStyle name="Обычный 7 2 3 2 2 4 2 2" xfId="31069"/>
    <cellStyle name="Обычный 7 2 3 2 2 4 3" xfId="22621"/>
    <cellStyle name="Обычный 7 2 3 2 2 5" xfId="9948"/>
    <cellStyle name="Обычный 7 2 3 2 2 5 2" xfId="26845"/>
    <cellStyle name="Обычный 7 2 3 2 2 6" xfId="18397"/>
    <cellStyle name="Обычный 7 2 3 2 3" xfId="2204"/>
    <cellStyle name="Обычный 7 2 3 2 3 2" xfId="6428"/>
    <cellStyle name="Обычный 7 2 3 2 3 2 2" xfId="14876"/>
    <cellStyle name="Обычный 7 2 3 2 3 2 2 2" xfId="31773"/>
    <cellStyle name="Обычный 7 2 3 2 3 2 3" xfId="23325"/>
    <cellStyle name="Обычный 7 2 3 2 3 3" xfId="10652"/>
    <cellStyle name="Обычный 7 2 3 2 3 3 2" xfId="27549"/>
    <cellStyle name="Обычный 7 2 3 2 3 4" xfId="19101"/>
    <cellStyle name="Обычный 7 2 3 2 4" xfId="3612"/>
    <cellStyle name="Обычный 7 2 3 2 4 2" xfId="7836"/>
    <cellStyle name="Обычный 7 2 3 2 4 2 2" xfId="16284"/>
    <cellStyle name="Обычный 7 2 3 2 4 2 2 2" xfId="33181"/>
    <cellStyle name="Обычный 7 2 3 2 4 2 3" xfId="24733"/>
    <cellStyle name="Обычный 7 2 3 2 4 3" xfId="12060"/>
    <cellStyle name="Обычный 7 2 3 2 4 3 2" xfId="28957"/>
    <cellStyle name="Обычный 7 2 3 2 4 4" xfId="20509"/>
    <cellStyle name="Обычный 7 2 3 2 5" xfId="5020"/>
    <cellStyle name="Обычный 7 2 3 2 5 2" xfId="13468"/>
    <cellStyle name="Обычный 7 2 3 2 5 2 2" xfId="30365"/>
    <cellStyle name="Обычный 7 2 3 2 5 3" xfId="21917"/>
    <cellStyle name="Обычный 7 2 3 2 6" xfId="9244"/>
    <cellStyle name="Обычный 7 2 3 2 6 2" xfId="26141"/>
    <cellStyle name="Обычный 7 2 3 2 7" xfId="17693"/>
    <cellStyle name="Обычный 7 2 3 2 8" xfId="34590"/>
    <cellStyle name="Обычный 7 2 3 3" xfId="1147"/>
    <cellStyle name="Обычный 7 2 3 3 2" xfId="2556"/>
    <cellStyle name="Обычный 7 2 3 3 2 2" xfId="6780"/>
    <cellStyle name="Обычный 7 2 3 3 2 2 2" xfId="15228"/>
    <cellStyle name="Обычный 7 2 3 3 2 2 2 2" xfId="32125"/>
    <cellStyle name="Обычный 7 2 3 3 2 2 3" xfId="23677"/>
    <cellStyle name="Обычный 7 2 3 3 2 3" xfId="11004"/>
    <cellStyle name="Обычный 7 2 3 3 2 3 2" xfId="27901"/>
    <cellStyle name="Обычный 7 2 3 3 2 4" xfId="19453"/>
    <cellStyle name="Обычный 7 2 3 3 3" xfId="3964"/>
    <cellStyle name="Обычный 7 2 3 3 3 2" xfId="8188"/>
    <cellStyle name="Обычный 7 2 3 3 3 2 2" xfId="16636"/>
    <cellStyle name="Обычный 7 2 3 3 3 2 2 2" xfId="33533"/>
    <cellStyle name="Обычный 7 2 3 3 3 2 3" xfId="25085"/>
    <cellStyle name="Обычный 7 2 3 3 3 3" xfId="12412"/>
    <cellStyle name="Обычный 7 2 3 3 3 3 2" xfId="29309"/>
    <cellStyle name="Обычный 7 2 3 3 3 4" xfId="20861"/>
    <cellStyle name="Обычный 7 2 3 3 4" xfId="5372"/>
    <cellStyle name="Обычный 7 2 3 3 4 2" xfId="13820"/>
    <cellStyle name="Обычный 7 2 3 3 4 2 2" xfId="30717"/>
    <cellStyle name="Обычный 7 2 3 3 4 3" xfId="22269"/>
    <cellStyle name="Обычный 7 2 3 3 5" xfId="9596"/>
    <cellStyle name="Обычный 7 2 3 3 5 2" xfId="26493"/>
    <cellStyle name="Обычный 7 2 3 3 6" xfId="18045"/>
    <cellStyle name="Обычный 7 2 3 4" xfId="1852"/>
    <cellStyle name="Обычный 7 2 3 4 2" xfId="6076"/>
    <cellStyle name="Обычный 7 2 3 4 2 2" xfId="14524"/>
    <cellStyle name="Обычный 7 2 3 4 2 2 2" xfId="31421"/>
    <cellStyle name="Обычный 7 2 3 4 2 3" xfId="22973"/>
    <cellStyle name="Обычный 7 2 3 4 3" xfId="10300"/>
    <cellStyle name="Обычный 7 2 3 4 3 2" xfId="27197"/>
    <cellStyle name="Обычный 7 2 3 4 4" xfId="18749"/>
    <cellStyle name="Обычный 7 2 3 5" xfId="3260"/>
    <cellStyle name="Обычный 7 2 3 5 2" xfId="7484"/>
    <cellStyle name="Обычный 7 2 3 5 2 2" xfId="15932"/>
    <cellStyle name="Обычный 7 2 3 5 2 2 2" xfId="32829"/>
    <cellStyle name="Обычный 7 2 3 5 2 3" xfId="24381"/>
    <cellStyle name="Обычный 7 2 3 5 3" xfId="11708"/>
    <cellStyle name="Обычный 7 2 3 5 3 2" xfId="28605"/>
    <cellStyle name="Обычный 7 2 3 5 4" xfId="20157"/>
    <cellStyle name="Обычный 7 2 3 6" xfId="4668"/>
    <cellStyle name="Обычный 7 2 3 6 2" xfId="13116"/>
    <cellStyle name="Обычный 7 2 3 6 2 2" xfId="30013"/>
    <cellStyle name="Обычный 7 2 3 6 3" xfId="21565"/>
    <cellStyle name="Обычный 7 2 3 7" xfId="8892"/>
    <cellStyle name="Обычный 7 2 3 7 2" xfId="25789"/>
    <cellStyle name="Обычный 7 2 3 8" xfId="17341"/>
    <cellStyle name="Обычный 7 2 3 9" xfId="34238"/>
    <cellStyle name="Обычный 7 2 4" xfId="765"/>
    <cellStyle name="Обычный 7 2 4 2" xfId="1496"/>
    <cellStyle name="Обычный 7 2 4 2 2" xfId="2905"/>
    <cellStyle name="Обычный 7 2 4 2 2 2" xfId="7129"/>
    <cellStyle name="Обычный 7 2 4 2 2 2 2" xfId="15577"/>
    <cellStyle name="Обычный 7 2 4 2 2 2 2 2" xfId="32474"/>
    <cellStyle name="Обычный 7 2 4 2 2 2 3" xfId="24026"/>
    <cellStyle name="Обычный 7 2 4 2 2 3" xfId="11353"/>
    <cellStyle name="Обычный 7 2 4 2 2 3 2" xfId="28250"/>
    <cellStyle name="Обычный 7 2 4 2 2 4" xfId="19802"/>
    <cellStyle name="Обычный 7 2 4 2 3" xfId="4313"/>
    <cellStyle name="Обычный 7 2 4 2 3 2" xfId="8537"/>
    <cellStyle name="Обычный 7 2 4 2 3 2 2" xfId="16985"/>
    <cellStyle name="Обычный 7 2 4 2 3 2 2 2" xfId="33882"/>
    <cellStyle name="Обычный 7 2 4 2 3 2 3" xfId="25434"/>
    <cellStyle name="Обычный 7 2 4 2 3 3" xfId="12761"/>
    <cellStyle name="Обычный 7 2 4 2 3 3 2" xfId="29658"/>
    <cellStyle name="Обычный 7 2 4 2 3 4" xfId="21210"/>
    <cellStyle name="Обычный 7 2 4 2 4" xfId="5721"/>
    <cellStyle name="Обычный 7 2 4 2 4 2" xfId="14169"/>
    <cellStyle name="Обычный 7 2 4 2 4 2 2" xfId="31066"/>
    <cellStyle name="Обычный 7 2 4 2 4 3" xfId="22618"/>
    <cellStyle name="Обычный 7 2 4 2 5" xfId="9945"/>
    <cellStyle name="Обычный 7 2 4 2 5 2" xfId="26842"/>
    <cellStyle name="Обычный 7 2 4 2 6" xfId="18394"/>
    <cellStyle name="Обычный 7 2 4 3" xfId="2201"/>
    <cellStyle name="Обычный 7 2 4 3 2" xfId="6425"/>
    <cellStyle name="Обычный 7 2 4 3 2 2" xfId="14873"/>
    <cellStyle name="Обычный 7 2 4 3 2 2 2" xfId="31770"/>
    <cellStyle name="Обычный 7 2 4 3 2 3" xfId="23322"/>
    <cellStyle name="Обычный 7 2 4 3 3" xfId="10649"/>
    <cellStyle name="Обычный 7 2 4 3 3 2" xfId="27546"/>
    <cellStyle name="Обычный 7 2 4 3 4" xfId="19098"/>
    <cellStyle name="Обычный 7 2 4 4" xfId="3609"/>
    <cellStyle name="Обычный 7 2 4 4 2" xfId="7833"/>
    <cellStyle name="Обычный 7 2 4 4 2 2" xfId="16281"/>
    <cellStyle name="Обычный 7 2 4 4 2 2 2" xfId="33178"/>
    <cellStyle name="Обычный 7 2 4 4 2 3" xfId="24730"/>
    <cellStyle name="Обычный 7 2 4 4 3" xfId="12057"/>
    <cellStyle name="Обычный 7 2 4 4 3 2" xfId="28954"/>
    <cellStyle name="Обычный 7 2 4 4 4" xfId="20506"/>
    <cellStyle name="Обычный 7 2 4 5" xfId="5017"/>
    <cellStyle name="Обычный 7 2 4 5 2" xfId="13465"/>
    <cellStyle name="Обычный 7 2 4 5 2 2" xfId="30362"/>
    <cellStyle name="Обычный 7 2 4 5 3" xfId="21914"/>
    <cellStyle name="Обычный 7 2 4 6" xfId="9241"/>
    <cellStyle name="Обычный 7 2 4 6 2" xfId="26138"/>
    <cellStyle name="Обычный 7 2 4 7" xfId="17690"/>
    <cellStyle name="Обычный 7 2 4 8" xfId="34587"/>
    <cellStyle name="Обычный 7 2 5" xfId="1144"/>
    <cellStyle name="Обычный 7 2 5 2" xfId="2553"/>
    <cellStyle name="Обычный 7 2 5 2 2" xfId="6777"/>
    <cellStyle name="Обычный 7 2 5 2 2 2" xfId="15225"/>
    <cellStyle name="Обычный 7 2 5 2 2 2 2" xfId="32122"/>
    <cellStyle name="Обычный 7 2 5 2 2 3" xfId="23674"/>
    <cellStyle name="Обычный 7 2 5 2 3" xfId="11001"/>
    <cellStyle name="Обычный 7 2 5 2 3 2" xfId="27898"/>
    <cellStyle name="Обычный 7 2 5 2 4" xfId="19450"/>
    <cellStyle name="Обычный 7 2 5 3" xfId="3961"/>
    <cellStyle name="Обычный 7 2 5 3 2" xfId="8185"/>
    <cellStyle name="Обычный 7 2 5 3 2 2" xfId="16633"/>
    <cellStyle name="Обычный 7 2 5 3 2 2 2" xfId="33530"/>
    <cellStyle name="Обычный 7 2 5 3 2 3" xfId="25082"/>
    <cellStyle name="Обычный 7 2 5 3 3" xfId="12409"/>
    <cellStyle name="Обычный 7 2 5 3 3 2" xfId="29306"/>
    <cellStyle name="Обычный 7 2 5 3 4" xfId="20858"/>
    <cellStyle name="Обычный 7 2 5 4" xfId="5369"/>
    <cellStyle name="Обычный 7 2 5 4 2" xfId="13817"/>
    <cellStyle name="Обычный 7 2 5 4 2 2" xfId="30714"/>
    <cellStyle name="Обычный 7 2 5 4 3" xfId="22266"/>
    <cellStyle name="Обычный 7 2 5 5" xfId="9593"/>
    <cellStyle name="Обычный 7 2 5 5 2" xfId="26490"/>
    <cellStyle name="Обычный 7 2 5 6" xfId="18042"/>
    <cellStyle name="Обычный 7 2 6" xfId="1849"/>
    <cellStyle name="Обычный 7 2 6 2" xfId="6073"/>
    <cellStyle name="Обычный 7 2 6 2 2" xfId="14521"/>
    <cellStyle name="Обычный 7 2 6 2 2 2" xfId="31418"/>
    <cellStyle name="Обычный 7 2 6 2 3" xfId="22970"/>
    <cellStyle name="Обычный 7 2 6 3" xfId="10297"/>
    <cellStyle name="Обычный 7 2 6 3 2" xfId="27194"/>
    <cellStyle name="Обычный 7 2 6 4" xfId="18746"/>
    <cellStyle name="Обычный 7 2 7" xfId="3257"/>
    <cellStyle name="Обычный 7 2 7 2" xfId="7481"/>
    <cellStyle name="Обычный 7 2 7 2 2" xfId="15929"/>
    <cellStyle name="Обычный 7 2 7 2 2 2" xfId="32826"/>
    <cellStyle name="Обычный 7 2 7 2 3" xfId="24378"/>
    <cellStyle name="Обычный 7 2 7 3" xfId="11705"/>
    <cellStyle name="Обычный 7 2 7 3 2" xfId="28602"/>
    <cellStyle name="Обычный 7 2 7 4" xfId="20154"/>
    <cellStyle name="Обычный 7 2 8" xfId="4665"/>
    <cellStyle name="Обычный 7 2 8 2" xfId="13113"/>
    <cellStyle name="Обычный 7 2 8 2 2" xfId="30010"/>
    <cellStyle name="Обычный 7 2 8 3" xfId="21562"/>
    <cellStyle name="Обычный 7 2 9" xfId="8889"/>
    <cellStyle name="Обычный 7 2 9 2" xfId="25786"/>
    <cellStyle name="Обычный 7 3" xfId="373"/>
    <cellStyle name="Обычный 7 3 10" xfId="34239"/>
    <cellStyle name="Обычный 7 3 2" xfId="374"/>
    <cellStyle name="Обычный 7 3 2 2" xfId="770"/>
    <cellStyle name="Обычный 7 3 2 2 2" xfId="1501"/>
    <cellStyle name="Обычный 7 3 2 2 2 2" xfId="2910"/>
    <cellStyle name="Обычный 7 3 2 2 2 2 2" xfId="7134"/>
    <cellStyle name="Обычный 7 3 2 2 2 2 2 2" xfId="15582"/>
    <cellStyle name="Обычный 7 3 2 2 2 2 2 2 2" xfId="32479"/>
    <cellStyle name="Обычный 7 3 2 2 2 2 2 3" xfId="24031"/>
    <cellStyle name="Обычный 7 3 2 2 2 2 3" xfId="11358"/>
    <cellStyle name="Обычный 7 3 2 2 2 2 3 2" xfId="28255"/>
    <cellStyle name="Обычный 7 3 2 2 2 2 4" xfId="19807"/>
    <cellStyle name="Обычный 7 3 2 2 2 3" xfId="4318"/>
    <cellStyle name="Обычный 7 3 2 2 2 3 2" xfId="8542"/>
    <cellStyle name="Обычный 7 3 2 2 2 3 2 2" xfId="16990"/>
    <cellStyle name="Обычный 7 3 2 2 2 3 2 2 2" xfId="33887"/>
    <cellStyle name="Обычный 7 3 2 2 2 3 2 3" xfId="25439"/>
    <cellStyle name="Обычный 7 3 2 2 2 3 3" xfId="12766"/>
    <cellStyle name="Обычный 7 3 2 2 2 3 3 2" xfId="29663"/>
    <cellStyle name="Обычный 7 3 2 2 2 3 4" xfId="21215"/>
    <cellStyle name="Обычный 7 3 2 2 2 4" xfId="5726"/>
    <cellStyle name="Обычный 7 3 2 2 2 4 2" xfId="14174"/>
    <cellStyle name="Обычный 7 3 2 2 2 4 2 2" xfId="31071"/>
    <cellStyle name="Обычный 7 3 2 2 2 4 3" xfId="22623"/>
    <cellStyle name="Обычный 7 3 2 2 2 5" xfId="9950"/>
    <cellStyle name="Обычный 7 3 2 2 2 5 2" xfId="26847"/>
    <cellStyle name="Обычный 7 3 2 2 2 6" xfId="18399"/>
    <cellStyle name="Обычный 7 3 2 2 3" xfId="2206"/>
    <cellStyle name="Обычный 7 3 2 2 3 2" xfId="6430"/>
    <cellStyle name="Обычный 7 3 2 2 3 2 2" xfId="14878"/>
    <cellStyle name="Обычный 7 3 2 2 3 2 2 2" xfId="31775"/>
    <cellStyle name="Обычный 7 3 2 2 3 2 3" xfId="23327"/>
    <cellStyle name="Обычный 7 3 2 2 3 3" xfId="10654"/>
    <cellStyle name="Обычный 7 3 2 2 3 3 2" xfId="27551"/>
    <cellStyle name="Обычный 7 3 2 2 3 4" xfId="19103"/>
    <cellStyle name="Обычный 7 3 2 2 4" xfId="3614"/>
    <cellStyle name="Обычный 7 3 2 2 4 2" xfId="7838"/>
    <cellStyle name="Обычный 7 3 2 2 4 2 2" xfId="16286"/>
    <cellStyle name="Обычный 7 3 2 2 4 2 2 2" xfId="33183"/>
    <cellStyle name="Обычный 7 3 2 2 4 2 3" xfId="24735"/>
    <cellStyle name="Обычный 7 3 2 2 4 3" xfId="12062"/>
    <cellStyle name="Обычный 7 3 2 2 4 3 2" xfId="28959"/>
    <cellStyle name="Обычный 7 3 2 2 4 4" xfId="20511"/>
    <cellStyle name="Обычный 7 3 2 2 5" xfId="5022"/>
    <cellStyle name="Обычный 7 3 2 2 5 2" xfId="13470"/>
    <cellStyle name="Обычный 7 3 2 2 5 2 2" xfId="30367"/>
    <cellStyle name="Обычный 7 3 2 2 5 3" xfId="21919"/>
    <cellStyle name="Обычный 7 3 2 2 6" xfId="9246"/>
    <cellStyle name="Обычный 7 3 2 2 6 2" xfId="26143"/>
    <cellStyle name="Обычный 7 3 2 2 7" xfId="17695"/>
    <cellStyle name="Обычный 7 3 2 2 8" xfId="34592"/>
    <cellStyle name="Обычный 7 3 2 3" xfId="1149"/>
    <cellStyle name="Обычный 7 3 2 3 2" xfId="2558"/>
    <cellStyle name="Обычный 7 3 2 3 2 2" xfId="6782"/>
    <cellStyle name="Обычный 7 3 2 3 2 2 2" xfId="15230"/>
    <cellStyle name="Обычный 7 3 2 3 2 2 2 2" xfId="32127"/>
    <cellStyle name="Обычный 7 3 2 3 2 2 3" xfId="23679"/>
    <cellStyle name="Обычный 7 3 2 3 2 3" xfId="11006"/>
    <cellStyle name="Обычный 7 3 2 3 2 3 2" xfId="27903"/>
    <cellStyle name="Обычный 7 3 2 3 2 4" xfId="19455"/>
    <cellStyle name="Обычный 7 3 2 3 3" xfId="3966"/>
    <cellStyle name="Обычный 7 3 2 3 3 2" xfId="8190"/>
    <cellStyle name="Обычный 7 3 2 3 3 2 2" xfId="16638"/>
    <cellStyle name="Обычный 7 3 2 3 3 2 2 2" xfId="33535"/>
    <cellStyle name="Обычный 7 3 2 3 3 2 3" xfId="25087"/>
    <cellStyle name="Обычный 7 3 2 3 3 3" xfId="12414"/>
    <cellStyle name="Обычный 7 3 2 3 3 3 2" xfId="29311"/>
    <cellStyle name="Обычный 7 3 2 3 3 4" xfId="20863"/>
    <cellStyle name="Обычный 7 3 2 3 4" xfId="5374"/>
    <cellStyle name="Обычный 7 3 2 3 4 2" xfId="13822"/>
    <cellStyle name="Обычный 7 3 2 3 4 2 2" xfId="30719"/>
    <cellStyle name="Обычный 7 3 2 3 4 3" xfId="22271"/>
    <cellStyle name="Обычный 7 3 2 3 5" xfId="9598"/>
    <cellStyle name="Обычный 7 3 2 3 5 2" xfId="26495"/>
    <cellStyle name="Обычный 7 3 2 3 6" xfId="18047"/>
    <cellStyle name="Обычный 7 3 2 4" xfId="1854"/>
    <cellStyle name="Обычный 7 3 2 4 2" xfId="6078"/>
    <cellStyle name="Обычный 7 3 2 4 2 2" xfId="14526"/>
    <cellStyle name="Обычный 7 3 2 4 2 2 2" xfId="31423"/>
    <cellStyle name="Обычный 7 3 2 4 2 3" xfId="22975"/>
    <cellStyle name="Обычный 7 3 2 4 3" xfId="10302"/>
    <cellStyle name="Обычный 7 3 2 4 3 2" xfId="27199"/>
    <cellStyle name="Обычный 7 3 2 4 4" xfId="18751"/>
    <cellStyle name="Обычный 7 3 2 5" xfId="3262"/>
    <cellStyle name="Обычный 7 3 2 5 2" xfId="7486"/>
    <cellStyle name="Обычный 7 3 2 5 2 2" xfId="15934"/>
    <cellStyle name="Обычный 7 3 2 5 2 2 2" xfId="32831"/>
    <cellStyle name="Обычный 7 3 2 5 2 3" xfId="24383"/>
    <cellStyle name="Обычный 7 3 2 5 3" xfId="11710"/>
    <cellStyle name="Обычный 7 3 2 5 3 2" xfId="28607"/>
    <cellStyle name="Обычный 7 3 2 5 4" xfId="20159"/>
    <cellStyle name="Обычный 7 3 2 6" xfId="4670"/>
    <cellStyle name="Обычный 7 3 2 6 2" xfId="13118"/>
    <cellStyle name="Обычный 7 3 2 6 2 2" xfId="30015"/>
    <cellStyle name="Обычный 7 3 2 6 3" xfId="21567"/>
    <cellStyle name="Обычный 7 3 2 7" xfId="8894"/>
    <cellStyle name="Обычный 7 3 2 7 2" xfId="25791"/>
    <cellStyle name="Обычный 7 3 2 8" xfId="17343"/>
    <cellStyle name="Обычный 7 3 2 9" xfId="34240"/>
    <cellStyle name="Обычный 7 3 3" xfId="769"/>
    <cellStyle name="Обычный 7 3 3 2" xfId="1500"/>
    <cellStyle name="Обычный 7 3 3 2 2" xfId="2909"/>
    <cellStyle name="Обычный 7 3 3 2 2 2" xfId="7133"/>
    <cellStyle name="Обычный 7 3 3 2 2 2 2" xfId="15581"/>
    <cellStyle name="Обычный 7 3 3 2 2 2 2 2" xfId="32478"/>
    <cellStyle name="Обычный 7 3 3 2 2 2 3" xfId="24030"/>
    <cellStyle name="Обычный 7 3 3 2 2 3" xfId="11357"/>
    <cellStyle name="Обычный 7 3 3 2 2 3 2" xfId="28254"/>
    <cellStyle name="Обычный 7 3 3 2 2 4" xfId="19806"/>
    <cellStyle name="Обычный 7 3 3 2 3" xfId="4317"/>
    <cellStyle name="Обычный 7 3 3 2 3 2" xfId="8541"/>
    <cellStyle name="Обычный 7 3 3 2 3 2 2" xfId="16989"/>
    <cellStyle name="Обычный 7 3 3 2 3 2 2 2" xfId="33886"/>
    <cellStyle name="Обычный 7 3 3 2 3 2 3" xfId="25438"/>
    <cellStyle name="Обычный 7 3 3 2 3 3" xfId="12765"/>
    <cellStyle name="Обычный 7 3 3 2 3 3 2" xfId="29662"/>
    <cellStyle name="Обычный 7 3 3 2 3 4" xfId="21214"/>
    <cellStyle name="Обычный 7 3 3 2 4" xfId="5725"/>
    <cellStyle name="Обычный 7 3 3 2 4 2" xfId="14173"/>
    <cellStyle name="Обычный 7 3 3 2 4 2 2" xfId="31070"/>
    <cellStyle name="Обычный 7 3 3 2 4 3" xfId="22622"/>
    <cellStyle name="Обычный 7 3 3 2 5" xfId="9949"/>
    <cellStyle name="Обычный 7 3 3 2 5 2" xfId="26846"/>
    <cellStyle name="Обычный 7 3 3 2 6" xfId="18398"/>
    <cellStyle name="Обычный 7 3 3 3" xfId="2205"/>
    <cellStyle name="Обычный 7 3 3 3 2" xfId="6429"/>
    <cellStyle name="Обычный 7 3 3 3 2 2" xfId="14877"/>
    <cellStyle name="Обычный 7 3 3 3 2 2 2" xfId="31774"/>
    <cellStyle name="Обычный 7 3 3 3 2 3" xfId="23326"/>
    <cellStyle name="Обычный 7 3 3 3 3" xfId="10653"/>
    <cellStyle name="Обычный 7 3 3 3 3 2" xfId="27550"/>
    <cellStyle name="Обычный 7 3 3 3 4" xfId="19102"/>
    <cellStyle name="Обычный 7 3 3 4" xfId="3613"/>
    <cellStyle name="Обычный 7 3 3 4 2" xfId="7837"/>
    <cellStyle name="Обычный 7 3 3 4 2 2" xfId="16285"/>
    <cellStyle name="Обычный 7 3 3 4 2 2 2" xfId="33182"/>
    <cellStyle name="Обычный 7 3 3 4 2 3" xfId="24734"/>
    <cellStyle name="Обычный 7 3 3 4 3" xfId="12061"/>
    <cellStyle name="Обычный 7 3 3 4 3 2" xfId="28958"/>
    <cellStyle name="Обычный 7 3 3 4 4" xfId="20510"/>
    <cellStyle name="Обычный 7 3 3 5" xfId="5021"/>
    <cellStyle name="Обычный 7 3 3 5 2" xfId="13469"/>
    <cellStyle name="Обычный 7 3 3 5 2 2" xfId="30366"/>
    <cellStyle name="Обычный 7 3 3 5 3" xfId="21918"/>
    <cellStyle name="Обычный 7 3 3 6" xfId="9245"/>
    <cellStyle name="Обычный 7 3 3 6 2" xfId="26142"/>
    <cellStyle name="Обычный 7 3 3 7" xfId="17694"/>
    <cellStyle name="Обычный 7 3 3 8" xfId="34591"/>
    <cellStyle name="Обычный 7 3 4" xfId="1148"/>
    <cellStyle name="Обычный 7 3 4 2" xfId="2557"/>
    <cellStyle name="Обычный 7 3 4 2 2" xfId="6781"/>
    <cellStyle name="Обычный 7 3 4 2 2 2" xfId="15229"/>
    <cellStyle name="Обычный 7 3 4 2 2 2 2" xfId="32126"/>
    <cellStyle name="Обычный 7 3 4 2 2 3" xfId="23678"/>
    <cellStyle name="Обычный 7 3 4 2 3" xfId="11005"/>
    <cellStyle name="Обычный 7 3 4 2 3 2" xfId="27902"/>
    <cellStyle name="Обычный 7 3 4 2 4" xfId="19454"/>
    <cellStyle name="Обычный 7 3 4 3" xfId="3965"/>
    <cellStyle name="Обычный 7 3 4 3 2" xfId="8189"/>
    <cellStyle name="Обычный 7 3 4 3 2 2" xfId="16637"/>
    <cellStyle name="Обычный 7 3 4 3 2 2 2" xfId="33534"/>
    <cellStyle name="Обычный 7 3 4 3 2 3" xfId="25086"/>
    <cellStyle name="Обычный 7 3 4 3 3" xfId="12413"/>
    <cellStyle name="Обычный 7 3 4 3 3 2" xfId="29310"/>
    <cellStyle name="Обычный 7 3 4 3 4" xfId="20862"/>
    <cellStyle name="Обычный 7 3 4 4" xfId="5373"/>
    <cellStyle name="Обычный 7 3 4 4 2" xfId="13821"/>
    <cellStyle name="Обычный 7 3 4 4 2 2" xfId="30718"/>
    <cellStyle name="Обычный 7 3 4 4 3" xfId="22270"/>
    <cellStyle name="Обычный 7 3 4 5" xfId="9597"/>
    <cellStyle name="Обычный 7 3 4 5 2" xfId="26494"/>
    <cellStyle name="Обычный 7 3 4 6" xfId="18046"/>
    <cellStyle name="Обычный 7 3 5" xfId="1853"/>
    <cellStyle name="Обычный 7 3 5 2" xfId="6077"/>
    <cellStyle name="Обычный 7 3 5 2 2" xfId="14525"/>
    <cellStyle name="Обычный 7 3 5 2 2 2" xfId="31422"/>
    <cellStyle name="Обычный 7 3 5 2 3" xfId="22974"/>
    <cellStyle name="Обычный 7 3 5 3" xfId="10301"/>
    <cellStyle name="Обычный 7 3 5 3 2" xfId="27198"/>
    <cellStyle name="Обычный 7 3 5 4" xfId="18750"/>
    <cellStyle name="Обычный 7 3 6" xfId="3261"/>
    <cellStyle name="Обычный 7 3 6 2" xfId="7485"/>
    <cellStyle name="Обычный 7 3 6 2 2" xfId="15933"/>
    <cellStyle name="Обычный 7 3 6 2 2 2" xfId="32830"/>
    <cellStyle name="Обычный 7 3 6 2 3" xfId="24382"/>
    <cellStyle name="Обычный 7 3 6 3" xfId="11709"/>
    <cellStyle name="Обычный 7 3 6 3 2" xfId="28606"/>
    <cellStyle name="Обычный 7 3 6 4" xfId="20158"/>
    <cellStyle name="Обычный 7 3 7" xfId="4669"/>
    <cellStyle name="Обычный 7 3 7 2" xfId="13117"/>
    <cellStyle name="Обычный 7 3 7 2 2" xfId="30014"/>
    <cellStyle name="Обычный 7 3 7 3" xfId="21566"/>
    <cellStyle name="Обычный 7 3 8" xfId="8893"/>
    <cellStyle name="Обычный 7 3 8 2" xfId="25790"/>
    <cellStyle name="Обычный 7 3 9" xfId="17342"/>
    <cellStyle name="Обычный 7 4" xfId="375"/>
    <cellStyle name="Обычный 7 4 2" xfId="771"/>
    <cellStyle name="Обычный 7 4 2 2" xfId="1502"/>
    <cellStyle name="Обычный 7 4 2 2 2" xfId="2911"/>
    <cellStyle name="Обычный 7 4 2 2 2 2" xfId="7135"/>
    <cellStyle name="Обычный 7 4 2 2 2 2 2" xfId="15583"/>
    <cellStyle name="Обычный 7 4 2 2 2 2 2 2" xfId="32480"/>
    <cellStyle name="Обычный 7 4 2 2 2 2 3" xfId="24032"/>
    <cellStyle name="Обычный 7 4 2 2 2 3" xfId="11359"/>
    <cellStyle name="Обычный 7 4 2 2 2 3 2" xfId="28256"/>
    <cellStyle name="Обычный 7 4 2 2 2 4" xfId="19808"/>
    <cellStyle name="Обычный 7 4 2 2 3" xfId="4319"/>
    <cellStyle name="Обычный 7 4 2 2 3 2" xfId="8543"/>
    <cellStyle name="Обычный 7 4 2 2 3 2 2" xfId="16991"/>
    <cellStyle name="Обычный 7 4 2 2 3 2 2 2" xfId="33888"/>
    <cellStyle name="Обычный 7 4 2 2 3 2 3" xfId="25440"/>
    <cellStyle name="Обычный 7 4 2 2 3 3" xfId="12767"/>
    <cellStyle name="Обычный 7 4 2 2 3 3 2" xfId="29664"/>
    <cellStyle name="Обычный 7 4 2 2 3 4" xfId="21216"/>
    <cellStyle name="Обычный 7 4 2 2 4" xfId="5727"/>
    <cellStyle name="Обычный 7 4 2 2 4 2" xfId="14175"/>
    <cellStyle name="Обычный 7 4 2 2 4 2 2" xfId="31072"/>
    <cellStyle name="Обычный 7 4 2 2 4 3" xfId="22624"/>
    <cellStyle name="Обычный 7 4 2 2 5" xfId="9951"/>
    <cellStyle name="Обычный 7 4 2 2 5 2" xfId="26848"/>
    <cellStyle name="Обычный 7 4 2 2 6" xfId="18400"/>
    <cellStyle name="Обычный 7 4 2 3" xfId="2207"/>
    <cellStyle name="Обычный 7 4 2 3 2" xfId="6431"/>
    <cellStyle name="Обычный 7 4 2 3 2 2" xfId="14879"/>
    <cellStyle name="Обычный 7 4 2 3 2 2 2" xfId="31776"/>
    <cellStyle name="Обычный 7 4 2 3 2 3" xfId="23328"/>
    <cellStyle name="Обычный 7 4 2 3 3" xfId="10655"/>
    <cellStyle name="Обычный 7 4 2 3 3 2" xfId="27552"/>
    <cellStyle name="Обычный 7 4 2 3 4" xfId="19104"/>
    <cellStyle name="Обычный 7 4 2 4" xfId="3615"/>
    <cellStyle name="Обычный 7 4 2 4 2" xfId="7839"/>
    <cellStyle name="Обычный 7 4 2 4 2 2" xfId="16287"/>
    <cellStyle name="Обычный 7 4 2 4 2 2 2" xfId="33184"/>
    <cellStyle name="Обычный 7 4 2 4 2 3" xfId="24736"/>
    <cellStyle name="Обычный 7 4 2 4 3" xfId="12063"/>
    <cellStyle name="Обычный 7 4 2 4 3 2" xfId="28960"/>
    <cellStyle name="Обычный 7 4 2 4 4" xfId="20512"/>
    <cellStyle name="Обычный 7 4 2 5" xfId="5023"/>
    <cellStyle name="Обычный 7 4 2 5 2" xfId="13471"/>
    <cellStyle name="Обычный 7 4 2 5 2 2" xfId="30368"/>
    <cellStyle name="Обычный 7 4 2 5 3" xfId="21920"/>
    <cellStyle name="Обычный 7 4 2 6" xfId="9247"/>
    <cellStyle name="Обычный 7 4 2 6 2" xfId="26144"/>
    <cellStyle name="Обычный 7 4 2 7" xfId="17696"/>
    <cellStyle name="Обычный 7 4 2 8" xfId="34593"/>
    <cellStyle name="Обычный 7 4 3" xfId="1150"/>
    <cellStyle name="Обычный 7 4 3 2" xfId="2559"/>
    <cellStyle name="Обычный 7 4 3 2 2" xfId="6783"/>
    <cellStyle name="Обычный 7 4 3 2 2 2" xfId="15231"/>
    <cellStyle name="Обычный 7 4 3 2 2 2 2" xfId="32128"/>
    <cellStyle name="Обычный 7 4 3 2 2 3" xfId="23680"/>
    <cellStyle name="Обычный 7 4 3 2 3" xfId="11007"/>
    <cellStyle name="Обычный 7 4 3 2 3 2" xfId="27904"/>
    <cellStyle name="Обычный 7 4 3 2 4" xfId="19456"/>
    <cellStyle name="Обычный 7 4 3 3" xfId="3967"/>
    <cellStyle name="Обычный 7 4 3 3 2" xfId="8191"/>
    <cellStyle name="Обычный 7 4 3 3 2 2" xfId="16639"/>
    <cellStyle name="Обычный 7 4 3 3 2 2 2" xfId="33536"/>
    <cellStyle name="Обычный 7 4 3 3 2 3" xfId="25088"/>
    <cellStyle name="Обычный 7 4 3 3 3" xfId="12415"/>
    <cellStyle name="Обычный 7 4 3 3 3 2" xfId="29312"/>
    <cellStyle name="Обычный 7 4 3 3 4" xfId="20864"/>
    <cellStyle name="Обычный 7 4 3 4" xfId="5375"/>
    <cellStyle name="Обычный 7 4 3 4 2" xfId="13823"/>
    <cellStyle name="Обычный 7 4 3 4 2 2" xfId="30720"/>
    <cellStyle name="Обычный 7 4 3 4 3" xfId="22272"/>
    <cellStyle name="Обычный 7 4 3 5" xfId="9599"/>
    <cellStyle name="Обычный 7 4 3 5 2" xfId="26496"/>
    <cellStyle name="Обычный 7 4 3 6" xfId="18048"/>
    <cellStyle name="Обычный 7 4 4" xfId="1855"/>
    <cellStyle name="Обычный 7 4 4 2" xfId="6079"/>
    <cellStyle name="Обычный 7 4 4 2 2" xfId="14527"/>
    <cellStyle name="Обычный 7 4 4 2 2 2" xfId="31424"/>
    <cellStyle name="Обычный 7 4 4 2 3" xfId="22976"/>
    <cellStyle name="Обычный 7 4 4 3" xfId="10303"/>
    <cellStyle name="Обычный 7 4 4 3 2" xfId="27200"/>
    <cellStyle name="Обычный 7 4 4 4" xfId="18752"/>
    <cellStyle name="Обычный 7 4 5" xfId="3263"/>
    <cellStyle name="Обычный 7 4 5 2" xfId="7487"/>
    <cellStyle name="Обычный 7 4 5 2 2" xfId="15935"/>
    <cellStyle name="Обычный 7 4 5 2 2 2" xfId="32832"/>
    <cellStyle name="Обычный 7 4 5 2 3" xfId="24384"/>
    <cellStyle name="Обычный 7 4 5 3" xfId="11711"/>
    <cellStyle name="Обычный 7 4 5 3 2" xfId="28608"/>
    <cellStyle name="Обычный 7 4 5 4" xfId="20160"/>
    <cellStyle name="Обычный 7 4 6" xfId="4671"/>
    <cellStyle name="Обычный 7 4 6 2" xfId="13119"/>
    <cellStyle name="Обычный 7 4 6 2 2" xfId="30016"/>
    <cellStyle name="Обычный 7 4 6 3" xfId="21568"/>
    <cellStyle name="Обычный 7 4 7" xfId="8895"/>
    <cellStyle name="Обычный 7 4 7 2" xfId="25792"/>
    <cellStyle name="Обычный 7 4 8" xfId="17344"/>
    <cellStyle name="Обычный 7 4 9" xfId="34241"/>
    <cellStyle name="Обычный 7 5" xfId="764"/>
    <cellStyle name="Обычный 7 5 2" xfId="1495"/>
    <cellStyle name="Обычный 7 5 2 2" xfId="2904"/>
    <cellStyle name="Обычный 7 5 2 2 2" xfId="7128"/>
    <cellStyle name="Обычный 7 5 2 2 2 2" xfId="15576"/>
    <cellStyle name="Обычный 7 5 2 2 2 2 2" xfId="32473"/>
    <cellStyle name="Обычный 7 5 2 2 2 3" xfId="24025"/>
    <cellStyle name="Обычный 7 5 2 2 3" xfId="11352"/>
    <cellStyle name="Обычный 7 5 2 2 3 2" xfId="28249"/>
    <cellStyle name="Обычный 7 5 2 2 4" xfId="19801"/>
    <cellStyle name="Обычный 7 5 2 3" xfId="4312"/>
    <cellStyle name="Обычный 7 5 2 3 2" xfId="8536"/>
    <cellStyle name="Обычный 7 5 2 3 2 2" xfId="16984"/>
    <cellStyle name="Обычный 7 5 2 3 2 2 2" xfId="33881"/>
    <cellStyle name="Обычный 7 5 2 3 2 3" xfId="25433"/>
    <cellStyle name="Обычный 7 5 2 3 3" xfId="12760"/>
    <cellStyle name="Обычный 7 5 2 3 3 2" xfId="29657"/>
    <cellStyle name="Обычный 7 5 2 3 4" xfId="21209"/>
    <cellStyle name="Обычный 7 5 2 4" xfId="5720"/>
    <cellStyle name="Обычный 7 5 2 4 2" xfId="14168"/>
    <cellStyle name="Обычный 7 5 2 4 2 2" xfId="31065"/>
    <cellStyle name="Обычный 7 5 2 4 3" xfId="22617"/>
    <cellStyle name="Обычный 7 5 2 5" xfId="9944"/>
    <cellStyle name="Обычный 7 5 2 5 2" xfId="26841"/>
    <cellStyle name="Обычный 7 5 2 6" xfId="18393"/>
    <cellStyle name="Обычный 7 5 3" xfId="2200"/>
    <cellStyle name="Обычный 7 5 3 2" xfId="6424"/>
    <cellStyle name="Обычный 7 5 3 2 2" xfId="14872"/>
    <cellStyle name="Обычный 7 5 3 2 2 2" xfId="31769"/>
    <cellStyle name="Обычный 7 5 3 2 3" xfId="23321"/>
    <cellStyle name="Обычный 7 5 3 3" xfId="10648"/>
    <cellStyle name="Обычный 7 5 3 3 2" xfId="27545"/>
    <cellStyle name="Обычный 7 5 3 4" xfId="19097"/>
    <cellStyle name="Обычный 7 5 4" xfId="3608"/>
    <cellStyle name="Обычный 7 5 4 2" xfId="7832"/>
    <cellStyle name="Обычный 7 5 4 2 2" xfId="16280"/>
    <cellStyle name="Обычный 7 5 4 2 2 2" xfId="33177"/>
    <cellStyle name="Обычный 7 5 4 2 3" xfId="24729"/>
    <cellStyle name="Обычный 7 5 4 3" xfId="12056"/>
    <cellStyle name="Обычный 7 5 4 3 2" xfId="28953"/>
    <cellStyle name="Обычный 7 5 4 4" xfId="20505"/>
    <cellStyle name="Обычный 7 5 5" xfId="5016"/>
    <cellStyle name="Обычный 7 5 5 2" xfId="13464"/>
    <cellStyle name="Обычный 7 5 5 2 2" xfId="30361"/>
    <cellStyle name="Обычный 7 5 5 3" xfId="21913"/>
    <cellStyle name="Обычный 7 5 6" xfId="9240"/>
    <cellStyle name="Обычный 7 5 6 2" xfId="26137"/>
    <cellStyle name="Обычный 7 5 7" xfId="17689"/>
    <cellStyle name="Обычный 7 5 8" xfId="34586"/>
    <cellStyle name="Обычный 7 6" xfId="1143"/>
    <cellStyle name="Обычный 7 6 2" xfId="2552"/>
    <cellStyle name="Обычный 7 6 2 2" xfId="6776"/>
    <cellStyle name="Обычный 7 6 2 2 2" xfId="15224"/>
    <cellStyle name="Обычный 7 6 2 2 2 2" xfId="32121"/>
    <cellStyle name="Обычный 7 6 2 2 3" xfId="23673"/>
    <cellStyle name="Обычный 7 6 2 3" xfId="11000"/>
    <cellStyle name="Обычный 7 6 2 3 2" xfId="27897"/>
    <cellStyle name="Обычный 7 6 2 4" xfId="19449"/>
    <cellStyle name="Обычный 7 6 3" xfId="3960"/>
    <cellStyle name="Обычный 7 6 3 2" xfId="8184"/>
    <cellStyle name="Обычный 7 6 3 2 2" xfId="16632"/>
    <cellStyle name="Обычный 7 6 3 2 2 2" xfId="33529"/>
    <cellStyle name="Обычный 7 6 3 2 3" xfId="25081"/>
    <cellStyle name="Обычный 7 6 3 3" xfId="12408"/>
    <cellStyle name="Обычный 7 6 3 3 2" xfId="29305"/>
    <cellStyle name="Обычный 7 6 3 4" xfId="20857"/>
    <cellStyle name="Обычный 7 6 4" xfId="5368"/>
    <cellStyle name="Обычный 7 6 4 2" xfId="13816"/>
    <cellStyle name="Обычный 7 6 4 2 2" xfId="30713"/>
    <cellStyle name="Обычный 7 6 4 3" xfId="22265"/>
    <cellStyle name="Обычный 7 6 5" xfId="9592"/>
    <cellStyle name="Обычный 7 6 5 2" xfId="26489"/>
    <cellStyle name="Обычный 7 6 6" xfId="18041"/>
    <cellStyle name="Обычный 7 7" xfId="1848"/>
    <cellStyle name="Обычный 7 7 2" xfId="6072"/>
    <cellStyle name="Обычный 7 7 2 2" xfId="14520"/>
    <cellStyle name="Обычный 7 7 2 2 2" xfId="31417"/>
    <cellStyle name="Обычный 7 7 2 3" xfId="22969"/>
    <cellStyle name="Обычный 7 7 3" xfId="10296"/>
    <cellStyle name="Обычный 7 7 3 2" xfId="27193"/>
    <cellStyle name="Обычный 7 7 4" xfId="18745"/>
    <cellStyle name="Обычный 7 8" xfId="3256"/>
    <cellStyle name="Обычный 7 8 2" xfId="7480"/>
    <cellStyle name="Обычный 7 8 2 2" xfId="15928"/>
    <cellStyle name="Обычный 7 8 2 2 2" xfId="32825"/>
    <cellStyle name="Обычный 7 8 2 3" xfId="24377"/>
    <cellStyle name="Обычный 7 8 3" xfId="11704"/>
    <cellStyle name="Обычный 7 8 3 2" xfId="28601"/>
    <cellStyle name="Обычный 7 8 4" xfId="20153"/>
    <cellStyle name="Обычный 7 9" xfId="4664"/>
    <cellStyle name="Обычный 7 9 2" xfId="13112"/>
    <cellStyle name="Обычный 7 9 2 2" xfId="30009"/>
    <cellStyle name="Обычный 7 9 3" xfId="21561"/>
    <cellStyle name="Обычный 8" xfId="16992"/>
    <cellStyle name="Обычный 8 2" xfId="33889"/>
    <cellStyle name="Процентный" xfId="376" builtinId="5"/>
    <cellStyle name="Процентный 2" xfId="377"/>
    <cellStyle name="Процентный 2 2" xfId="378"/>
    <cellStyle name="Процентный 2 2 2" xfId="772"/>
    <cellStyle name="Процентный 3" xfId="379"/>
    <cellStyle name="Процентный 3 2" xfId="773"/>
    <cellStyle name="Финансовый" xfId="380" builtinId="3"/>
    <cellStyle name="Финансовый 2" xfId="381"/>
    <cellStyle name="Финансовый 2 2" xfId="382"/>
    <cellStyle name="Финансовый 2 2 2" xfId="383"/>
    <cellStyle name="Финансовый 2 2 2 2" xfId="384"/>
    <cellStyle name="Финансовый 2 2 2 2 2" xfId="776"/>
    <cellStyle name="Финансовый 2 2 2 3" xfId="775"/>
    <cellStyle name="Финансовый 2 2 3" xfId="385"/>
    <cellStyle name="Финансовый 2 2 3 2" xfId="777"/>
    <cellStyle name="Финансовый 2 2 4" xfId="774"/>
    <cellStyle name="Финансовый 2 3" xfId="386"/>
    <cellStyle name="Финансовый 2 3 2" xfId="387"/>
    <cellStyle name="Финансовый 2 3 2 2" xfId="388"/>
    <cellStyle name="Финансовый 2 3 2 2 2" xfId="779"/>
    <cellStyle name="Финансовый 2 3 2 3" xfId="778"/>
    <cellStyle name="Финансовый 2 3 3" xfId="389"/>
    <cellStyle name="Финансовый 2 3 3 2" xfId="780"/>
    <cellStyle name="Финансовый 2 3 4" xfId="390"/>
    <cellStyle name="Финансовый 2 4" xfId="391"/>
    <cellStyle name="Финансовый 2 4 2" xfId="392"/>
    <cellStyle name="Финансовый 2 4 2 2" xfId="781"/>
    <cellStyle name="Финансовый 2 4 3" xfId="393"/>
    <cellStyle name="Финансовый 2 5" xfId="394"/>
    <cellStyle name="Финансовый 2 5 2" xfId="395"/>
    <cellStyle name="Финансовый 2 5 2 2" xfId="783"/>
    <cellStyle name="Финансовый 2 5 3" xfId="782"/>
    <cellStyle name="Финансовый 2 6" xfId="396"/>
    <cellStyle name="Финансовый 2 6 2" xfId="784"/>
    <cellStyle name="Финансовый 2 7" xfId="397"/>
    <cellStyle name="Финансовый 3" xfId="398"/>
    <cellStyle name="Финансовый 3 2" xfId="399"/>
    <cellStyle name="Финансовый 3 2 2" xfId="400"/>
    <cellStyle name="Финансовый 3 2 2 2" xfId="401"/>
    <cellStyle name="Финансовый 3 2 2 2 2" xfId="787"/>
    <cellStyle name="Финансовый 3 2 2 3" xfId="786"/>
    <cellStyle name="Финансовый 3 2 3" xfId="402"/>
    <cellStyle name="Финансовый 3 2 3 2" xfId="788"/>
    <cellStyle name="Финансовый 3 2 4" xfId="785"/>
    <cellStyle name="Финансовый 3 3" xfId="403"/>
    <cellStyle name="Финансовый 3 3 2" xfId="404"/>
    <cellStyle name="Финансовый 3 3 2 2" xfId="405"/>
    <cellStyle name="Финансовый 3 3 2 2 2" xfId="790"/>
    <cellStyle name="Финансовый 3 3 2 3" xfId="789"/>
    <cellStyle name="Финансовый 3 3 3" xfId="406"/>
    <cellStyle name="Финансовый 3 3 3 2" xfId="791"/>
    <cellStyle name="Финансовый 3 3 4" xfId="407"/>
    <cellStyle name="Финансовый 3 4" xfId="408"/>
    <cellStyle name="Финансовый 3 4 2" xfId="409"/>
    <cellStyle name="Финансовый 3 4 2 2" xfId="793"/>
    <cellStyle name="Финансовый 3 4 3" xfId="792"/>
    <cellStyle name="Финансовый 3 5" xfId="410"/>
    <cellStyle name="Финансовый 3 5 2" xfId="411"/>
    <cellStyle name="Финансовый 3 5 2 2" xfId="795"/>
    <cellStyle name="Финансовый 3 5 3" xfId="794"/>
    <cellStyle name="Финансовый 3 6" xfId="412"/>
    <cellStyle name="Финансовый 3 6 2" xfId="796"/>
    <cellStyle name="Финансовый 3 7" xfId="413"/>
    <cellStyle name="Финансовый 4" xfId="414"/>
    <cellStyle name="Финансовый 4 2" xfId="415"/>
    <cellStyle name="Финансовый 5" xfId="416"/>
    <cellStyle name="Финансовый 5 2" xfId="417"/>
    <cellStyle name="Финансовый 5 2 2" xfId="797"/>
    <cellStyle name="Финансовый 6" xfId="418"/>
    <cellStyle name="Финансовый 6 2" xfId="79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0;&#1085;&#1077;&#1077;&#1074;&#1072;/2019/&#1043;&#1055;/&#1055;&#1083;&#1072;&#1085;%20&#1075;&#1088;&#1072;&#1092;&#1080;&#1082;/&#1055;&#1083;&#1072;&#1085;-&#1075;&#1088;&#1072;&#1092;&#1080;&#1082;%20&#1085;&#1072;%202019%20&#1075;&#1086;&#1076;%20_3%20&#1087;&#1086;&#1089;&#1083;&#1077;%2016.05.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график"/>
    </sheetNames>
    <sheetDataSet>
      <sheetData sheetId="0">
        <row r="360">
          <cell r="G360">
            <v>52.5</v>
          </cell>
          <cell r="H360">
            <v>6142</v>
          </cell>
        </row>
        <row r="366">
          <cell r="G366">
            <v>4919.0200000000004</v>
          </cell>
          <cell r="H366">
            <v>6586.56</v>
          </cell>
        </row>
        <row r="468">
          <cell r="G468">
            <v>3275959.2306500003</v>
          </cell>
          <cell r="H468">
            <v>3628665.2707599993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8"/>
  <sheetViews>
    <sheetView tabSelected="1" view="pageBreakPreview" zoomScale="70" zoomScaleNormal="70" zoomScaleSheetLayoutView="70" workbookViewId="0">
      <pane ySplit="6" topLeftCell="A7" activePane="bottomLeft" state="frozen"/>
      <selection pane="bottomLeft" activeCell="T213" sqref="T213"/>
    </sheetView>
  </sheetViews>
  <sheetFormatPr defaultColWidth="9.140625" defaultRowHeight="15" x14ac:dyDescent="0.25"/>
  <cols>
    <col min="1" max="2" width="6.42578125" style="629" customWidth="1"/>
    <col min="3" max="3" width="34.5703125" style="629" customWidth="1"/>
    <col min="4" max="4" width="19.5703125" style="532" customWidth="1"/>
    <col min="5" max="5" width="18.28515625" style="908" customWidth="1"/>
    <col min="6" max="6" width="18.42578125" style="477" customWidth="1"/>
    <col min="7" max="7" width="5.5703125" style="477" customWidth="1"/>
    <col min="8" max="8" width="5.85546875" style="536" customWidth="1"/>
    <col min="9" max="9" width="20.7109375" style="520" customWidth="1"/>
    <col min="10" max="10" width="19.28515625" style="629" customWidth="1"/>
    <col min="11" max="11" width="4.85546875" style="629" customWidth="1"/>
    <col min="12" max="12" width="5" style="629" customWidth="1"/>
    <col min="13" max="13" width="18.5703125" style="537" customWidth="1"/>
    <col min="14" max="14" width="18.85546875" style="477" customWidth="1"/>
    <col min="15" max="15" width="4.7109375" style="477" customWidth="1"/>
    <col min="16" max="16" width="6.28515625" style="536" customWidth="1"/>
    <col min="17" max="17" width="14.28515625" style="629" customWidth="1"/>
    <col min="18" max="18" width="17" style="317" customWidth="1"/>
    <col min="19" max="19" width="18.140625" style="317" customWidth="1"/>
    <col min="20" max="20" width="29.7109375" style="317" customWidth="1"/>
    <col min="21" max="21" width="23" style="629" customWidth="1"/>
    <col min="22" max="22" width="17.28515625" style="629" bestFit="1" customWidth="1"/>
    <col min="23" max="23" width="15.140625" style="629" bestFit="1" customWidth="1"/>
    <col min="24" max="24" width="10.42578125" style="629" bestFit="1" customWidth="1"/>
    <col min="25" max="25" width="11.5703125" style="629" bestFit="1" customWidth="1"/>
    <col min="26" max="16384" width="9.140625" style="629"/>
  </cols>
  <sheetData>
    <row r="1" spans="1:23" x14ac:dyDescent="0.25">
      <c r="D1" s="610"/>
      <c r="E1" s="840"/>
      <c r="H1" s="477"/>
      <c r="M1" s="477"/>
      <c r="N1" s="492"/>
      <c r="P1" s="477"/>
      <c r="Q1" s="492" t="s">
        <v>135</v>
      </c>
    </row>
    <row r="2" spans="1:23" ht="18.75" x14ac:dyDescent="0.3">
      <c r="A2" s="997" t="s">
        <v>641</v>
      </c>
      <c r="B2" s="997"/>
      <c r="C2" s="997"/>
      <c r="D2" s="997"/>
      <c r="E2" s="997"/>
      <c r="F2" s="997"/>
      <c r="G2" s="997"/>
      <c r="H2" s="997"/>
      <c r="I2" s="997"/>
      <c r="J2" s="997"/>
      <c r="K2" s="997"/>
      <c r="L2" s="997"/>
      <c r="M2" s="997"/>
      <c r="N2" s="997"/>
      <c r="O2" s="997"/>
      <c r="P2" s="997"/>
      <c r="Q2" s="997"/>
    </row>
    <row r="3" spans="1:23" ht="18.75" x14ac:dyDescent="0.3">
      <c r="A3" s="998" t="s">
        <v>379</v>
      </c>
      <c r="B3" s="998"/>
      <c r="C3" s="998"/>
      <c r="D3" s="998"/>
      <c r="E3" s="998"/>
      <c r="F3" s="998"/>
      <c r="G3" s="998"/>
      <c r="H3" s="998"/>
      <c r="I3" s="998"/>
      <c r="J3" s="998"/>
      <c r="K3" s="998"/>
      <c r="L3" s="998"/>
      <c r="M3" s="998"/>
      <c r="N3" s="998"/>
      <c r="O3" s="998"/>
      <c r="P3" s="998"/>
      <c r="Q3" s="998"/>
    </row>
    <row r="4" spans="1:23" ht="7.5" customHeight="1" x14ac:dyDescent="0.3">
      <c r="A4" s="295"/>
      <c r="B4" s="295"/>
      <c r="C4" s="295"/>
      <c r="D4" s="461"/>
      <c r="E4" s="841"/>
      <c r="F4" s="489"/>
      <c r="G4" s="489"/>
      <c r="H4" s="489"/>
      <c r="I4" s="347"/>
      <c r="J4" s="295"/>
      <c r="K4" s="295"/>
      <c r="L4" s="295"/>
      <c r="M4" s="489"/>
      <c r="N4" s="489"/>
      <c r="O4" s="489"/>
      <c r="P4" s="1009"/>
      <c r="Q4" s="1009"/>
    </row>
    <row r="5" spans="1:23" s="635" customFormat="1" ht="42" customHeight="1" x14ac:dyDescent="0.2">
      <c r="A5" s="1004" t="s">
        <v>214</v>
      </c>
      <c r="B5" s="762"/>
      <c r="C5" s="1004" t="s">
        <v>215</v>
      </c>
      <c r="D5" s="1010" t="s">
        <v>216</v>
      </c>
      <c r="E5" s="1012" t="s">
        <v>130</v>
      </c>
      <c r="F5" s="1007"/>
      <c r="G5" s="1007"/>
      <c r="H5" s="1013"/>
      <c r="I5" s="1006" t="s">
        <v>131</v>
      </c>
      <c r="J5" s="1007"/>
      <c r="K5" s="1007"/>
      <c r="L5" s="1008"/>
      <c r="M5" s="1012" t="s">
        <v>217</v>
      </c>
      <c r="N5" s="1007"/>
      <c r="O5" s="1007"/>
      <c r="P5" s="1013"/>
      <c r="Q5" s="999" t="s">
        <v>218</v>
      </c>
      <c r="R5" s="348"/>
      <c r="S5" s="348"/>
      <c r="T5" s="348"/>
    </row>
    <row r="6" spans="1:23" s="635" customFormat="1" ht="42" customHeight="1" x14ac:dyDescent="0.2">
      <c r="A6" s="1005"/>
      <c r="B6" s="763"/>
      <c r="C6" s="1005"/>
      <c r="D6" s="1011"/>
      <c r="E6" s="478" t="s">
        <v>219</v>
      </c>
      <c r="F6" s="762" t="s">
        <v>220</v>
      </c>
      <c r="G6" s="762" t="s">
        <v>221</v>
      </c>
      <c r="H6" s="460" t="s">
        <v>222</v>
      </c>
      <c r="I6" s="761" t="s">
        <v>219</v>
      </c>
      <c r="J6" s="762" t="s">
        <v>220</v>
      </c>
      <c r="K6" s="762" t="s">
        <v>221</v>
      </c>
      <c r="L6" s="490" t="s">
        <v>222</v>
      </c>
      <c r="M6" s="478" t="s">
        <v>219</v>
      </c>
      <c r="N6" s="762" t="s">
        <v>220</v>
      </c>
      <c r="O6" s="762" t="s">
        <v>221</v>
      </c>
      <c r="P6" s="460" t="s">
        <v>222</v>
      </c>
      <c r="Q6" s="1000"/>
      <c r="R6" s="348"/>
      <c r="S6" s="348"/>
      <c r="T6" s="348"/>
    </row>
    <row r="7" spans="1:23" s="635" customFormat="1" ht="14.25" customHeight="1" thickBot="1" x14ac:dyDescent="0.25">
      <c r="A7" s="762">
        <v>1</v>
      </c>
      <c r="B7" s="762"/>
      <c r="C7" s="762">
        <v>2</v>
      </c>
      <c r="D7" s="764">
        <v>3</v>
      </c>
      <c r="E7" s="478">
        <v>4</v>
      </c>
      <c r="F7" s="762">
        <v>5</v>
      </c>
      <c r="G7" s="762">
        <v>6</v>
      </c>
      <c r="H7" s="460">
        <v>7</v>
      </c>
      <c r="I7" s="761">
        <v>8</v>
      </c>
      <c r="J7" s="762">
        <v>9</v>
      </c>
      <c r="K7" s="762">
        <v>10</v>
      </c>
      <c r="L7" s="490">
        <v>11</v>
      </c>
      <c r="M7" s="478">
        <v>12</v>
      </c>
      <c r="N7" s="762">
        <v>13</v>
      </c>
      <c r="O7" s="762">
        <v>14</v>
      </c>
      <c r="P7" s="460">
        <v>15</v>
      </c>
      <c r="Q7" s="761">
        <v>16</v>
      </c>
      <c r="R7" s="348"/>
      <c r="S7" s="348"/>
      <c r="T7" s="348"/>
    </row>
    <row r="8" spans="1:23" ht="19.5" customHeight="1" thickBot="1" x14ac:dyDescent="0.3">
      <c r="A8" s="1001" t="s">
        <v>223</v>
      </c>
      <c r="B8" s="1002"/>
      <c r="C8" s="1002"/>
      <c r="D8" s="1002"/>
      <c r="E8" s="1002"/>
      <c r="F8" s="1002"/>
      <c r="G8" s="1002"/>
      <c r="H8" s="1002"/>
      <c r="I8" s="1002"/>
      <c r="J8" s="1002"/>
      <c r="K8" s="1002"/>
      <c r="L8" s="1002"/>
      <c r="M8" s="1002"/>
      <c r="N8" s="1002"/>
      <c r="O8" s="1002"/>
      <c r="P8" s="1002"/>
      <c r="Q8" s="1003"/>
    </row>
    <row r="9" spans="1:23" ht="141" customHeight="1" x14ac:dyDescent="0.25">
      <c r="A9" s="279" t="s">
        <v>137</v>
      </c>
      <c r="B9" s="575"/>
      <c r="C9" s="296" t="s">
        <v>136</v>
      </c>
      <c r="D9" s="493" t="s">
        <v>364</v>
      </c>
      <c r="E9" s="842">
        <f>E10+E11+E12+E13+E14+E15+E16+E17+E18+E19+E20+E21+E22+E23+E24+E25+E26+E27+E28+E29+E30+E31+E32+E33+E34+E35+E36+E37+E38+E39+E40+E41+E42+E43+E44+E45+E46+E47+E48+E51+E52+E53+E54+E55+E56+E57+E49+E50</f>
        <v>1137086.1999999997</v>
      </c>
      <c r="F9" s="842">
        <f>SUM(F10:F57)</f>
        <v>3798310</v>
      </c>
      <c r="G9" s="494"/>
      <c r="H9" s="495"/>
      <c r="I9" s="842">
        <f>I10+I11+I12+I13+I14+I15+I16+I17+I18+I19+I20+I21+I22+I23+I24+I25+I26+I27+I28+I29+I30+I31+I32+I33+I34+I35+I36+I37+I38+I41+I40+I42+I43+I44+I45+I46+I47+I48+I51+I52+I53+I54+I55+I56+I57+I49+I50</f>
        <v>1139285.1999999997</v>
      </c>
      <c r="J9" s="842">
        <f>SUM(J10:J57)</f>
        <v>3794426</v>
      </c>
      <c r="K9" s="494"/>
      <c r="L9" s="495"/>
      <c r="M9" s="350">
        <f>SUM(M10:M57)</f>
        <v>623949.28999999992</v>
      </c>
      <c r="N9" s="350">
        <f>SUM(N10:N57)</f>
        <v>2988782.3600000003</v>
      </c>
      <c r="O9" s="279"/>
      <c r="P9" s="349"/>
      <c r="Q9" s="350"/>
      <c r="R9" s="378">
        <f>(M9+N9)/(J9+I9)</f>
        <v>0.73225438286699895</v>
      </c>
      <c r="S9" s="379">
        <f>N9/J9</f>
        <v>0.78767707157815181</v>
      </c>
      <c r="T9" s="380">
        <f>M9/I9</f>
        <v>0.54766733562412651</v>
      </c>
      <c r="U9" s="381"/>
      <c r="V9" s="382">
        <f>J9+I9</f>
        <v>4933711.1999999993</v>
      </c>
      <c r="W9" s="382">
        <f>N9+M9</f>
        <v>3612731.6500000004</v>
      </c>
    </row>
    <row r="10" spans="1:23" s="356" customFormat="1" ht="38.25" customHeight="1" x14ac:dyDescent="0.25">
      <c r="A10" s="165" t="s">
        <v>245</v>
      </c>
      <c r="B10" s="165"/>
      <c r="C10" s="166" t="s">
        <v>253</v>
      </c>
      <c r="D10" s="677" t="s">
        <v>211</v>
      </c>
      <c r="E10" s="843"/>
      <c r="F10" s="297">
        <v>300100</v>
      </c>
      <c r="G10" s="351"/>
      <c r="H10" s="352"/>
      <c r="I10" s="469"/>
      <c r="J10" s="297">
        <v>300100</v>
      </c>
      <c r="K10" s="351"/>
      <c r="L10" s="844"/>
      <c r="M10" s="845"/>
      <c r="N10" s="504">
        <v>280082.5</v>
      </c>
      <c r="O10" s="351"/>
      <c r="P10" s="353"/>
      <c r="Q10" s="354"/>
      <c r="R10" s="378">
        <f t="shared" ref="R10:R15" si="0">N10/J10</f>
        <v>0.93329723425524824</v>
      </c>
      <c r="S10" s="355"/>
      <c r="T10" s="355"/>
    </row>
    <row r="11" spans="1:23" s="356" customFormat="1" ht="38.25" x14ac:dyDescent="0.25">
      <c r="A11" s="167" t="s">
        <v>246</v>
      </c>
      <c r="B11" s="167"/>
      <c r="C11" s="168" t="s">
        <v>254</v>
      </c>
      <c r="D11" s="677" t="s">
        <v>211</v>
      </c>
      <c r="E11" s="846"/>
      <c r="F11" s="299">
        <v>97500</v>
      </c>
      <c r="G11" s="357"/>
      <c r="H11" s="358"/>
      <c r="I11" s="470"/>
      <c r="J11" s="299">
        <v>97500</v>
      </c>
      <c r="K11" s="357"/>
      <c r="L11" s="847"/>
      <c r="M11" s="848"/>
      <c r="N11" s="505">
        <v>87528.17</v>
      </c>
      <c r="O11" s="357"/>
      <c r="P11" s="359"/>
      <c r="Q11" s="360"/>
      <c r="R11" s="378">
        <f t="shared" si="0"/>
        <v>0.89772482051282054</v>
      </c>
      <c r="S11" s="355"/>
      <c r="T11" s="355"/>
    </row>
    <row r="12" spans="1:23" s="356" customFormat="1" ht="154.5" customHeight="1" x14ac:dyDescent="0.25">
      <c r="A12" s="167" t="s">
        <v>247</v>
      </c>
      <c r="B12" s="167"/>
      <c r="C12" s="168" t="s">
        <v>78</v>
      </c>
      <c r="D12" s="677" t="s">
        <v>211</v>
      </c>
      <c r="E12" s="846"/>
      <c r="F12" s="299">
        <v>150000</v>
      </c>
      <c r="G12" s="357"/>
      <c r="H12" s="358"/>
      <c r="I12" s="470"/>
      <c r="J12" s="299">
        <v>150000</v>
      </c>
      <c r="K12" s="357"/>
      <c r="L12" s="847"/>
      <c r="M12" s="848"/>
      <c r="N12" s="505">
        <v>86759.94</v>
      </c>
      <c r="O12" s="357"/>
      <c r="P12" s="359"/>
      <c r="Q12" s="360"/>
      <c r="R12" s="378">
        <f t="shared" si="0"/>
        <v>0.57839960000000001</v>
      </c>
      <c r="S12" s="355"/>
      <c r="T12" s="355"/>
    </row>
    <row r="13" spans="1:23" s="356" customFormat="1" ht="39.75" customHeight="1" x14ac:dyDescent="0.25">
      <c r="A13" s="167" t="s">
        <v>248</v>
      </c>
      <c r="B13" s="167"/>
      <c r="C13" s="168" t="s">
        <v>255</v>
      </c>
      <c r="D13" s="677" t="s">
        <v>211</v>
      </c>
      <c r="E13" s="846"/>
      <c r="F13" s="299">
        <v>68634</v>
      </c>
      <c r="G13" s="357"/>
      <c r="H13" s="358"/>
      <c r="I13" s="470"/>
      <c r="J13" s="299">
        <v>68634</v>
      </c>
      <c r="K13" s="357"/>
      <c r="L13" s="847"/>
      <c r="M13" s="848"/>
      <c r="N13" s="505">
        <v>17808.14</v>
      </c>
      <c r="O13" s="357"/>
      <c r="P13" s="359"/>
      <c r="Q13" s="360"/>
      <c r="R13" s="378">
        <f t="shared" si="0"/>
        <v>0.25946527959903254</v>
      </c>
      <c r="S13" s="355"/>
      <c r="T13" s="355"/>
    </row>
    <row r="14" spans="1:23" s="356" customFormat="1" ht="51" customHeight="1" x14ac:dyDescent="0.25">
      <c r="A14" s="167" t="s">
        <v>249</v>
      </c>
      <c r="B14" s="167"/>
      <c r="C14" s="168" t="s">
        <v>79</v>
      </c>
      <c r="D14" s="677" t="s">
        <v>211</v>
      </c>
      <c r="E14" s="846"/>
      <c r="F14" s="849">
        <v>26200</v>
      </c>
      <c r="G14" s="357"/>
      <c r="H14" s="358"/>
      <c r="I14" s="470"/>
      <c r="J14" s="299">
        <v>26200</v>
      </c>
      <c r="K14" s="357"/>
      <c r="L14" s="847"/>
      <c r="M14" s="848"/>
      <c r="N14" s="505">
        <v>16654.759999999998</v>
      </c>
      <c r="O14" s="357"/>
      <c r="P14" s="359"/>
      <c r="Q14" s="360"/>
      <c r="R14" s="378">
        <f t="shared" si="0"/>
        <v>0.63567786259541981</v>
      </c>
      <c r="S14" s="355"/>
      <c r="T14" s="355"/>
    </row>
    <row r="15" spans="1:23" s="356" customFormat="1" ht="25.5" x14ac:dyDescent="0.25">
      <c r="A15" s="167" t="s">
        <v>88</v>
      </c>
      <c r="B15" s="167"/>
      <c r="C15" s="168" t="s">
        <v>256</v>
      </c>
      <c r="D15" s="677" t="s">
        <v>211</v>
      </c>
      <c r="E15" s="301"/>
      <c r="F15" s="299">
        <v>1261684.8999999999</v>
      </c>
      <c r="G15" s="302"/>
      <c r="H15" s="303"/>
      <c r="I15" s="311"/>
      <c r="J15" s="299">
        <v>1259999.8999999999</v>
      </c>
      <c r="K15" s="302"/>
      <c r="L15" s="304"/>
      <c r="M15" s="506"/>
      <c r="N15" s="505">
        <v>1023135.91</v>
      </c>
      <c r="O15" s="302"/>
      <c r="P15" s="306"/>
      <c r="Q15" s="307"/>
      <c r="R15" s="378">
        <f t="shared" si="0"/>
        <v>0.81201269142957877</v>
      </c>
      <c r="S15" s="355"/>
      <c r="T15" s="355"/>
    </row>
    <row r="16" spans="1:23" s="356" customFormat="1" ht="25.5" x14ac:dyDescent="0.25">
      <c r="A16" s="167" t="s">
        <v>89</v>
      </c>
      <c r="B16" s="167"/>
      <c r="C16" s="168" t="s">
        <v>257</v>
      </c>
      <c r="D16" s="677" t="s">
        <v>211</v>
      </c>
      <c r="E16" s="301"/>
      <c r="F16" s="299">
        <v>1900</v>
      </c>
      <c r="G16" s="302"/>
      <c r="H16" s="303"/>
      <c r="I16" s="311"/>
      <c r="J16" s="299">
        <v>1900</v>
      </c>
      <c r="K16" s="302"/>
      <c r="L16" s="304"/>
      <c r="M16" s="506"/>
      <c r="N16" s="505">
        <v>850.38</v>
      </c>
      <c r="O16" s="302"/>
      <c r="P16" s="306"/>
      <c r="Q16" s="307"/>
      <c r="R16" s="378">
        <f t="shared" ref="R16:R64" si="1">N16/J16</f>
        <v>0.44756842105263156</v>
      </c>
      <c r="S16" s="355"/>
      <c r="T16" s="355"/>
    </row>
    <row r="17" spans="1:20" s="356" customFormat="1" ht="51" x14ac:dyDescent="0.25">
      <c r="A17" s="167" t="s">
        <v>134</v>
      </c>
      <c r="B17" s="167"/>
      <c r="C17" s="168" t="s">
        <v>258</v>
      </c>
      <c r="D17" s="677" t="s">
        <v>211</v>
      </c>
      <c r="E17" s="301"/>
      <c r="F17" s="299">
        <v>23700</v>
      </c>
      <c r="G17" s="302"/>
      <c r="H17" s="303"/>
      <c r="I17" s="311"/>
      <c r="J17" s="299">
        <v>23700</v>
      </c>
      <c r="K17" s="302"/>
      <c r="L17" s="304"/>
      <c r="M17" s="506"/>
      <c r="N17" s="505">
        <v>16971.21</v>
      </c>
      <c r="O17" s="302"/>
      <c r="P17" s="306"/>
      <c r="Q17" s="307"/>
      <c r="R17" s="378">
        <f t="shared" si="1"/>
        <v>0.71608481012658221</v>
      </c>
      <c r="S17" s="355"/>
      <c r="T17" s="355"/>
    </row>
    <row r="18" spans="1:20" s="356" customFormat="1" ht="38.25" customHeight="1" x14ac:dyDescent="0.25">
      <c r="A18" s="167" t="s">
        <v>329</v>
      </c>
      <c r="B18" s="167"/>
      <c r="C18" s="168" t="s">
        <v>80</v>
      </c>
      <c r="D18" s="677" t="s">
        <v>211</v>
      </c>
      <c r="E18" s="301"/>
      <c r="F18" s="299">
        <v>1137293</v>
      </c>
      <c r="G18" s="302"/>
      <c r="H18" s="303"/>
      <c r="I18" s="311"/>
      <c r="J18" s="299">
        <v>1130293</v>
      </c>
      <c r="K18" s="302"/>
      <c r="L18" s="304"/>
      <c r="M18" s="506"/>
      <c r="N18" s="505">
        <v>915650.72</v>
      </c>
      <c r="O18" s="302"/>
      <c r="P18" s="306"/>
      <c r="Q18" s="307"/>
      <c r="R18" s="378">
        <f t="shared" si="1"/>
        <v>0.81010031912079428</v>
      </c>
      <c r="S18" s="355"/>
      <c r="T18" s="355"/>
    </row>
    <row r="19" spans="1:20" s="356" customFormat="1" ht="43.5" customHeight="1" x14ac:dyDescent="0.25">
      <c r="A19" s="167" t="s">
        <v>332</v>
      </c>
      <c r="B19" s="167"/>
      <c r="C19" s="168" t="s">
        <v>259</v>
      </c>
      <c r="D19" s="677" t="s">
        <v>211</v>
      </c>
      <c r="E19" s="301"/>
      <c r="F19" s="299">
        <v>15800</v>
      </c>
      <c r="G19" s="302"/>
      <c r="H19" s="303"/>
      <c r="I19" s="311"/>
      <c r="J19" s="299">
        <v>15800</v>
      </c>
      <c r="K19" s="302"/>
      <c r="L19" s="304"/>
      <c r="M19" s="506"/>
      <c r="N19" s="505">
        <v>11427.89</v>
      </c>
      <c r="O19" s="302"/>
      <c r="P19" s="306"/>
      <c r="Q19" s="307"/>
      <c r="R19" s="378">
        <f t="shared" si="1"/>
        <v>0.72328417721518978</v>
      </c>
      <c r="S19" s="355"/>
      <c r="T19" s="355"/>
    </row>
    <row r="20" spans="1:20" s="356" customFormat="1" ht="51" x14ac:dyDescent="0.25">
      <c r="A20" s="167" t="s">
        <v>76</v>
      </c>
      <c r="B20" s="167"/>
      <c r="C20" s="168" t="s">
        <v>260</v>
      </c>
      <c r="D20" s="677" t="s">
        <v>211</v>
      </c>
      <c r="E20" s="301"/>
      <c r="F20" s="299">
        <v>129000</v>
      </c>
      <c r="G20" s="302"/>
      <c r="H20" s="303"/>
      <c r="I20" s="311"/>
      <c r="J20" s="299">
        <v>129000</v>
      </c>
      <c r="K20" s="302"/>
      <c r="L20" s="304"/>
      <c r="M20" s="506"/>
      <c r="N20" s="505">
        <v>89343.44</v>
      </c>
      <c r="O20" s="302"/>
      <c r="P20" s="306"/>
      <c r="Q20" s="307"/>
      <c r="R20" s="378">
        <f t="shared" si="1"/>
        <v>0.69258480620155038</v>
      </c>
      <c r="S20" s="355"/>
      <c r="T20" s="355"/>
    </row>
    <row r="21" spans="1:20" s="356" customFormat="1" ht="25.5" x14ac:dyDescent="0.25">
      <c r="A21" s="167" t="s">
        <v>138</v>
      </c>
      <c r="B21" s="167"/>
      <c r="C21" s="168" t="s">
        <v>261</v>
      </c>
      <c r="D21" s="677" t="s">
        <v>211</v>
      </c>
      <c r="E21" s="301"/>
      <c r="F21" s="299">
        <v>6700</v>
      </c>
      <c r="G21" s="302"/>
      <c r="H21" s="303"/>
      <c r="I21" s="311"/>
      <c r="J21" s="299">
        <v>6700</v>
      </c>
      <c r="K21" s="302"/>
      <c r="L21" s="304"/>
      <c r="M21" s="506"/>
      <c r="N21" s="505">
        <v>3734.18</v>
      </c>
      <c r="O21" s="302"/>
      <c r="P21" s="306"/>
      <c r="Q21" s="307"/>
      <c r="R21" s="378">
        <f t="shared" si="1"/>
        <v>0.55734029850746269</v>
      </c>
      <c r="S21" s="355"/>
      <c r="T21" s="355"/>
    </row>
    <row r="22" spans="1:20" s="356" customFormat="1" ht="240" customHeight="1" x14ac:dyDescent="0.25">
      <c r="A22" s="167" t="s">
        <v>139</v>
      </c>
      <c r="B22" s="167"/>
      <c r="C22" s="168" t="s">
        <v>262</v>
      </c>
      <c r="D22" s="677" t="s">
        <v>211</v>
      </c>
      <c r="E22" s="301"/>
      <c r="F22" s="299">
        <v>46.7</v>
      </c>
      <c r="G22" s="302"/>
      <c r="H22" s="303"/>
      <c r="I22" s="311"/>
      <c r="J22" s="299">
        <v>46.7</v>
      </c>
      <c r="K22" s="302"/>
      <c r="L22" s="304"/>
      <c r="M22" s="506"/>
      <c r="N22" s="505">
        <v>0</v>
      </c>
      <c r="O22" s="302"/>
      <c r="P22" s="306"/>
      <c r="Q22" s="548"/>
      <c r="R22" s="378">
        <f t="shared" si="1"/>
        <v>0</v>
      </c>
      <c r="S22" s="355"/>
      <c r="T22" s="355"/>
    </row>
    <row r="23" spans="1:20" s="356" customFormat="1" ht="89.25" customHeight="1" x14ac:dyDescent="0.25">
      <c r="A23" s="167" t="s">
        <v>140</v>
      </c>
      <c r="B23" s="167"/>
      <c r="C23" s="168" t="s">
        <v>263</v>
      </c>
      <c r="D23" s="677" t="s">
        <v>211</v>
      </c>
      <c r="E23" s="301"/>
      <c r="F23" s="299">
        <v>314585.40000000002</v>
      </c>
      <c r="G23" s="302"/>
      <c r="H23" s="303"/>
      <c r="I23" s="311"/>
      <c r="J23" s="299">
        <v>314585.40000000002</v>
      </c>
      <c r="K23" s="302"/>
      <c r="L23" s="304"/>
      <c r="M23" s="506"/>
      <c r="N23" s="505">
        <v>264736.73</v>
      </c>
      <c r="O23" s="302"/>
      <c r="P23" s="306"/>
      <c r="Q23" s="307"/>
      <c r="R23" s="378">
        <f t="shared" si="1"/>
        <v>0.84154169265325074</v>
      </c>
      <c r="S23" s="355"/>
      <c r="T23" s="355"/>
    </row>
    <row r="24" spans="1:20" s="356" customFormat="1" ht="51" x14ac:dyDescent="0.25">
      <c r="A24" s="167" t="s">
        <v>141</v>
      </c>
      <c r="B24" s="167"/>
      <c r="C24" s="168" t="s">
        <v>264</v>
      </c>
      <c r="D24" s="677" t="s">
        <v>211</v>
      </c>
      <c r="E24" s="301"/>
      <c r="F24" s="299">
        <v>20000</v>
      </c>
      <c r="G24" s="302"/>
      <c r="H24" s="303"/>
      <c r="I24" s="311"/>
      <c r="J24" s="299">
        <v>20000</v>
      </c>
      <c r="K24" s="302"/>
      <c r="L24" s="304"/>
      <c r="M24" s="506"/>
      <c r="N24" s="505">
        <v>2649.42</v>
      </c>
      <c r="O24" s="302"/>
      <c r="P24" s="306"/>
      <c r="Q24" s="307"/>
      <c r="R24" s="378">
        <f t="shared" si="1"/>
        <v>0.13247100000000001</v>
      </c>
      <c r="S24" s="355"/>
      <c r="T24" s="355"/>
    </row>
    <row r="25" spans="1:20" s="356" customFormat="1" ht="51" customHeight="1" x14ac:dyDescent="0.25">
      <c r="A25" s="167" t="s">
        <v>142</v>
      </c>
      <c r="B25" s="167"/>
      <c r="C25" s="168" t="s">
        <v>265</v>
      </c>
      <c r="D25" s="677" t="s">
        <v>211</v>
      </c>
      <c r="E25" s="301"/>
      <c r="F25" s="299">
        <v>100</v>
      </c>
      <c r="G25" s="302"/>
      <c r="H25" s="303"/>
      <c r="I25" s="311"/>
      <c r="J25" s="299">
        <v>100</v>
      </c>
      <c r="K25" s="302"/>
      <c r="L25" s="304"/>
      <c r="M25" s="506"/>
      <c r="N25" s="505">
        <v>40</v>
      </c>
      <c r="O25" s="302"/>
      <c r="P25" s="306"/>
      <c r="Q25" s="307"/>
      <c r="R25" s="378">
        <f t="shared" si="1"/>
        <v>0.4</v>
      </c>
      <c r="S25" s="355"/>
      <c r="T25" s="355"/>
    </row>
    <row r="26" spans="1:20" s="356" customFormat="1" ht="51" x14ac:dyDescent="0.25">
      <c r="A26" s="167" t="s">
        <v>143</v>
      </c>
      <c r="B26" s="167"/>
      <c r="C26" s="168" t="s">
        <v>266</v>
      </c>
      <c r="D26" s="677" t="s">
        <v>211</v>
      </c>
      <c r="E26" s="301"/>
      <c r="F26" s="299">
        <v>458.3</v>
      </c>
      <c r="G26" s="302"/>
      <c r="H26" s="303"/>
      <c r="I26" s="311"/>
      <c r="J26" s="299">
        <v>458.3</v>
      </c>
      <c r="K26" s="302"/>
      <c r="L26" s="304"/>
      <c r="M26" s="506"/>
      <c r="N26" s="505">
        <v>272.5</v>
      </c>
      <c r="O26" s="302"/>
      <c r="P26" s="306"/>
      <c r="Q26" s="307"/>
      <c r="R26" s="378">
        <f t="shared" si="1"/>
        <v>0.59458869735980802</v>
      </c>
      <c r="S26" s="355"/>
      <c r="T26" s="355"/>
    </row>
    <row r="27" spans="1:20" s="356" customFormat="1" ht="223.5" customHeight="1" x14ac:dyDescent="0.25">
      <c r="A27" s="167" t="s">
        <v>144</v>
      </c>
      <c r="B27" s="167"/>
      <c r="C27" s="168" t="s">
        <v>81</v>
      </c>
      <c r="D27" s="677" t="s">
        <v>211</v>
      </c>
      <c r="E27" s="301"/>
      <c r="F27" s="299">
        <v>4250</v>
      </c>
      <c r="G27" s="302"/>
      <c r="H27" s="303"/>
      <c r="I27" s="311"/>
      <c r="J27" s="299">
        <v>4250</v>
      </c>
      <c r="K27" s="302"/>
      <c r="L27" s="304"/>
      <c r="M27" s="506"/>
      <c r="N27" s="505">
        <v>2805.22</v>
      </c>
      <c r="O27" s="302"/>
      <c r="P27" s="306"/>
      <c r="Q27" s="307"/>
      <c r="R27" s="378">
        <f t="shared" si="1"/>
        <v>0.66005176470588234</v>
      </c>
      <c r="S27" s="355"/>
      <c r="T27" s="355"/>
    </row>
    <row r="28" spans="1:20" s="356" customFormat="1" ht="51" x14ac:dyDescent="0.25">
      <c r="A28" s="167" t="s">
        <v>145</v>
      </c>
      <c r="B28" s="167"/>
      <c r="C28" s="168" t="s">
        <v>267</v>
      </c>
      <c r="D28" s="677" t="s">
        <v>211</v>
      </c>
      <c r="E28" s="301"/>
      <c r="F28" s="299">
        <v>40157</v>
      </c>
      <c r="G28" s="302"/>
      <c r="H28" s="303"/>
      <c r="I28" s="311"/>
      <c r="J28" s="299">
        <v>40157</v>
      </c>
      <c r="K28" s="302"/>
      <c r="L28" s="304"/>
      <c r="M28" s="506"/>
      <c r="N28" s="505">
        <v>36632.660000000003</v>
      </c>
      <c r="O28" s="302"/>
      <c r="P28" s="306"/>
      <c r="Q28" s="307"/>
      <c r="R28" s="378">
        <f t="shared" si="1"/>
        <v>0.91223597380282395</v>
      </c>
      <c r="S28" s="355"/>
      <c r="T28" s="355"/>
    </row>
    <row r="29" spans="1:20" s="356" customFormat="1" ht="51" x14ac:dyDescent="0.25">
      <c r="A29" s="167" t="s">
        <v>146</v>
      </c>
      <c r="B29" s="167"/>
      <c r="C29" s="168" t="s">
        <v>268</v>
      </c>
      <c r="D29" s="496" t="s">
        <v>211</v>
      </c>
      <c r="E29" s="301"/>
      <c r="F29" s="299">
        <v>1600</v>
      </c>
      <c r="G29" s="302"/>
      <c r="H29" s="303"/>
      <c r="I29" s="311"/>
      <c r="J29" s="299">
        <v>1600</v>
      </c>
      <c r="K29" s="302"/>
      <c r="L29" s="304"/>
      <c r="M29" s="506"/>
      <c r="N29" s="505">
        <v>927.02</v>
      </c>
      <c r="O29" s="302"/>
      <c r="P29" s="306"/>
      <c r="Q29" s="307"/>
      <c r="R29" s="378">
        <f t="shared" si="1"/>
        <v>0.57938749999999994</v>
      </c>
      <c r="S29" s="355"/>
      <c r="T29" s="355"/>
    </row>
    <row r="30" spans="1:20" s="356" customFormat="1" ht="18.75" customHeight="1" x14ac:dyDescent="0.25">
      <c r="A30" s="988" t="s">
        <v>147</v>
      </c>
      <c r="B30" s="757"/>
      <c r="C30" s="1022" t="s">
        <v>225</v>
      </c>
      <c r="D30" s="496" t="s">
        <v>211</v>
      </c>
      <c r="E30" s="301"/>
      <c r="F30" s="321">
        <v>14925.1</v>
      </c>
      <c r="G30" s="302"/>
      <c r="H30" s="303"/>
      <c r="I30" s="311"/>
      <c r="J30" s="321">
        <v>14925.1</v>
      </c>
      <c r="K30" s="302"/>
      <c r="L30" s="304"/>
      <c r="M30" s="506"/>
      <c r="N30" s="505">
        <v>2462.16</v>
      </c>
      <c r="O30" s="302"/>
      <c r="P30" s="306"/>
      <c r="Q30" s="307"/>
      <c r="R30" s="378">
        <f t="shared" si="1"/>
        <v>0.16496773890962202</v>
      </c>
      <c r="S30" s="355"/>
      <c r="T30" s="355"/>
    </row>
    <row r="31" spans="1:20" s="356" customFormat="1" ht="19.5" customHeight="1" x14ac:dyDescent="0.25">
      <c r="A31" s="1021"/>
      <c r="B31" s="765"/>
      <c r="C31" s="1023"/>
      <c r="D31" s="496" t="s">
        <v>185</v>
      </c>
      <c r="E31" s="301"/>
      <c r="F31" s="321">
        <v>160</v>
      </c>
      <c r="G31" s="302"/>
      <c r="H31" s="303"/>
      <c r="I31" s="311"/>
      <c r="J31" s="321">
        <v>160</v>
      </c>
      <c r="K31" s="750"/>
      <c r="L31" s="751"/>
      <c r="M31" s="752"/>
      <c r="N31" s="321">
        <v>0</v>
      </c>
      <c r="O31" s="302"/>
      <c r="P31" s="306"/>
      <c r="Q31" s="307"/>
      <c r="R31" s="378">
        <f t="shared" si="1"/>
        <v>0</v>
      </c>
      <c r="S31" s="355"/>
      <c r="T31" s="355"/>
    </row>
    <row r="32" spans="1:20" s="356" customFormat="1" ht="25.5" customHeight="1" x14ac:dyDescent="0.25">
      <c r="A32" s="167" t="s">
        <v>148</v>
      </c>
      <c r="B32" s="167"/>
      <c r="C32" s="168" t="s">
        <v>82</v>
      </c>
      <c r="D32" s="496" t="s">
        <v>211</v>
      </c>
      <c r="E32" s="301"/>
      <c r="F32" s="299">
        <v>960</v>
      </c>
      <c r="G32" s="302"/>
      <c r="H32" s="303"/>
      <c r="I32" s="311"/>
      <c r="J32" s="299">
        <v>960</v>
      </c>
      <c r="K32" s="302"/>
      <c r="L32" s="304"/>
      <c r="M32" s="506"/>
      <c r="N32" s="505">
        <v>480</v>
      </c>
      <c r="O32" s="302"/>
      <c r="P32" s="306"/>
      <c r="Q32" s="307"/>
      <c r="R32" s="378">
        <f t="shared" si="1"/>
        <v>0.5</v>
      </c>
      <c r="S32" s="355"/>
      <c r="T32" s="355"/>
    </row>
    <row r="33" spans="1:20" s="356" customFormat="1" ht="38.25" x14ac:dyDescent="0.25">
      <c r="A33" s="167" t="s">
        <v>149</v>
      </c>
      <c r="B33" s="167"/>
      <c r="C33" s="168" t="s">
        <v>269</v>
      </c>
      <c r="D33" s="496" t="s">
        <v>211</v>
      </c>
      <c r="E33" s="301"/>
      <c r="F33" s="299">
        <v>2.6</v>
      </c>
      <c r="G33" s="302"/>
      <c r="H33" s="303"/>
      <c r="I33" s="311"/>
      <c r="J33" s="299">
        <v>2.6</v>
      </c>
      <c r="K33" s="302"/>
      <c r="L33" s="304"/>
      <c r="M33" s="506"/>
      <c r="N33" s="505">
        <v>0</v>
      </c>
      <c r="O33" s="302"/>
      <c r="P33" s="306"/>
      <c r="Q33" s="548"/>
      <c r="R33" s="378">
        <f t="shared" si="1"/>
        <v>0</v>
      </c>
      <c r="S33" s="355"/>
      <c r="T33" s="355"/>
    </row>
    <row r="34" spans="1:20" s="356" customFormat="1" ht="38.25" x14ac:dyDescent="0.25">
      <c r="A34" s="167" t="s">
        <v>150</v>
      </c>
      <c r="B34" s="167"/>
      <c r="C34" s="168" t="s">
        <v>270</v>
      </c>
      <c r="D34" s="496" t="s">
        <v>211</v>
      </c>
      <c r="E34" s="301"/>
      <c r="F34" s="299">
        <v>21000</v>
      </c>
      <c r="G34" s="302"/>
      <c r="H34" s="303"/>
      <c r="I34" s="311"/>
      <c r="J34" s="299">
        <v>21000</v>
      </c>
      <c r="K34" s="302"/>
      <c r="L34" s="304"/>
      <c r="M34" s="506"/>
      <c r="N34" s="505">
        <v>8750</v>
      </c>
      <c r="O34" s="302"/>
      <c r="P34" s="306"/>
      <c r="Q34" s="307"/>
      <c r="R34" s="378">
        <f t="shared" si="1"/>
        <v>0.41666666666666669</v>
      </c>
      <c r="S34" s="355"/>
      <c r="T34" s="355"/>
    </row>
    <row r="35" spans="1:20" s="356" customFormat="1" ht="25.5" x14ac:dyDescent="0.25">
      <c r="A35" s="167" t="s">
        <v>151</v>
      </c>
      <c r="B35" s="167"/>
      <c r="C35" s="168" t="s">
        <v>271</v>
      </c>
      <c r="D35" s="496" t="s">
        <v>211</v>
      </c>
      <c r="E35" s="301"/>
      <c r="F35" s="299">
        <v>10090</v>
      </c>
      <c r="G35" s="302"/>
      <c r="H35" s="303"/>
      <c r="I35" s="311"/>
      <c r="J35" s="299">
        <v>10090</v>
      </c>
      <c r="K35" s="302"/>
      <c r="L35" s="304"/>
      <c r="M35" s="506"/>
      <c r="N35" s="505">
        <v>7324.7</v>
      </c>
      <c r="O35" s="302"/>
      <c r="P35" s="306"/>
      <c r="Q35" s="307"/>
      <c r="R35" s="378">
        <f t="shared" si="1"/>
        <v>0.72593657086223984</v>
      </c>
      <c r="S35" s="355"/>
      <c r="T35" s="355"/>
    </row>
    <row r="36" spans="1:20" s="356" customFormat="1" ht="38.25" x14ac:dyDescent="0.25">
      <c r="A36" s="167" t="s">
        <v>152</v>
      </c>
      <c r="B36" s="167"/>
      <c r="C36" s="168" t="s">
        <v>272</v>
      </c>
      <c r="D36" s="496" t="s">
        <v>211</v>
      </c>
      <c r="E36" s="301"/>
      <c r="F36" s="299">
        <v>13000</v>
      </c>
      <c r="G36" s="302"/>
      <c r="H36" s="303"/>
      <c r="I36" s="311"/>
      <c r="J36" s="299">
        <v>13000</v>
      </c>
      <c r="K36" s="302"/>
      <c r="L36" s="304"/>
      <c r="M36" s="506"/>
      <c r="N36" s="505">
        <v>9788.25</v>
      </c>
      <c r="O36" s="302"/>
      <c r="P36" s="306"/>
      <c r="Q36" s="307"/>
      <c r="R36" s="378">
        <f t="shared" si="1"/>
        <v>0.75294230769230774</v>
      </c>
      <c r="S36" s="355"/>
      <c r="T36" s="355"/>
    </row>
    <row r="37" spans="1:20" s="356" customFormat="1" ht="63.75" x14ac:dyDescent="0.25">
      <c r="A37" s="167" t="s">
        <v>153</v>
      </c>
      <c r="B37" s="167"/>
      <c r="C37" s="168" t="s">
        <v>273</v>
      </c>
      <c r="D37" s="496" t="s">
        <v>211</v>
      </c>
      <c r="E37" s="301"/>
      <c r="F37" s="299">
        <v>846.1</v>
      </c>
      <c r="G37" s="302"/>
      <c r="H37" s="303"/>
      <c r="I37" s="311"/>
      <c r="J37" s="299">
        <v>2846.1</v>
      </c>
      <c r="K37" s="302"/>
      <c r="L37" s="304"/>
      <c r="M37" s="506"/>
      <c r="N37" s="505">
        <v>0</v>
      </c>
      <c r="O37" s="302"/>
      <c r="P37" s="306"/>
      <c r="Q37" s="548"/>
      <c r="R37" s="378">
        <f t="shared" si="1"/>
        <v>0</v>
      </c>
      <c r="S37" s="355"/>
      <c r="T37" s="355"/>
    </row>
    <row r="38" spans="1:20" s="356" customFormat="1" ht="38.25" x14ac:dyDescent="0.25">
      <c r="A38" s="167" t="s">
        <v>154</v>
      </c>
      <c r="B38" s="167"/>
      <c r="C38" s="168" t="s">
        <v>274</v>
      </c>
      <c r="D38" s="496" t="s">
        <v>211</v>
      </c>
      <c r="E38" s="301"/>
      <c r="F38" s="299">
        <v>3100</v>
      </c>
      <c r="G38" s="302"/>
      <c r="H38" s="303"/>
      <c r="I38" s="311"/>
      <c r="J38" s="299">
        <v>3100</v>
      </c>
      <c r="K38" s="302"/>
      <c r="L38" s="304"/>
      <c r="M38" s="506"/>
      <c r="N38" s="505">
        <v>1769.01</v>
      </c>
      <c r="O38" s="302"/>
      <c r="P38" s="306"/>
      <c r="Q38" s="307"/>
      <c r="R38" s="378">
        <f t="shared" si="1"/>
        <v>0.57064838709677423</v>
      </c>
      <c r="S38" s="355"/>
      <c r="T38" s="355"/>
    </row>
    <row r="39" spans="1:20" s="356" customFormat="1" ht="63.75" customHeight="1" x14ac:dyDescent="0.25">
      <c r="A39" s="167" t="s">
        <v>155</v>
      </c>
      <c r="B39" s="167"/>
      <c r="C39" s="168" t="s">
        <v>226</v>
      </c>
      <c r="D39" s="496" t="s">
        <v>211</v>
      </c>
      <c r="E39" s="301"/>
      <c r="F39" s="299">
        <v>39053.199999999997</v>
      </c>
      <c r="G39" s="302"/>
      <c r="H39" s="303"/>
      <c r="J39" s="299">
        <v>39053.199999999997</v>
      </c>
      <c r="K39" s="302"/>
      <c r="L39" s="304"/>
      <c r="M39" s="506"/>
      <c r="N39" s="505">
        <v>13170.52</v>
      </c>
      <c r="O39" s="302"/>
      <c r="P39" s="306"/>
      <c r="Q39" s="307"/>
      <c r="R39" s="378">
        <f t="shared" si="1"/>
        <v>0.33724560343326543</v>
      </c>
      <c r="S39" s="355"/>
      <c r="T39" s="355"/>
    </row>
    <row r="40" spans="1:20" s="356" customFormat="1" ht="51" x14ac:dyDescent="0.25">
      <c r="A40" s="167" t="s">
        <v>156</v>
      </c>
      <c r="B40" s="167"/>
      <c r="C40" s="168" t="s">
        <v>275</v>
      </c>
      <c r="D40" s="496" t="s">
        <v>211</v>
      </c>
      <c r="E40" s="301"/>
      <c r="F40" s="299">
        <v>5000</v>
      </c>
      <c r="G40" s="302"/>
      <c r="H40" s="303"/>
      <c r="I40" s="311"/>
      <c r="J40" s="299">
        <v>5000</v>
      </c>
      <c r="K40" s="302"/>
      <c r="L40" s="304"/>
      <c r="M40" s="506"/>
      <c r="N40" s="505">
        <v>4567.1899999999996</v>
      </c>
      <c r="O40" s="302"/>
      <c r="P40" s="306"/>
      <c r="Q40" s="307"/>
      <c r="R40" s="378">
        <f t="shared" si="1"/>
        <v>0.91343799999999997</v>
      </c>
      <c r="S40" s="355"/>
      <c r="T40" s="355"/>
    </row>
    <row r="41" spans="1:20" s="356" customFormat="1" ht="51" customHeight="1" x14ac:dyDescent="0.25">
      <c r="A41" s="167" t="s">
        <v>157</v>
      </c>
      <c r="B41" s="167"/>
      <c r="C41" s="168" t="s">
        <v>276</v>
      </c>
      <c r="D41" s="496" t="s">
        <v>211</v>
      </c>
      <c r="E41" s="301"/>
      <c r="F41" s="299">
        <v>80430.3</v>
      </c>
      <c r="G41" s="302"/>
      <c r="H41" s="303"/>
      <c r="I41" s="311"/>
      <c r="J41" s="299">
        <v>85430.3</v>
      </c>
      <c r="K41" s="302"/>
      <c r="L41" s="304"/>
      <c r="M41" s="506"/>
      <c r="N41" s="505">
        <v>78235.61</v>
      </c>
      <c r="O41" s="302"/>
      <c r="P41" s="306"/>
      <c r="Q41" s="307"/>
      <c r="R41" s="378">
        <f>F41/J41</f>
        <v>0.94147275615326176</v>
      </c>
      <c r="S41" s="355"/>
      <c r="T41" s="355"/>
    </row>
    <row r="42" spans="1:20" s="356" customFormat="1" ht="25.5" x14ac:dyDescent="0.25">
      <c r="A42" s="167" t="s">
        <v>158</v>
      </c>
      <c r="B42" s="167"/>
      <c r="C42" s="168" t="s">
        <v>277</v>
      </c>
      <c r="D42" s="496" t="s">
        <v>211</v>
      </c>
      <c r="E42" s="301"/>
      <c r="F42" s="505">
        <v>0</v>
      </c>
      <c r="G42" s="302"/>
      <c r="H42" s="303"/>
      <c r="I42" s="311"/>
      <c r="J42" s="505">
        <v>0</v>
      </c>
      <c r="K42" s="302"/>
      <c r="L42" s="304"/>
      <c r="M42" s="506"/>
      <c r="N42" s="505">
        <v>0</v>
      </c>
      <c r="O42" s="302"/>
      <c r="P42" s="306"/>
      <c r="Q42" s="307"/>
      <c r="R42" s="378" t="e">
        <f t="shared" si="1"/>
        <v>#DIV/0!</v>
      </c>
      <c r="S42" s="355"/>
      <c r="T42" s="355"/>
    </row>
    <row r="43" spans="1:20" ht="131.25" customHeight="1" x14ac:dyDescent="0.25">
      <c r="A43" s="167" t="s">
        <v>159</v>
      </c>
      <c r="B43" s="167"/>
      <c r="C43" s="168" t="s">
        <v>278</v>
      </c>
      <c r="D43" s="496" t="s">
        <v>211</v>
      </c>
      <c r="E43" s="301"/>
      <c r="F43" s="299">
        <v>737</v>
      </c>
      <c r="G43" s="302"/>
      <c r="H43" s="303"/>
      <c r="I43" s="311"/>
      <c r="J43" s="299">
        <v>737</v>
      </c>
      <c r="K43" s="302"/>
      <c r="L43" s="304"/>
      <c r="M43" s="506"/>
      <c r="N43" s="505">
        <v>457.73</v>
      </c>
      <c r="O43" s="302"/>
      <c r="P43" s="306"/>
      <c r="Q43" s="307"/>
      <c r="R43" s="378">
        <f t="shared" si="1"/>
        <v>0.62107191316146537</v>
      </c>
    </row>
    <row r="44" spans="1:20" ht="51" hidden="1" x14ac:dyDescent="0.25">
      <c r="A44" s="167" t="s">
        <v>160</v>
      </c>
      <c r="B44" s="167"/>
      <c r="C44" s="168" t="s">
        <v>373</v>
      </c>
      <c r="D44" s="496"/>
      <c r="E44" s="301"/>
      <c r="F44" s="299"/>
      <c r="G44" s="302"/>
      <c r="H44" s="303"/>
      <c r="I44" s="311"/>
      <c r="J44" s="299"/>
      <c r="K44" s="302"/>
      <c r="L44" s="304"/>
      <c r="M44" s="506"/>
      <c r="N44" s="505"/>
      <c r="O44" s="302"/>
      <c r="P44" s="306"/>
      <c r="Q44" s="307"/>
      <c r="R44" s="378" t="e">
        <f t="shared" si="1"/>
        <v>#DIV/0!</v>
      </c>
    </row>
    <row r="45" spans="1:20" ht="89.25" x14ac:dyDescent="0.25">
      <c r="A45" s="167" t="s">
        <v>160</v>
      </c>
      <c r="B45" s="167"/>
      <c r="C45" s="168" t="s">
        <v>83</v>
      </c>
      <c r="D45" s="496" t="s">
        <v>211</v>
      </c>
      <c r="E45" s="301"/>
      <c r="F45" s="299">
        <v>120.6</v>
      </c>
      <c r="G45" s="302"/>
      <c r="H45" s="303"/>
      <c r="I45" s="311"/>
      <c r="J45" s="299">
        <v>120.6</v>
      </c>
      <c r="K45" s="302"/>
      <c r="L45" s="304"/>
      <c r="M45" s="506"/>
      <c r="N45" s="505">
        <v>52.93</v>
      </c>
      <c r="O45" s="302"/>
      <c r="P45" s="306"/>
      <c r="Q45" s="307"/>
      <c r="R45" s="378">
        <f t="shared" si="1"/>
        <v>0.43888888888888888</v>
      </c>
    </row>
    <row r="46" spans="1:20" ht="63.75" x14ac:dyDescent="0.25">
      <c r="A46" s="167" t="s">
        <v>161</v>
      </c>
      <c r="B46" s="167"/>
      <c r="C46" s="168" t="s">
        <v>84</v>
      </c>
      <c r="D46" s="496" t="s">
        <v>211</v>
      </c>
      <c r="E46" s="301"/>
      <c r="F46" s="299">
        <v>950</v>
      </c>
      <c r="G46" s="302"/>
      <c r="H46" s="303"/>
      <c r="I46" s="311"/>
      <c r="J46" s="299">
        <v>950</v>
      </c>
      <c r="K46" s="302"/>
      <c r="L46" s="304"/>
      <c r="M46" s="506"/>
      <c r="N46" s="299">
        <v>336.66</v>
      </c>
      <c r="O46" s="302"/>
      <c r="P46" s="306"/>
      <c r="Q46" s="307"/>
      <c r="R46" s="378">
        <f t="shared" si="1"/>
        <v>0.35437894736842107</v>
      </c>
    </row>
    <row r="47" spans="1:20" ht="38.25" x14ac:dyDescent="0.25">
      <c r="A47" s="167" t="s">
        <v>162</v>
      </c>
      <c r="B47" s="167"/>
      <c r="C47" s="168" t="s">
        <v>280</v>
      </c>
      <c r="D47" s="496" t="s">
        <v>211</v>
      </c>
      <c r="E47" s="301"/>
      <c r="F47" s="299">
        <v>5000</v>
      </c>
      <c r="G47" s="302"/>
      <c r="H47" s="303"/>
      <c r="I47" s="311"/>
      <c r="J47" s="299">
        <v>5000</v>
      </c>
      <c r="K47" s="302"/>
      <c r="L47" s="304"/>
      <c r="M47" s="506"/>
      <c r="N47" s="850">
        <v>3265.35</v>
      </c>
      <c r="O47" s="302"/>
      <c r="P47" s="306"/>
      <c r="Q47" s="307"/>
      <c r="R47" s="378">
        <f t="shared" si="1"/>
        <v>0.65306999999999993</v>
      </c>
    </row>
    <row r="48" spans="1:20" ht="81" customHeight="1" x14ac:dyDescent="0.25">
      <c r="A48" s="167" t="s">
        <v>163</v>
      </c>
      <c r="B48" s="167"/>
      <c r="C48" s="168" t="s">
        <v>85</v>
      </c>
      <c r="D48" s="496" t="s">
        <v>211</v>
      </c>
      <c r="E48" s="301"/>
      <c r="F48" s="299">
        <v>500</v>
      </c>
      <c r="G48" s="302"/>
      <c r="H48" s="303"/>
      <c r="I48" s="311"/>
      <c r="J48" s="299">
        <v>500</v>
      </c>
      <c r="K48" s="302"/>
      <c r="L48" s="304"/>
      <c r="M48" s="506"/>
      <c r="N48" s="505">
        <v>0</v>
      </c>
      <c r="O48" s="302"/>
      <c r="P48" s="306"/>
      <c r="Q48" s="307"/>
      <c r="R48" s="378">
        <f t="shared" si="1"/>
        <v>0</v>
      </c>
    </row>
    <row r="49" spans="1:24" ht="114.75" x14ac:dyDescent="0.25">
      <c r="A49" s="167" t="s">
        <v>164</v>
      </c>
      <c r="B49" s="171"/>
      <c r="C49" s="768" t="s">
        <v>182</v>
      </c>
      <c r="D49" s="496" t="s">
        <v>211</v>
      </c>
      <c r="E49" s="391">
        <v>4782.8999999999996</v>
      </c>
      <c r="F49" s="309">
        <v>2531.8000000000002</v>
      </c>
      <c r="G49" s="276"/>
      <c r="H49" s="361"/>
      <c r="I49" s="301">
        <v>6981.9</v>
      </c>
      <c r="J49" s="309">
        <v>332.8</v>
      </c>
      <c r="K49" s="276"/>
      <c r="L49" s="361"/>
      <c r="M49" s="851">
        <v>4444.4799999999996</v>
      </c>
      <c r="N49" s="851">
        <v>93.21</v>
      </c>
      <c r="O49" s="276"/>
      <c r="P49" s="363"/>
      <c r="Q49" s="330"/>
      <c r="R49" s="378">
        <f t="shared" si="1"/>
        <v>0.28007812499999996</v>
      </c>
      <c r="X49" s="346">
        <f>M49+N49</f>
        <v>4537.6899999999996</v>
      </c>
    </row>
    <row r="50" spans="1:24" ht="153" customHeight="1" x14ac:dyDescent="0.25">
      <c r="A50" s="167" t="s">
        <v>165</v>
      </c>
      <c r="B50" s="171"/>
      <c r="C50" s="768" t="s">
        <v>210</v>
      </c>
      <c r="D50" s="496" t="s">
        <v>211</v>
      </c>
      <c r="E50" s="301"/>
      <c r="F50" s="309">
        <v>194</v>
      </c>
      <c r="G50" s="276"/>
      <c r="H50" s="361"/>
      <c r="I50" s="311"/>
      <c r="J50" s="309">
        <v>194</v>
      </c>
      <c r="K50" s="276"/>
      <c r="L50" s="362"/>
      <c r="M50" s="852"/>
      <c r="N50" s="853">
        <v>18.25</v>
      </c>
      <c r="O50" s="276"/>
      <c r="P50" s="363"/>
      <c r="Q50" s="330"/>
      <c r="R50" s="378">
        <f t="shared" si="1"/>
        <v>9.4072164948453607E-2</v>
      </c>
    </row>
    <row r="51" spans="1:24" ht="76.5" x14ac:dyDescent="0.25">
      <c r="A51" s="167" t="s">
        <v>166</v>
      </c>
      <c r="B51" s="167"/>
      <c r="C51" s="168" t="s">
        <v>368</v>
      </c>
      <c r="D51" s="496" t="s">
        <v>211</v>
      </c>
      <c r="E51" s="301">
        <v>12865.5</v>
      </c>
      <c r="F51" s="299"/>
      <c r="G51" s="276"/>
      <c r="H51" s="361"/>
      <c r="I51" s="301">
        <v>12865.5</v>
      </c>
      <c r="J51" s="299"/>
      <c r="K51" s="276"/>
      <c r="L51" s="362"/>
      <c r="M51" s="852">
        <v>2942.82</v>
      </c>
      <c r="N51" s="505"/>
      <c r="O51" s="276"/>
      <c r="P51" s="363"/>
      <c r="Q51" s="330"/>
      <c r="R51" s="378">
        <f t="shared" ref="R51:R57" si="2">M51/I51</f>
        <v>0.22873732074151804</v>
      </c>
    </row>
    <row r="52" spans="1:24" ht="89.25" x14ac:dyDescent="0.25">
      <c r="A52" s="167" t="s">
        <v>167</v>
      </c>
      <c r="B52" s="167"/>
      <c r="C52" s="168" t="s">
        <v>367</v>
      </c>
      <c r="D52" s="496" t="s">
        <v>211</v>
      </c>
      <c r="E52" s="301">
        <v>30641.1</v>
      </c>
      <c r="F52" s="299"/>
      <c r="G52" s="276"/>
      <c r="H52" s="361"/>
      <c r="I52" s="301">
        <v>30641.1</v>
      </c>
      <c r="J52" s="299"/>
      <c r="K52" s="276"/>
      <c r="L52" s="362"/>
      <c r="M52" s="852">
        <v>7651.33</v>
      </c>
      <c r="N52" s="505"/>
      <c r="O52" s="276"/>
      <c r="P52" s="363"/>
      <c r="Q52" s="330"/>
      <c r="R52" s="378">
        <f t="shared" si="2"/>
        <v>0.24970807183815202</v>
      </c>
    </row>
    <row r="53" spans="1:24" ht="51" x14ac:dyDescent="0.25">
      <c r="A53" s="167" t="s">
        <v>168</v>
      </c>
      <c r="B53" s="167"/>
      <c r="C53" s="168" t="s">
        <v>87</v>
      </c>
      <c r="D53" s="496" t="s">
        <v>211</v>
      </c>
      <c r="E53" s="301">
        <v>114289.5</v>
      </c>
      <c r="F53" s="299"/>
      <c r="G53" s="276"/>
      <c r="H53" s="361"/>
      <c r="I53" s="301">
        <v>114289.5</v>
      </c>
      <c r="J53" s="299"/>
      <c r="K53" s="276"/>
      <c r="L53" s="361"/>
      <c r="M53" s="853">
        <v>111075.12</v>
      </c>
      <c r="N53" s="505"/>
      <c r="O53" s="276"/>
      <c r="P53" s="363"/>
      <c r="Q53" s="330"/>
      <c r="R53" s="378">
        <f>M53/I53</f>
        <v>0.97187510663709265</v>
      </c>
    </row>
    <row r="54" spans="1:24" ht="38.25" x14ac:dyDescent="0.25">
      <c r="A54" s="167" t="s">
        <v>169</v>
      </c>
      <c r="B54" s="167"/>
      <c r="C54" s="168" t="s">
        <v>281</v>
      </c>
      <c r="D54" s="496" t="s">
        <v>211</v>
      </c>
      <c r="E54" s="301">
        <v>221.6</v>
      </c>
      <c r="F54" s="299"/>
      <c r="G54" s="276"/>
      <c r="H54" s="361"/>
      <c r="I54" s="301">
        <v>221.6</v>
      </c>
      <c r="J54" s="299"/>
      <c r="K54" s="276"/>
      <c r="L54" s="362"/>
      <c r="M54" s="852">
        <v>86.74</v>
      </c>
      <c r="N54" s="505"/>
      <c r="O54" s="276"/>
      <c r="P54" s="363"/>
      <c r="Q54" s="330"/>
      <c r="R54" s="378">
        <f t="shared" si="2"/>
        <v>0.3914259927797834</v>
      </c>
    </row>
    <row r="55" spans="1:24" ht="51" x14ac:dyDescent="0.25">
      <c r="A55" s="167" t="s">
        <v>170</v>
      </c>
      <c r="B55" s="167"/>
      <c r="C55" s="168" t="s">
        <v>282</v>
      </c>
      <c r="D55" s="496" t="s">
        <v>211</v>
      </c>
      <c r="E55" s="301">
        <v>936298.3</v>
      </c>
      <c r="F55" s="299"/>
      <c r="G55" s="276"/>
      <c r="H55" s="361"/>
      <c r="I55" s="301">
        <v>936298.3</v>
      </c>
      <c r="J55" s="299"/>
      <c r="K55" s="276"/>
      <c r="L55" s="362"/>
      <c r="M55" s="852">
        <v>483140.51</v>
      </c>
      <c r="N55" s="505"/>
      <c r="O55" s="276"/>
      <c r="P55" s="363"/>
      <c r="Q55" s="330"/>
      <c r="R55" s="378">
        <f t="shared" si="2"/>
        <v>0.51601130750744717</v>
      </c>
    </row>
    <row r="56" spans="1:24" ht="38.25" x14ac:dyDescent="0.25">
      <c r="A56" s="167" t="s">
        <v>183</v>
      </c>
      <c r="B56" s="167"/>
      <c r="C56" s="168" t="s">
        <v>171</v>
      </c>
      <c r="D56" s="496" t="s">
        <v>211</v>
      </c>
      <c r="E56" s="301">
        <v>37641.4</v>
      </c>
      <c r="F56" s="299"/>
      <c r="G56" s="276"/>
      <c r="H56" s="361"/>
      <c r="I56" s="301">
        <v>37641.4</v>
      </c>
      <c r="J56" s="299"/>
      <c r="K56" s="276"/>
      <c r="L56" s="362"/>
      <c r="M56" s="852">
        <v>14474.35</v>
      </c>
      <c r="N56" s="505"/>
      <c r="O56" s="276"/>
      <c r="P56" s="363"/>
      <c r="Q56" s="330"/>
      <c r="R56" s="378">
        <f t="shared" si="2"/>
        <v>0.38453272194976806</v>
      </c>
    </row>
    <row r="57" spans="1:24" ht="38.25" x14ac:dyDescent="0.25">
      <c r="A57" s="167" t="s">
        <v>53</v>
      </c>
      <c r="B57" s="167"/>
      <c r="C57" s="168" t="s">
        <v>283</v>
      </c>
      <c r="D57" s="496" t="s">
        <v>211</v>
      </c>
      <c r="E57" s="301">
        <v>345.9</v>
      </c>
      <c r="F57" s="299"/>
      <c r="G57" s="276"/>
      <c r="H57" s="361"/>
      <c r="I57" s="311">
        <v>345.9</v>
      </c>
      <c r="J57" s="299"/>
      <c r="K57" s="276"/>
      <c r="L57" s="362"/>
      <c r="M57" s="852">
        <v>133.94</v>
      </c>
      <c r="N57" s="505"/>
      <c r="O57" s="276"/>
      <c r="P57" s="363"/>
      <c r="Q57" s="330"/>
      <c r="R57" s="378">
        <f t="shared" si="2"/>
        <v>0.38722174038739521</v>
      </c>
    </row>
    <row r="58" spans="1:24" ht="38.25" x14ac:dyDescent="0.25">
      <c r="A58" s="169" t="s">
        <v>172</v>
      </c>
      <c r="B58" s="169"/>
      <c r="C58" s="170" t="s">
        <v>173</v>
      </c>
      <c r="D58" s="678" t="s">
        <v>211</v>
      </c>
      <c r="E58" s="392">
        <f>E59+E60</f>
        <v>0</v>
      </c>
      <c r="F58" s="392">
        <f>F59+F60</f>
        <v>21200</v>
      </c>
      <c r="G58" s="515"/>
      <c r="H58" s="516"/>
      <c r="I58" s="392">
        <f>I59+I60</f>
        <v>0</v>
      </c>
      <c r="J58" s="392">
        <f>J59+J60</f>
        <v>21200</v>
      </c>
      <c r="K58" s="515"/>
      <c r="L58" s="603"/>
      <c r="M58" s="392">
        <f>M59+M60</f>
        <v>0</v>
      </c>
      <c r="N58" s="392">
        <f>N59+N60</f>
        <v>7843.19</v>
      </c>
      <c r="O58" s="515"/>
      <c r="P58" s="611"/>
      <c r="Q58" s="517"/>
      <c r="R58" s="378">
        <f>N58/J58</f>
        <v>0.36996179245283017</v>
      </c>
    </row>
    <row r="59" spans="1:24" ht="113.25" customHeight="1" x14ac:dyDescent="0.25">
      <c r="A59" s="171" t="s">
        <v>90</v>
      </c>
      <c r="B59" s="171"/>
      <c r="C59" s="783" t="s">
        <v>328</v>
      </c>
      <c r="D59" s="496" t="s">
        <v>211</v>
      </c>
      <c r="E59" s="854"/>
      <c r="F59" s="855">
        <v>20000</v>
      </c>
      <c r="G59" s="344"/>
      <c r="H59" s="365"/>
      <c r="I59" s="456"/>
      <c r="J59" s="855">
        <v>20000</v>
      </c>
      <c r="K59" s="344"/>
      <c r="L59" s="856"/>
      <c r="M59" s="857"/>
      <c r="N59" s="858">
        <v>7843.19</v>
      </c>
      <c r="O59" s="344"/>
      <c r="P59" s="366"/>
      <c r="Q59" s="367"/>
      <c r="R59" s="378">
        <f t="shared" si="1"/>
        <v>0.39215949999999999</v>
      </c>
    </row>
    <row r="60" spans="1:24" ht="81" customHeight="1" x14ac:dyDescent="0.25">
      <c r="A60" s="171" t="s">
        <v>91</v>
      </c>
      <c r="B60" s="171"/>
      <c r="C60" s="783" t="s">
        <v>366</v>
      </c>
      <c r="D60" s="496" t="s">
        <v>211</v>
      </c>
      <c r="E60" s="854"/>
      <c r="F60" s="859">
        <v>1200</v>
      </c>
      <c r="G60" s="344"/>
      <c r="H60" s="365"/>
      <c r="I60" s="456"/>
      <c r="J60" s="859">
        <v>1200</v>
      </c>
      <c r="K60" s="344"/>
      <c r="L60" s="856"/>
      <c r="M60" s="857"/>
      <c r="N60" s="860">
        <v>0</v>
      </c>
      <c r="O60" s="344"/>
      <c r="P60" s="366"/>
      <c r="Q60" s="367"/>
      <c r="R60" s="378">
        <f t="shared" si="1"/>
        <v>0</v>
      </c>
    </row>
    <row r="61" spans="1:24" ht="48" customHeight="1" x14ac:dyDescent="0.25">
      <c r="A61" s="169" t="s">
        <v>121</v>
      </c>
      <c r="B61" s="169"/>
      <c r="C61" s="170" t="s">
        <v>174</v>
      </c>
      <c r="D61" s="679" t="s">
        <v>365</v>
      </c>
      <c r="E61" s="557">
        <f>E62+E64+E63</f>
        <v>0</v>
      </c>
      <c r="F61" s="861">
        <f>F62+F64+F63</f>
        <v>0</v>
      </c>
      <c r="G61" s="515"/>
      <c r="H61" s="516"/>
      <c r="I61" s="471">
        <f>I62+I64+I63</f>
        <v>0</v>
      </c>
      <c r="J61" s="471">
        <f>J63+J64</f>
        <v>0</v>
      </c>
      <c r="K61" s="515"/>
      <c r="L61" s="603"/>
      <c r="M61" s="612">
        <f>M62+M63+M64</f>
        <v>0</v>
      </c>
      <c r="N61" s="613">
        <v>0</v>
      </c>
      <c r="O61" s="515"/>
      <c r="P61" s="611"/>
      <c r="Q61" s="517"/>
      <c r="R61" s="378" t="e">
        <f t="shared" si="1"/>
        <v>#DIV/0!</v>
      </c>
    </row>
    <row r="62" spans="1:24" ht="68.25" hidden="1" customHeight="1" x14ac:dyDescent="0.25">
      <c r="A62" s="782" t="s">
        <v>103</v>
      </c>
      <c r="B62" s="782"/>
      <c r="C62" s="783" t="s">
        <v>330</v>
      </c>
      <c r="D62" s="680" t="s">
        <v>361</v>
      </c>
      <c r="E62" s="386"/>
      <c r="F62" s="297"/>
      <c r="G62" s="343"/>
      <c r="H62" s="369"/>
      <c r="I62" s="310"/>
      <c r="J62" s="297"/>
      <c r="K62" s="343"/>
      <c r="L62" s="449"/>
      <c r="M62" s="507"/>
      <c r="N62" s="504"/>
      <c r="O62" s="343"/>
      <c r="P62" s="370"/>
      <c r="Q62" s="371"/>
      <c r="R62" s="378" t="e">
        <f t="shared" si="1"/>
        <v>#DIV/0!</v>
      </c>
    </row>
    <row r="63" spans="1:24" ht="151.5" customHeight="1" thickBot="1" x14ac:dyDescent="0.3">
      <c r="A63" s="1024" t="s">
        <v>103</v>
      </c>
      <c r="B63" s="766"/>
      <c r="C63" s="1026" t="s">
        <v>331</v>
      </c>
      <c r="D63" s="680" t="s">
        <v>211</v>
      </c>
      <c r="E63" s="505">
        <v>0</v>
      </c>
      <c r="F63" s="505">
        <v>0</v>
      </c>
      <c r="G63" s="276"/>
      <c r="H63" s="361"/>
      <c r="I63" s="505">
        <v>0</v>
      </c>
      <c r="J63" s="505">
        <v>0</v>
      </c>
      <c r="K63" s="276"/>
      <c r="L63" s="362"/>
      <c r="M63" s="505">
        <v>0</v>
      </c>
      <c r="N63" s="505">
        <v>0</v>
      </c>
      <c r="O63" s="276"/>
      <c r="P63" s="363"/>
      <c r="Q63" s="372"/>
      <c r="R63" s="378" t="e">
        <f t="shared" si="1"/>
        <v>#DIV/0!</v>
      </c>
      <c r="S63" s="317" t="e">
        <f>M63/I63</f>
        <v>#DIV/0!</v>
      </c>
    </row>
    <row r="64" spans="1:24" ht="129.75" hidden="1" customHeight="1" thickBot="1" x14ac:dyDescent="0.3">
      <c r="A64" s="1025"/>
      <c r="B64" s="767"/>
      <c r="C64" s="1027"/>
      <c r="D64" s="680" t="s">
        <v>361</v>
      </c>
      <c r="E64" s="479"/>
      <c r="F64" s="312"/>
      <c r="G64" s="313"/>
      <c r="H64" s="314"/>
      <c r="I64" s="479"/>
      <c r="J64" s="312"/>
      <c r="K64" s="313"/>
      <c r="L64" s="491"/>
      <c r="M64" s="508">
        <v>0</v>
      </c>
      <c r="N64" s="509">
        <v>0</v>
      </c>
      <c r="O64" s="313"/>
      <c r="P64" s="315"/>
      <c r="Q64" s="316"/>
      <c r="R64" s="378" t="e">
        <f t="shared" si="1"/>
        <v>#DIV/0!</v>
      </c>
    </row>
    <row r="65" spans="1:25" s="383" customFormat="1" ht="16.5" thickBot="1" x14ac:dyDescent="0.3">
      <c r="A65" s="373"/>
      <c r="B65" s="576"/>
      <c r="C65" s="318" t="s">
        <v>224</v>
      </c>
      <c r="D65" s="681"/>
      <c r="E65" s="862">
        <f>E9+E58+E61</f>
        <v>1137086.1999999997</v>
      </c>
      <c r="F65" s="863">
        <f>F61+F58+F9</f>
        <v>3819510</v>
      </c>
      <c r="G65" s="374"/>
      <c r="H65" s="375"/>
      <c r="I65" s="864">
        <f>I9+I58+I61</f>
        <v>1139285.1999999997</v>
      </c>
      <c r="J65" s="865">
        <f>J9+J58+J61</f>
        <v>3815626</v>
      </c>
      <c r="K65" s="374"/>
      <c r="L65" s="442"/>
      <c r="M65" s="864">
        <f>M9+M58+M61</f>
        <v>623949.28999999992</v>
      </c>
      <c r="N65" s="865">
        <f>N9+N58+N61</f>
        <v>2996625.5500000003</v>
      </c>
      <c r="O65" s="374"/>
      <c r="P65" s="376"/>
      <c r="Q65" s="377"/>
      <c r="R65" s="378">
        <f>(M65+N65)/(J65+I65)</f>
        <v>0.73070428386284725</v>
      </c>
      <c r="S65" s="379">
        <f>N65/J65</f>
        <v>0.7853562036740499</v>
      </c>
      <c r="T65" s="380">
        <f>M65/I65</f>
        <v>0.54766733562412651</v>
      </c>
      <c r="U65" s="381"/>
      <c r="V65" s="382">
        <f>J65+I65</f>
        <v>4954911.1999999993</v>
      </c>
      <c r="W65" s="382">
        <f>N65+M65</f>
        <v>3620574.8400000003</v>
      </c>
      <c r="X65" s="382">
        <f>N65/F65*100</f>
        <v>78.455758722977563</v>
      </c>
      <c r="Y65" s="382">
        <f>M65/I65*100</f>
        <v>54.766733562412654</v>
      </c>
    </row>
    <row r="66" spans="1:25" s="383" customFormat="1" ht="16.5" hidden="1" thickBot="1" x14ac:dyDescent="0.3">
      <c r="A66" s="384"/>
      <c r="B66" s="577"/>
      <c r="C66" s="319"/>
      <c r="D66" s="463"/>
      <c r="E66" s="480"/>
      <c r="F66" s="320"/>
      <c r="G66" s="385"/>
      <c r="H66" s="481"/>
      <c r="I66" s="320">
        <f>I65+J65-I64-J64-J62-J31</f>
        <v>4954751.1999999993</v>
      </c>
      <c r="J66" s="320">
        <f>J65-160-J62-J64+I63</f>
        <v>3815466</v>
      </c>
      <c r="K66" s="385"/>
      <c r="L66" s="385"/>
      <c r="M66" s="480"/>
      <c r="N66" s="320">
        <f>N65-N64-N62-N31</f>
        <v>2996625.5500000003</v>
      </c>
      <c r="O66" s="385"/>
      <c r="P66" s="377"/>
      <c r="Q66" s="377"/>
      <c r="R66" s="378">
        <f>N66/J66</f>
        <v>0.78538913726396731</v>
      </c>
      <c r="S66" s="379"/>
      <c r="T66" s="380"/>
      <c r="U66" s="381"/>
      <c r="V66" s="382"/>
      <c r="W66" s="382"/>
      <c r="X66" s="382"/>
      <c r="Y66" s="382"/>
    </row>
    <row r="67" spans="1:25" ht="19.5" customHeight="1" thickBot="1" x14ac:dyDescent="0.35">
      <c r="A67" s="1029" t="s">
        <v>228</v>
      </c>
      <c r="B67" s="1030"/>
      <c r="C67" s="1030"/>
      <c r="D67" s="1030"/>
      <c r="E67" s="1030"/>
      <c r="F67" s="1030"/>
      <c r="G67" s="1030"/>
      <c r="H67" s="1030"/>
      <c r="I67" s="1030"/>
      <c r="J67" s="1030"/>
      <c r="K67" s="1030"/>
      <c r="L67" s="1030"/>
      <c r="M67" s="1030"/>
      <c r="N67" s="1030"/>
      <c r="O67" s="1030"/>
      <c r="P67" s="1030"/>
      <c r="Q67" s="1031"/>
      <c r="R67" s="378" t="e">
        <f>N67/J67</f>
        <v>#DIV/0!</v>
      </c>
    </row>
    <row r="68" spans="1:25" ht="38.25" customHeight="1" x14ac:dyDescent="0.3">
      <c r="A68" s="281" t="s">
        <v>175</v>
      </c>
      <c r="B68" s="281"/>
      <c r="C68" s="282" t="s">
        <v>136</v>
      </c>
      <c r="D68" s="774" t="s">
        <v>211</v>
      </c>
      <c r="E68" s="866">
        <f>SUM(E69:E93)</f>
        <v>526891.1</v>
      </c>
      <c r="F68" s="866">
        <f>SUM(F69:F93)</f>
        <v>1688231.2</v>
      </c>
      <c r="G68" s="706"/>
      <c r="H68" s="435"/>
      <c r="I68" s="867">
        <f>SUM(I69:I93)</f>
        <v>526891.1</v>
      </c>
      <c r="J68" s="742">
        <f>SUM(J69:J93)</f>
        <v>1692033.2</v>
      </c>
      <c r="K68" s="433"/>
      <c r="L68" s="707"/>
      <c r="M68" s="866">
        <f>SUM(M69:M93)</f>
        <v>220490.27</v>
      </c>
      <c r="N68" s="866">
        <f>SUM(N69:N93)</f>
        <v>787037.45000000007</v>
      </c>
      <c r="O68" s="708"/>
      <c r="P68" s="709"/>
      <c r="Q68" s="710"/>
      <c r="R68" s="378">
        <f>N68/J68</f>
        <v>0.46514303029042225</v>
      </c>
    </row>
    <row r="69" spans="1:25" ht="38.25" x14ac:dyDescent="0.25">
      <c r="A69" s="165" t="s">
        <v>245</v>
      </c>
      <c r="B69" s="165"/>
      <c r="C69" s="166" t="s">
        <v>284</v>
      </c>
      <c r="D69" s="774" t="s">
        <v>211</v>
      </c>
      <c r="E69" s="386"/>
      <c r="F69" s="297">
        <v>235760</v>
      </c>
      <c r="G69" s="387"/>
      <c r="H69" s="388"/>
      <c r="I69" s="310"/>
      <c r="J69" s="297">
        <v>235760</v>
      </c>
      <c r="K69" s="387"/>
      <c r="L69" s="868"/>
      <c r="M69" s="869"/>
      <c r="N69" s="298">
        <v>173933.04</v>
      </c>
      <c r="O69" s="333"/>
      <c r="P69" s="334"/>
      <c r="Q69" s="335"/>
      <c r="R69" s="378">
        <f>N69/J69</f>
        <v>0.73775466576179172</v>
      </c>
    </row>
    <row r="70" spans="1:25" ht="63.75" x14ac:dyDescent="0.25">
      <c r="A70" s="167" t="s">
        <v>246</v>
      </c>
      <c r="B70" s="167"/>
      <c r="C70" s="168" t="s">
        <v>285</v>
      </c>
      <c r="D70" s="774" t="s">
        <v>211</v>
      </c>
      <c r="E70" s="301"/>
      <c r="F70" s="299">
        <v>2600</v>
      </c>
      <c r="G70" s="302"/>
      <c r="H70" s="303"/>
      <c r="I70" s="311"/>
      <c r="J70" s="297">
        <v>2600</v>
      </c>
      <c r="K70" s="302"/>
      <c r="L70" s="304"/>
      <c r="M70" s="870"/>
      <c r="N70" s="300">
        <v>1600</v>
      </c>
      <c r="O70" s="292"/>
      <c r="P70" s="306"/>
      <c r="Q70" s="614"/>
      <c r="R70" s="378">
        <f t="shared" ref="R70:R78" si="3">N70/J70</f>
        <v>0.61538461538461542</v>
      </c>
    </row>
    <row r="71" spans="1:25" ht="76.5" customHeight="1" x14ac:dyDescent="0.25">
      <c r="A71" s="167" t="s">
        <v>247</v>
      </c>
      <c r="B71" s="167"/>
      <c r="C71" s="168" t="s">
        <v>92</v>
      </c>
      <c r="D71" s="774" t="s">
        <v>211</v>
      </c>
      <c r="E71" s="301"/>
      <c r="F71" s="299">
        <v>3591</v>
      </c>
      <c r="G71" s="302"/>
      <c r="H71" s="303"/>
      <c r="I71" s="311"/>
      <c r="J71" s="297">
        <v>5708</v>
      </c>
      <c r="K71" s="302"/>
      <c r="L71" s="304"/>
      <c r="M71" s="870"/>
      <c r="N71" s="300">
        <v>1473.51</v>
      </c>
      <c r="O71" s="292"/>
      <c r="P71" s="306"/>
      <c r="Q71" s="307"/>
      <c r="R71" s="378">
        <f>F71/J71</f>
        <v>0.6291170287316048</v>
      </c>
    </row>
    <row r="72" spans="1:25" ht="92.25" customHeight="1" x14ac:dyDescent="0.25">
      <c r="A72" s="167" t="s">
        <v>248</v>
      </c>
      <c r="B72" s="167"/>
      <c r="C72" s="168" t="s">
        <v>286</v>
      </c>
      <c r="D72" s="774" t="s">
        <v>211</v>
      </c>
      <c r="E72" s="301"/>
      <c r="F72" s="299">
        <v>4000</v>
      </c>
      <c r="G72" s="302"/>
      <c r="H72" s="303"/>
      <c r="I72" s="311"/>
      <c r="J72" s="297">
        <v>5685</v>
      </c>
      <c r="K72" s="302"/>
      <c r="L72" s="304"/>
      <c r="M72" s="870"/>
      <c r="N72" s="300">
        <v>1278.95</v>
      </c>
      <c r="O72" s="292"/>
      <c r="P72" s="306"/>
      <c r="Q72" s="307"/>
      <c r="R72" s="378">
        <f t="shared" si="3"/>
        <v>0.22496921723834654</v>
      </c>
    </row>
    <row r="73" spans="1:25" ht="67.5" customHeight="1" x14ac:dyDescent="0.25">
      <c r="A73" s="167" t="s">
        <v>249</v>
      </c>
      <c r="B73" s="167"/>
      <c r="C73" s="168" t="s">
        <v>94</v>
      </c>
      <c r="D73" s="774" t="s">
        <v>211</v>
      </c>
      <c r="E73" s="301"/>
      <c r="F73" s="299">
        <v>64.2</v>
      </c>
      <c r="G73" s="302"/>
      <c r="H73" s="303"/>
      <c r="I73" s="311"/>
      <c r="J73" s="297">
        <v>64.2</v>
      </c>
      <c r="K73" s="302"/>
      <c r="L73" s="304"/>
      <c r="M73" s="870"/>
      <c r="N73" s="300">
        <v>0</v>
      </c>
      <c r="O73" s="292"/>
      <c r="P73" s="306"/>
      <c r="Q73" s="548"/>
      <c r="R73" s="378">
        <f t="shared" si="3"/>
        <v>0</v>
      </c>
    </row>
    <row r="74" spans="1:25" ht="114.75" x14ac:dyDescent="0.25">
      <c r="A74" s="167" t="s">
        <v>88</v>
      </c>
      <c r="B74" s="167"/>
      <c r="C74" s="168" t="s">
        <v>95</v>
      </c>
      <c r="D74" s="774" t="s">
        <v>211</v>
      </c>
      <c r="E74" s="301"/>
      <c r="F74" s="321">
        <v>1131</v>
      </c>
      <c r="G74" s="389"/>
      <c r="H74" s="390"/>
      <c r="I74" s="368"/>
      <c r="J74" s="321">
        <v>1131</v>
      </c>
      <c r="K74" s="389"/>
      <c r="L74" s="871"/>
      <c r="M74" s="870"/>
      <c r="N74" s="300">
        <v>984.74</v>
      </c>
      <c r="O74" s="292"/>
      <c r="P74" s="306"/>
      <c r="Q74" s="307"/>
      <c r="R74" s="378">
        <f t="shared" si="3"/>
        <v>0.87068081343943415</v>
      </c>
    </row>
    <row r="75" spans="1:25" ht="39" customHeight="1" x14ac:dyDescent="0.25">
      <c r="A75" s="167" t="s">
        <v>89</v>
      </c>
      <c r="B75" s="167"/>
      <c r="C75" s="168" t="s">
        <v>289</v>
      </c>
      <c r="D75" s="774" t="s">
        <v>211</v>
      </c>
      <c r="E75" s="301"/>
      <c r="F75" s="299">
        <v>136395</v>
      </c>
      <c r="G75" s="302"/>
      <c r="H75" s="303"/>
      <c r="I75" s="311"/>
      <c r="J75" s="299">
        <v>136395</v>
      </c>
      <c r="K75" s="302"/>
      <c r="L75" s="304"/>
      <c r="M75" s="870"/>
      <c r="N75" s="300">
        <v>82144.679999999993</v>
      </c>
      <c r="O75" s="292"/>
      <c r="P75" s="306"/>
      <c r="Q75" s="307"/>
      <c r="R75" s="378">
        <f t="shared" si="3"/>
        <v>0.60225580116573185</v>
      </c>
    </row>
    <row r="76" spans="1:25" ht="119.25" customHeight="1" x14ac:dyDescent="0.25">
      <c r="A76" s="167" t="s">
        <v>134</v>
      </c>
      <c r="B76" s="167"/>
      <c r="C76" s="168" t="s">
        <v>290</v>
      </c>
      <c r="D76" s="774" t="s">
        <v>211</v>
      </c>
      <c r="E76" s="301"/>
      <c r="F76" s="299">
        <v>360</v>
      </c>
      <c r="G76" s="302"/>
      <c r="H76" s="303"/>
      <c r="I76" s="311"/>
      <c r="J76" s="297">
        <v>360</v>
      </c>
      <c r="K76" s="302"/>
      <c r="L76" s="304"/>
      <c r="M76" s="870"/>
      <c r="N76" s="300">
        <v>189.59</v>
      </c>
      <c r="O76" s="292"/>
      <c r="P76" s="306"/>
      <c r="Q76" s="307"/>
      <c r="R76" s="378">
        <f t="shared" si="3"/>
        <v>0.52663888888888888</v>
      </c>
    </row>
    <row r="77" spans="1:25" ht="25.5" x14ac:dyDescent="0.25">
      <c r="A77" s="167" t="s">
        <v>329</v>
      </c>
      <c r="B77" s="167"/>
      <c r="C77" s="168" t="s">
        <v>291</v>
      </c>
      <c r="D77" s="774" t="s">
        <v>211</v>
      </c>
      <c r="E77" s="301"/>
      <c r="F77" s="321">
        <v>377000</v>
      </c>
      <c r="G77" s="389"/>
      <c r="H77" s="390"/>
      <c r="I77" s="368"/>
      <c r="J77" s="297">
        <v>377000</v>
      </c>
      <c r="K77" s="389"/>
      <c r="L77" s="871"/>
      <c r="M77" s="870"/>
      <c r="N77" s="300">
        <v>51020.41</v>
      </c>
      <c r="O77" s="292"/>
      <c r="P77" s="306"/>
      <c r="Q77" s="307"/>
      <c r="R77" s="378">
        <f t="shared" si="3"/>
        <v>0.1353326525198939</v>
      </c>
    </row>
    <row r="78" spans="1:25" ht="40.5" customHeight="1" x14ac:dyDescent="0.25">
      <c r="A78" s="167" t="s">
        <v>332</v>
      </c>
      <c r="B78" s="167"/>
      <c r="C78" s="168" t="s">
        <v>292</v>
      </c>
      <c r="D78" s="774" t="s">
        <v>211</v>
      </c>
      <c r="E78" s="392"/>
      <c r="F78" s="276">
        <v>300</v>
      </c>
      <c r="G78" s="393"/>
      <c r="H78" s="394"/>
      <c r="I78" s="471"/>
      <c r="J78" s="276">
        <v>300</v>
      </c>
      <c r="K78" s="393"/>
      <c r="L78" s="872"/>
      <c r="M78" s="392"/>
      <c r="N78" s="300">
        <v>300</v>
      </c>
      <c r="O78" s="395"/>
      <c r="P78" s="396"/>
      <c r="Q78" s="397"/>
      <c r="R78" s="378">
        <f t="shared" si="3"/>
        <v>1</v>
      </c>
    </row>
    <row r="79" spans="1:25" ht="28.5" customHeight="1" x14ac:dyDescent="0.25">
      <c r="A79" s="167" t="s">
        <v>76</v>
      </c>
      <c r="B79" s="167"/>
      <c r="C79" s="168" t="s">
        <v>96</v>
      </c>
      <c r="D79" s="774" t="s">
        <v>211</v>
      </c>
      <c r="E79" s="301"/>
      <c r="F79" s="299">
        <v>15634.6</v>
      </c>
      <c r="G79" s="302"/>
      <c r="H79" s="303"/>
      <c r="I79" s="311"/>
      <c r="J79" s="299">
        <v>15634.6</v>
      </c>
      <c r="K79" s="302"/>
      <c r="L79" s="304"/>
      <c r="M79" s="301"/>
      <c r="N79" s="300">
        <v>8091.69</v>
      </c>
      <c r="O79" s="292"/>
      <c r="P79" s="306"/>
      <c r="Q79" s="307"/>
      <c r="R79" s="378">
        <f>(M79+N79)/(I79+J79)</f>
        <v>0.51755017717114604</v>
      </c>
      <c r="W79" s="345">
        <f>M79+N79</f>
        <v>8091.69</v>
      </c>
    </row>
    <row r="80" spans="1:25" ht="67.5" customHeight="1" x14ac:dyDescent="0.25">
      <c r="A80" s="167" t="s">
        <v>138</v>
      </c>
      <c r="B80" s="167"/>
      <c r="C80" s="168" t="s">
        <v>97</v>
      </c>
      <c r="D80" s="774" t="s">
        <v>211</v>
      </c>
      <c r="E80" s="301"/>
      <c r="F80" s="299">
        <v>195.7</v>
      </c>
      <c r="G80" s="276"/>
      <c r="H80" s="361"/>
      <c r="I80" s="311"/>
      <c r="J80" s="297">
        <v>195.7</v>
      </c>
      <c r="K80" s="276"/>
      <c r="L80" s="362"/>
      <c r="M80" s="301"/>
      <c r="N80" s="300">
        <v>105.23</v>
      </c>
      <c r="O80" s="398"/>
      <c r="P80" s="363"/>
      <c r="Q80" s="364"/>
      <c r="R80" s="378">
        <f>N80/J80</f>
        <v>0.5377107818088912</v>
      </c>
    </row>
    <row r="81" spans="1:20" ht="51" x14ac:dyDescent="0.25">
      <c r="A81" s="167" t="s">
        <v>139</v>
      </c>
      <c r="B81" s="167"/>
      <c r="C81" s="168" t="s">
        <v>293</v>
      </c>
      <c r="D81" s="774" t="s">
        <v>211</v>
      </c>
      <c r="E81" s="301"/>
      <c r="F81" s="299">
        <v>228000</v>
      </c>
      <c r="G81" s="276"/>
      <c r="H81" s="361"/>
      <c r="I81" s="311"/>
      <c r="J81" s="299">
        <v>228000</v>
      </c>
      <c r="K81" s="276"/>
      <c r="L81" s="362"/>
      <c r="M81" s="301"/>
      <c r="N81" s="300">
        <v>79467.41</v>
      </c>
      <c r="O81" s="398"/>
      <c r="P81" s="363"/>
      <c r="Q81" s="364"/>
      <c r="R81" s="378">
        <f>N81/J81</f>
        <v>0.34854127192982459</v>
      </c>
    </row>
    <row r="82" spans="1:20" ht="76.5" customHeight="1" x14ac:dyDescent="0.25">
      <c r="A82" s="167" t="s">
        <v>140</v>
      </c>
      <c r="B82" s="167"/>
      <c r="C82" s="168" t="s">
        <v>294</v>
      </c>
      <c r="D82" s="774" t="s">
        <v>211</v>
      </c>
      <c r="E82" s="301"/>
      <c r="F82" s="299">
        <v>1710</v>
      </c>
      <c r="G82" s="276"/>
      <c r="H82" s="361"/>
      <c r="I82" s="311"/>
      <c r="J82" s="299">
        <v>1710</v>
      </c>
      <c r="K82" s="276"/>
      <c r="L82" s="362"/>
      <c r="M82" s="301"/>
      <c r="N82" s="300">
        <v>838.09</v>
      </c>
      <c r="O82" s="398"/>
      <c r="P82" s="363"/>
      <c r="Q82" s="364"/>
      <c r="R82" s="378">
        <f>N82/J82</f>
        <v>0.49011111111111111</v>
      </c>
    </row>
    <row r="83" spans="1:20" ht="66.75" customHeight="1" x14ac:dyDescent="0.25">
      <c r="A83" s="167" t="s">
        <v>141</v>
      </c>
      <c r="B83" s="167"/>
      <c r="C83" s="168" t="s">
        <v>98</v>
      </c>
      <c r="D83" s="774" t="s">
        <v>211</v>
      </c>
      <c r="E83" s="301"/>
      <c r="F83" s="299">
        <v>1553</v>
      </c>
      <c r="G83" s="276"/>
      <c r="H83" s="361"/>
      <c r="I83" s="472"/>
      <c r="J83" s="297">
        <v>1553</v>
      </c>
      <c r="K83" s="873"/>
      <c r="L83" s="874"/>
      <c r="M83" s="301"/>
      <c r="N83" s="300">
        <v>636.01</v>
      </c>
      <c r="O83" s="398"/>
      <c r="P83" s="363"/>
      <c r="Q83" s="330"/>
      <c r="R83" s="378">
        <f>N83/J83</f>
        <v>0.40953638119768188</v>
      </c>
      <c r="S83" s="238"/>
    </row>
    <row r="84" spans="1:20" ht="95.25" customHeight="1" x14ac:dyDescent="0.25">
      <c r="A84" s="167" t="s">
        <v>142</v>
      </c>
      <c r="B84" s="167"/>
      <c r="C84" s="168" t="s">
        <v>295</v>
      </c>
      <c r="D84" s="774" t="s">
        <v>211</v>
      </c>
      <c r="E84" s="875">
        <v>8258.5</v>
      </c>
      <c r="F84" s="299"/>
      <c r="G84" s="276"/>
      <c r="H84" s="361"/>
      <c r="I84" s="309">
        <v>8258.5</v>
      </c>
      <c r="J84" s="297"/>
      <c r="K84" s="276"/>
      <c r="L84" s="362"/>
      <c r="M84" s="301">
        <v>3086.09</v>
      </c>
      <c r="N84" s="300"/>
      <c r="O84" s="398"/>
      <c r="P84" s="363"/>
      <c r="Q84" s="364"/>
      <c r="R84" s="378">
        <f t="shared" ref="R84:R90" si="4">M84/I84</f>
        <v>0.37368650481322274</v>
      </c>
    </row>
    <row r="85" spans="1:20" ht="87" customHeight="1" x14ac:dyDescent="0.25">
      <c r="A85" s="167" t="s">
        <v>143</v>
      </c>
      <c r="B85" s="167"/>
      <c r="C85" s="168" t="s">
        <v>296</v>
      </c>
      <c r="D85" s="774" t="s">
        <v>211</v>
      </c>
      <c r="E85" s="301">
        <v>462075.3</v>
      </c>
      <c r="F85" s="299"/>
      <c r="G85" s="276"/>
      <c r="H85" s="361"/>
      <c r="I85" s="311">
        <v>462075.2</v>
      </c>
      <c r="J85" s="297"/>
      <c r="K85" s="276"/>
      <c r="L85" s="362"/>
      <c r="M85" s="301">
        <v>196307.28</v>
      </c>
      <c r="N85" s="300"/>
      <c r="O85" s="398"/>
      <c r="P85" s="363"/>
      <c r="Q85" s="364"/>
      <c r="R85" s="378">
        <f t="shared" si="4"/>
        <v>0.42483838128512413</v>
      </c>
    </row>
    <row r="86" spans="1:20" ht="80.25" customHeight="1" x14ac:dyDescent="0.25">
      <c r="A86" s="167" t="s">
        <v>144</v>
      </c>
      <c r="B86" s="167"/>
      <c r="C86" s="168" t="s">
        <v>297</v>
      </c>
      <c r="D86" s="774" t="s">
        <v>211</v>
      </c>
      <c r="E86" s="876">
        <v>3</v>
      </c>
      <c r="F86" s="299"/>
      <c r="G86" s="276"/>
      <c r="H86" s="361"/>
      <c r="I86" s="472">
        <v>3.1</v>
      </c>
      <c r="J86" s="297"/>
      <c r="K86" s="276"/>
      <c r="L86" s="362"/>
      <c r="M86" s="301">
        <v>3.05</v>
      </c>
      <c r="N86" s="300"/>
      <c r="O86" s="398"/>
      <c r="P86" s="363"/>
      <c r="Q86" s="307"/>
      <c r="R86" s="378">
        <f t="shared" si="4"/>
        <v>0.98387096774193539</v>
      </c>
    </row>
    <row r="87" spans="1:20" ht="88.5" customHeight="1" x14ac:dyDescent="0.25">
      <c r="A87" s="167" t="s">
        <v>145</v>
      </c>
      <c r="B87" s="167"/>
      <c r="C87" s="168" t="s">
        <v>298</v>
      </c>
      <c r="D87" s="774" t="s">
        <v>211</v>
      </c>
      <c r="E87" s="301">
        <v>0.7</v>
      </c>
      <c r="F87" s="299"/>
      <c r="G87" s="276"/>
      <c r="H87" s="361"/>
      <c r="I87" s="472">
        <v>0.7</v>
      </c>
      <c r="J87" s="297"/>
      <c r="K87" s="276"/>
      <c r="L87" s="362"/>
      <c r="M87" s="301">
        <v>0.66</v>
      </c>
      <c r="N87" s="300"/>
      <c r="O87" s="398"/>
      <c r="P87" s="363"/>
      <c r="Q87" s="307"/>
      <c r="R87" s="378">
        <f t="shared" si="4"/>
        <v>0.94285714285714295</v>
      </c>
    </row>
    <row r="88" spans="1:20" ht="84.75" customHeight="1" x14ac:dyDescent="0.25">
      <c r="A88" s="167" t="s">
        <v>146</v>
      </c>
      <c r="B88" s="167"/>
      <c r="C88" s="168" t="s">
        <v>299</v>
      </c>
      <c r="D88" s="774" t="s">
        <v>211</v>
      </c>
      <c r="E88" s="301">
        <v>46884.1</v>
      </c>
      <c r="F88" s="299"/>
      <c r="G88" s="276"/>
      <c r="H88" s="361"/>
      <c r="I88" s="311">
        <v>46884.1</v>
      </c>
      <c r="J88" s="297"/>
      <c r="K88" s="276"/>
      <c r="L88" s="362"/>
      <c r="M88" s="301">
        <v>16659.84</v>
      </c>
      <c r="N88" s="300"/>
      <c r="O88" s="398"/>
      <c r="P88" s="363"/>
      <c r="Q88" s="330"/>
      <c r="R88" s="378">
        <f t="shared" si="4"/>
        <v>0.35534093647953147</v>
      </c>
    </row>
    <row r="89" spans="1:20" ht="56.25" customHeight="1" x14ac:dyDescent="0.25">
      <c r="A89" s="167" t="s">
        <v>147</v>
      </c>
      <c r="B89" s="167"/>
      <c r="C89" s="168" t="s">
        <v>300</v>
      </c>
      <c r="D89" s="774" t="s">
        <v>211</v>
      </c>
      <c r="E89" s="301">
        <v>9551.1</v>
      </c>
      <c r="F89" s="299"/>
      <c r="G89" s="276"/>
      <c r="H89" s="361"/>
      <c r="I89" s="311">
        <v>9551.1</v>
      </c>
      <c r="J89" s="297"/>
      <c r="K89" s="276"/>
      <c r="L89" s="362"/>
      <c r="M89" s="301">
        <v>4433.3500000000004</v>
      </c>
      <c r="N89" s="300"/>
      <c r="O89" s="398"/>
      <c r="P89" s="363"/>
      <c r="Q89" s="330"/>
      <c r="R89" s="378">
        <f t="shared" si="4"/>
        <v>0.46417166609081678</v>
      </c>
    </row>
    <row r="90" spans="1:20" ht="79.5" customHeight="1" x14ac:dyDescent="0.25">
      <c r="A90" s="167" t="s">
        <v>148</v>
      </c>
      <c r="B90" s="167"/>
      <c r="C90" s="168" t="s">
        <v>301</v>
      </c>
      <c r="D90" s="774" t="s">
        <v>211</v>
      </c>
      <c r="E90" s="301">
        <v>118.4</v>
      </c>
      <c r="F90" s="299"/>
      <c r="G90" s="276"/>
      <c r="H90" s="361"/>
      <c r="I90" s="472">
        <v>118.4</v>
      </c>
      <c r="J90" s="297"/>
      <c r="K90" s="276"/>
      <c r="L90" s="362"/>
      <c r="M90" s="301">
        <v>0</v>
      </c>
      <c r="N90" s="300"/>
      <c r="O90" s="398"/>
      <c r="P90" s="363"/>
      <c r="Q90" s="330"/>
      <c r="R90" s="378">
        <f t="shared" si="4"/>
        <v>0</v>
      </c>
    </row>
    <row r="91" spans="1:20" s="534" customFormat="1" ht="178.5" customHeight="1" x14ac:dyDescent="0.25">
      <c r="A91" s="168" t="s">
        <v>149</v>
      </c>
      <c r="B91" s="168"/>
      <c r="C91" s="783" t="s">
        <v>93</v>
      </c>
      <c r="D91" s="774" t="s">
        <v>211</v>
      </c>
      <c r="E91" s="877"/>
      <c r="F91" s="878">
        <v>14021</v>
      </c>
      <c r="G91" s="322"/>
      <c r="H91" s="400"/>
      <c r="I91" s="473"/>
      <c r="J91" s="878">
        <v>14021</v>
      </c>
      <c r="K91" s="322"/>
      <c r="L91" s="879"/>
      <c r="M91" s="877"/>
      <c r="N91" s="322">
        <v>8215.51</v>
      </c>
      <c r="O91" s="787"/>
      <c r="P91" s="401"/>
      <c r="Q91" s="402"/>
      <c r="R91" s="378">
        <f>N91/J91</f>
        <v>0.58594322801512022</v>
      </c>
      <c r="S91" s="533"/>
      <c r="T91" s="533"/>
    </row>
    <row r="92" spans="1:20" ht="70.5" customHeight="1" x14ac:dyDescent="0.25">
      <c r="A92" s="167" t="s">
        <v>150</v>
      </c>
      <c r="B92" s="167"/>
      <c r="C92" s="783" t="s">
        <v>287</v>
      </c>
      <c r="D92" s="774" t="s">
        <v>211</v>
      </c>
      <c r="E92" s="301"/>
      <c r="F92" s="299">
        <v>645868.4</v>
      </c>
      <c r="G92" s="276"/>
      <c r="H92" s="361"/>
      <c r="I92" s="368"/>
      <c r="J92" s="299">
        <v>645868.4</v>
      </c>
      <c r="K92" s="276"/>
      <c r="L92" s="362"/>
      <c r="M92" s="301"/>
      <c r="N92" s="301">
        <v>365614.33</v>
      </c>
      <c r="O92" s="398"/>
      <c r="P92" s="363"/>
      <c r="Q92" s="399"/>
      <c r="R92" s="378">
        <f>N92/J92</f>
        <v>0.56608177455345388</v>
      </c>
    </row>
    <row r="93" spans="1:20" ht="41.25" customHeight="1" x14ac:dyDescent="0.25">
      <c r="A93" s="167" t="s">
        <v>151</v>
      </c>
      <c r="B93" s="167"/>
      <c r="C93" s="168" t="s">
        <v>288</v>
      </c>
      <c r="D93" s="774" t="s">
        <v>211</v>
      </c>
      <c r="E93" s="301"/>
      <c r="F93" s="299">
        <v>20047.3</v>
      </c>
      <c r="G93" s="276"/>
      <c r="H93" s="361"/>
      <c r="I93" s="311"/>
      <c r="J93" s="299">
        <v>20047.3</v>
      </c>
      <c r="K93" s="276"/>
      <c r="L93" s="362"/>
      <c r="M93" s="301"/>
      <c r="N93" s="300">
        <v>11144.26</v>
      </c>
      <c r="O93" s="398"/>
      <c r="P93" s="363"/>
      <c r="Q93" s="330"/>
      <c r="R93" s="378">
        <f>N93/J93</f>
        <v>0.55589830051927192</v>
      </c>
    </row>
    <row r="94" spans="1:20" ht="111.75" customHeight="1" x14ac:dyDescent="0.25">
      <c r="A94" s="174" t="s">
        <v>172</v>
      </c>
      <c r="B94" s="581"/>
      <c r="C94" s="641" t="s">
        <v>391</v>
      </c>
      <c r="D94" s="601" t="s">
        <v>211</v>
      </c>
      <c r="E94" s="392">
        <f>E95+E96</f>
        <v>885441.89999999991</v>
      </c>
      <c r="F94" s="471">
        <f>F95+F96</f>
        <v>131522.79999999999</v>
      </c>
      <c r="G94" s="276"/>
      <c r="H94" s="361"/>
      <c r="I94" s="880">
        <f>I95+I96</f>
        <v>1016964.7</v>
      </c>
      <c r="J94" s="515">
        <f>J95+J96</f>
        <v>0</v>
      </c>
      <c r="K94" s="620"/>
      <c r="L94" s="682"/>
      <c r="M94" s="881">
        <f>M95+M96</f>
        <v>551038.66999999993</v>
      </c>
      <c r="N94" s="619">
        <f>N95+N96</f>
        <v>0</v>
      </c>
      <c r="O94" s="398"/>
      <c r="P94" s="363"/>
      <c r="Q94" s="330"/>
      <c r="R94" s="378"/>
    </row>
    <row r="95" spans="1:20" ht="41.25" customHeight="1" x14ac:dyDescent="0.25">
      <c r="A95" s="171" t="s">
        <v>90</v>
      </c>
      <c r="B95" s="580"/>
      <c r="C95" s="582" t="s">
        <v>96</v>
      </c>
      <c r="D95" s="464" t="s">
        <v>211</v>
      </c>
      <c r="E95" s="301">
        <v>599159.6</v>
      </c>
      <c r="F95" s="299">
        <v>131522.79999999999</v>
      </c>
      <c r="G95" s="276"/>
      <c r="H95" s="361"/>
      <c r="I95" s="311">
        <v>730682.4</v>
      </c>
      <c r="J95" s="299"/>
      <c r="K95" s="276"/>
      <c r="L95" s="362"/>
      <c r="M95" s="301">
        <v>378728.47</v>
      </c>
      <c r="N95" s="300"/>
      <c r="O95" s="398"/>
      <c r="P95" s="363"/>
      <c r="Q95" s="330"/>
      <c r="R95" s="378"/>
    </row>
    <row r="96" spans="1:20" ht="41.25" customHeight="1" thickBot="1" x14ac:dyDescent="0.3">
      <c r="A96" s="167" t="s">
        <v>91</v>
      </c>
      <c r="B96" s="167"/>
      <c r="C96" s="583" t="s">
        <v>369</v>
      </c>
      <c r="D96" s="774" t="s">
        <v>211</v>
      </c>
      <c r="E96" s="301">
        <v>286282.3</v>
      </c>
      <c r="F96" s="299"/>
      <c r="G96" s="276"/>
      <c r="H96" s="361"/>
      <c r="I96" s="311">
        <v>286282.3</v>
      </c>
      <c r="J96" s="299"/>
      <c r="K96" s="276"/>
      <c r="L96" s="362"/>
      <c r="M96" s="301">
        <v>172310.2</v>
      </c>
      <c r="N96" s="300"/>
      <c r="O96" s="398"/>
      <c r="P96" s="363"/>
      <c r="Q96" s="330"/>
      <c r="R96" s="378"/>
    </row>
    <row r="97" spans="1:25" s="383" customFormat="1" ht="16.5" thickBot="1" x14ac:dyDescent="0.3">
      <c r="A97" s="373"/>
      <c r="B97" s="576"/>
      <c r="C97" s="318" t="s">
        <v>224</v>
      </c>
      <c r="D97" s="462"/>
      <c r="E97" s="862">
        <f>E68+E94</f>
        <v>1412333</v>
      </c>
      <c r="F97" s="862">
        <f>F68+F94</f>
        <v>1819754</v>
      </c>
      <c r="G97" s="374"/>
      <c r="H97" s="375"/>
      <c r="I97" s="882">
        <f>I68+I94</f>
        <v>1543855.7999999998</v>
      </c>
      <c r="J97" s="862">
        <f>J68+J94</f>
        <v>1692033.2</v>
      </c>
      <c r="K97" s="374"/>
      <c r="L97" s="442"/>
      <c r="M97" s="862">
        <f>M68+M94</f>
        <v>771528.94</v>
      </c>
      <c r="N97" s="862">
        <f>N68+N94</f>
        <v>787037.45000000007</v>
      </c>
      <c r="O97" s="374"/>
      <c r="P97" s="376"/>
      <c r="Q97" s="377"/>
      <c r="R97" s="378">
        <f>(M97+N97)/(J97+I97)</f>
        <v>0.48165014003879619</v>
      </c>
      <c r="S97" s="379">
        <f>N97/J97</f>
        <v>0.46514303029042225</v>
      </c>
      <c r="T97" s="380">
        <f>M97/I97</f>
        <v>0.49974158208298991</v>
      </c>
      <c r="U97" s="381"/>
      <c r="V97" s="382">
        <f>J97+I97</f>
        <v>3235889</v>
      </c>
      <c r="W97" s="382">
        <f>N97+M97</f>
        <v>1558566.3900000001</v>
      </c>
      <c r="X97" s="382">
        <f>N97/F97*100</f>
        <v>43.249661767469675</v>
      </c>
      <c r="Y97" s="382">
        <f>M97/I97*100</f>
        <v>49.974158208298988</v>
      </c>
    </row>
    <row r="98" spans="1:25" ht="19.5" customHeight="1" thickBot="1" x14ac:dyDescent="0.3">
      <c r="A98" s="993" t="s">
        <v>399</v>
      </c>
      <c r="B98" s="994"/>
      <c r="C98" s="995"/>
      <c r="D98" s="994"/>
      <c r="E98" s="994"/>
      <c r="F98" s="995"/>
      <c r="G98" s="995"/>
      <c r="H98" s="995"/>
      <c r="I98" s="995"/>
      <c r="J98" s="995"/>
      <c r="K98" s="995"/>
      <c r="L98" s="995"/>
      <c r="M98" s="995"/>
      <c r="N98" s="995"/>
      <c r="O98" s="995"/>
      <c r="P98" s="996"/>
      <c r="Q98" s="883"/>
      <c r="R98" s="378"/>
    </row>
    <row r="99" spans="1:25" ht="94.5" customHeight="1" x14ac:dyDescent="0.25">
      <c r="A99" s="280" t="s">
        <v>137</v>
      </c>
      <c r="B99" s="622"/>
      <c r="C99" s="282" t="s">
        <v>62</v>
      </c>
      <c r="D99" s="774" t="s">
        <v>365</v>
      </c>
      <c r="E99" s="688">
        <f>E100+E113+E115+E124</f>
        <v>0</v>
      </c>
      <c r="F99" s="497">
        <f>F100+F113+F115+F124</f>
        <v>8989.1</v>
      </c>
      <c r="G99" s="498"/>
      <c r="H99" s="499"/>
      <c r="I99" s="688">
        <f>I100+I113+I115+I124</f>
        <v>0</v>
      </c>
      <c r="J99" s="497">
        <f>J100+J113+J115+J124</f>
        <v>8989.1</v>
      </c>
      <c r="K99" s="498"/>
      <c r="L99" s="499"/>
      <c r="M99" s="683">
        <f>M100+M113+M115+M124</f>
        <v>0</v>
      </c>
      <c r="N99" s="497">
        <f>N100+N113+N115+N124</f>
        <v>2144.5</v>
      </c>
      <c r="O99" s="404"/>
      <c r="P99" s="482"/>
      <c r="Q99" s="403"/>
      <c r="R99" s="294"/>
    </row>
    <row r="100" spans="1:25" ht="43.5" customHeight="1" x14ac:dyDescent="0.25">
      <c r="A100" s="623" t="s">
        <v>245</v>
      </c>
      <c r="B100" s="284"/>
      <c r="C100" s="285" t="s">
        <v>304</v>
      </c>
      <c r="D100" s="774" t="s">
        <v>365</v>
      </c>
      <c r="E100" s="483">
        <f>E101+E102</f>
        <v>0</v>
      </c>
      <c r="F100" s="323">
        <f>F101+F102</f>
        <v>1451</v>
      </c>
      <c r="G100" s="405"/>
      <c r="H100" s="406"/>
      <c r="I100" s="689">
        <f>I101+I102</f>
        <v>0</v>
      </c>
      <c r="J100" s="323">
        <f>J101+J102</f>
        <v>1451</v>
      </c>
      <c r="K100" s="407"/>
      <c r="L100" s="690"/>
      <c r="M100" s="323">
        <f>M101+M102</f>
        <v>0</v>
      </c>
      <c r="N100" s="323">
        <f>N101+N102</f>
        <v>0</v>
      </c>
      <c r="O100" s="405"/>
      <c r="P100" s="406"/>
      <c r="Q100" s="408"/>
      <c r="R100" s="308"/>
    </row>
    <row r="101" spans="1:25" ht="114.75" customHeight="1" x14ac:dyDescent="0.25">
      <c r="A101" s="1032" t="s">
        <v>177</v>
      </c>
      <c r="B101" s="770"/>
      <c r="C101" s="1034" t="s">
        <v>188</v>
      </c>
      <c r="D101" s="774" t="s">
        <v>211</v>
      </c>
      <c r="E101" s="500"/>
      <c r="F101" s="297">
        <v>1451</v>
      </c>
      <c r="G101" s="343"/>
      <c r="H101" s="369"/>
      <c r="I101" s="500"/>
      <c r="J101" s="297">
        <v>1451</v>
      </c>
      <c r="K101" s="407"/>
      <c r="L101" s="690"/>
      <c r="M101" s="474"/>
      <c r="N101" s="297">
        <v>0</v>
      </c>
      <c r="O101" s="405"/>
      <c r="P101" s="406"/>
      <c r="Q101" s="408"/>
      <c r="R101" s="308"/>
      <c r="V101" s="346">
        <f>J102+J113+J115</f>
        <v>1313.6</v>
      </c>
    </row>
    <row r="102" spans="1:25" ht="77.25" hidden="1" customHeight="1" x14ac:dyDescent="0.25">
      <c r="A102" s="1033"/>
      <c r="B102" s="771"/>
      <c r="C102" s="1035"/>
      <c r="D102" s="1036" t="s">
        <v>361</v>
      </c>
      <c r="E102" s="500"/>
      <c r="F102" s="297"/>
      <c r="G102" s="276"/>
      <c r="H102" s="361"/>
      <c r="I102" s="556"/>
      <c r="J102" s="299"/>
      <c r="K102" s="514"/>
      <c r="L102" s="690"/>
      <c r="M102" s="555"/>
      <c r="N102" s="321"/>
      <c r="O102" s="515"/>
      <c r="P102" s="516"/>
      <c r="Q102" s="517"/>
      <c r="R102" s="308"/>
      <c r="U102" s="346">
        <f>J102+J113+J115</f>
        <v>1313.6</v>
      </c>
    </row>
    <row r="103" spans="1:25" ht="63.75" hidden="1" customHeight="1" x14ac:dyDescent="0.25">
      <c r="A103" s="286" t="s">
        <v>104</v>
      </c>
      <c r="B103" s="286"/>
      <c r="C103" s="787" t="s">
        <v>306</v>
      </c>
      <c r="D103" s="1036"/>
      <c r="E103" s="301"/>
      <c r="F103" s="299"/>
      <c r="G103" s="276"/>
      <c r="H103" s="361"/>
      <c r="I103" s="301"/>
      <c r="J103" s="299"/>
      <c r="K103" s="398"/>
      <c r="L103" s="363"/>
      <c r="M103" s="311"/>
      <c r="N103" s="300"/>
      <c r="O103" s="276"/>
      <c r="P103" s="361"/>
      <c r="Q103" s="364"/>
      <c r="R103" s="308"/>
    </row>
    <row r="104" spans="1:25" ht="63.75" hidden="1" customHeight="1" x14ac:dyDescent="0.25">
      <c r="A104" s="277" t="s">
        <v>105</v>
      </c>
      <c r="B104" s="277"/>
      <c r="C104" s="787" t="s">
        <v>307</v>
      </c>
      <c r="D104" s="1036"/>
      <c r="E104" s="301"/>
      <c r="F104" s="299"/>
      <c r="G104" s="302"/>
      <c r="H104" s="303"/>
      <c r="I104" s="301"/>
      <c r="J104" s="299"/>
      <c r="K104" s="292"/>
      <c r="L104" s="306"/>
      <c r="M104" s="684"/>
      <c r="N104" s="300"/>
      <c r="O104" s="302"/>
      <c r="P104" s="303"/>
      <c r="Q104" s="307"/>
      <c r="R104" s="308"/>
    </row>
    <row r="105" spans="1:25" ht="76.5" hidden="1" customHeight="1" x14ac:dyDescent="0.25">
      <c r="A105" s="277" t="s">
        <v>106</v>
      </c>
      <c r="B105" s="277"/>
      <c r="C105" s="787" t="s">
        <v>308</v>
      </c>
      <c r="D105" s="1036"/>
      <c r="E105" s="301"/>
      <c r="F105" s="299"/>
      <c r="G105" s="302"/>
      <c r="H105" s="303"/>
      <c r="I105" s="301"/>
      <c r="J105" s="299"/>
      <c r="K105" s="292"/>
      <c r="L105" s="306"/>
      <c r="M105" s="684"/>
      <c r="N105" s="300"/>
      <c r="O105" s="302"/>
      <c r="P105" s="303"/>
      <c r="Q105" s="307"/>
      <c r="R105" s="308"/>
    </row>
    <row r="106" spans="1:25" ht="0.75" hidden="1" customHeight="1" x14ac:dyDescent="0.25">
      <c r="A106" s="277" t="s">
        <v>107</v>
      </c>
      <c r="B106" s="277"/>
      <c r="C106" s="787" t="s">
        <v>309</v>
      </c>
      <c r="D106" s="1036"/>
      <c r="E106" s="301"/>
      <c r="F106" s="299"/>
      <c r="G106" s="302"/>
      <c r="H106" s="303"/>
      <c r="I106" s="301"/>
      <c r="J106" s="299"/>
      <c r="K106" s="292"/>
      <c r="L106" s="306"/>
      <c r="M106" s="684"/>
      <c r="N106" s="300"/>
      <c r="O106" s="302"/>
      <c r="P106" s="303"/>
      <c r="Q106" s="307"/>
      <c r="R106" s="308"/>
    </row>
    <row r="107" spans="1:25" ht="76.5" hidden="1" customHeight="1" x14ac:dyDescent="0.25">
      <c r="A107" s="277" t="s">
        <v>108</v>
      </c>
      <c r="B107" s="277"/>
      <c r="C107" s="787" t="s">
        <v>101</v>
      </c>
      <c r="D107" s="1036"/>
      <c r="E107" s="301"/>
      <c r="F107" s="299"/>
      <c r="G107" s="302"/>
      <c r="H107" s="303"/>
      <c r="I107" s="301"/>
      <c r="J107" s="299"/>
      <c r="K107" s="292"/>
      <c r="L107" s="306"/>
      <c r="M107" s="684"/>
      <c r="N107" s="300"/>
      <c r="O107" s="302"/>
      <c r="P107" s="303"/>
      <c r="Q107" s="307"/>
      <c r="R107" s="308"/>
    </row>
    <row r="108" spans="1:25" ht="63.75" hidden="1" customHeight="1" x14ac:dyDescent="0.25">
      <c r="A108" s="410" t="s">
        <v>109</v>
      </c>
      <c r="B108" s="410"/>
      <c r="C108" s="773" t="s">
        <v>310</v>
      </c>
      <c r="D108" s="468"/>
      <c r="E108" s="386"/>
      <c r="F108" s="297">
        <v>0</v>
      </c>
      <c r="G108" s="387"/>
      <c r="H108" s="388"/>
      <c r="I108" s="386"/>
      <c r="J108" s="297">
        <v>0</v>
      </c>
      <c r="K108" s="333"/>
      <c r="L108" s="334"/>
      <c r="M108" s="685"/>
      <c r="N108" s="298">
        <v>0</v>
      </c>
      <c r="O108" s="387"/>
      <c r="P108" s="388"/>
      <c r="Q108" s="335"/>
      <c r="R108" s="308"/>
    </row>
    <row r="109" spans="1:25" ht="51" hidden="1" customHeight="1" x14ac:dyDescent="0.25">
      <c r="A109" s="411" t="s">
        <v>246</v>
      </c>
      <c r="B109" s="411"/>
      <c r="C109" s="288" t="s">
        <v>311</v>
      </c>
      <c r="D109" s="468"/>
      <c r="E109" s="392"/>
      <c r="F109" s="324">
        <f>F110</f>
        <v>0</v>
      </c>
      <c r="G109" s="393"/>
      <c r="H109" s="394"/>
      <c r="I109" s="392"/>
      <c r="J109" s="324">
        <f>J110</f>
        <v>0</v>
      </c>
      <c r="K109" s="395"/>
      <c r="L109" s="396"/>
      <c r="M109" s="686"/>
      <c r="N109" s="324">
        <f>N110</f>
        <v>0</v>
      </c>
      <c r="O109" s="393"/>
      <c r="P109" s="394"/>
      <c r="Q109" s="397"/>
      <c r="R109" s="308"/>
    </row>
    <row r="110" spans="1:25" ht="63.75" hidden="1" customHeight="1" x14ac:dyDescent="0.25">
      <c r="A110" s="411" t="s">
        <v>190</v>
      </c>
      <c r="B110" s="411"/>
      <c r="C110" s="288" t="s">
        <v>312</v>
      </c>
      <c r="D110" s="468"/>
      <c r="E110" s="392"/>
      <c r="F110" s="324">
        <f>F111+F112</f>
        <v>0</v>
      </c>
      <c r="G110" s="393"/>
      <c r="H110" s="394"/>
      <c r="I110" s="392"/>
      <c r="J110" s="324">
        <f>J111+J112</f>
        <v>0</v>
      </c>
      <c r="K110" s="395"/>
      <c r="L110" s="396"/>
      <c r="M110" s="686"/>
      <c r="N110" s="324">
        <f>N111+N112</f>
        <v>0</v>
      </c>
      <c r="O110" s="393"/>
      <c r="P110" s="394"/>
      <c r="Q110" s="397"/>
      <c r="R110" s="308"/>
    </row>
    <row r="111" spans="1:25" ht="76.5" hidden="1" customHeight="1" x14ac:dyDescent="0.25">
      <c r="A111" s="277" t="s">
        <v>186</v>
      </c>
      <c r="B111" s="277"/>
      <c r="C111" s="787" t="s">
        <v>307</v>
      </c>
      <c r="D111" s="468"/>
      <c r="E111" s="301"/>
      <c r="F111" s="299"/>
      <c r="G111" s="302"/>
      <c r="H111" s="303"/>
      <c r="I111" s="301"/>
      <c r="J111" s="299"/>
      <c r="K111" s="292"/>
      <c r="L111" s="306"/>
      <c r="M111" s="684"/>
      <c r="N111" s="300"/>
      <c r="O111" s="302"/>
      <c r="P111" s="303"/>
      <c r="Q111" s="307"/>
      <c r="R111" s="308"/>
    </row>
    <row r="112" spans="1:25" ht="167.25" hidden="1" customHeight="1" x14ac:dyDescent="0.25">
      <c r="A112" s="277" t="s">
        <v>187</v>
      </c>
      <c r="B112" s="277"/>
      <c r="C112" s="787" t="s">
        <v>313</v>
      </c>
      <c r="D112" s="468"/>
      <c r="E112" s="301"/>
      <c r="F112" s="299"/>
      <c r="G112" s="302"/>
      <c r="H112" s="303"/>
      <c r="I112" s="301"/>
      <c r="J112" s="299"/>
      <c r="K112" s="292"/>
      <c r="L112" s="306"/>
      <c r="M112" s="684"/>
      <c r="N112" s="300"/>
      <c r="O112" s="302"/>
      <c r="P112" s="303"/>
      <c r="Q112" s="307"/>
      <c r="R112" s="308"/>
    </row>
    <row r="113" spans="1:22" ht="66" hidden="1" customHeight="1" x14ac:dyDescent="0.25">
      <c r="A113" s="413" t="s">
        <v>246</v>
      </c>
      <c r="B113" s="413"/>
      <c r="C113" s="291" t="s">
        <v>311</v>
      </c>
      <c r="D113" s="464" t="s">
        <v>211</v>
      </c>
      <c r="E113" s="301">
        <f>E114</f>
        <v>0</v>
      </c>
      <c r="F113" s="311">
        <f>F114</f>
        <v>0</v>
      </c>
      <c r="G113" s="302"/>
      <c r="H113" s="303"/>
      <c r="I113" s="301">
        <f>I114</f>
        <v>0</v>
      </c>
      <c r="J113" s="311">
        <f>J114</f>
        <v>0</v>
      </c>
      <c r="K113" s="292"/>
      <c r="L113" s="306"/>
      <c r="M113" s="311">
        <f>M114</f>
        <v>0</v>
      </c>
      <c r="N113" s="311">
        <f>N114</f>
        <v>0</v>
      </c>
      <c r="O113" s="302"/>
      <c r="P113" s="303"/>
      <c r="Q113" s="307"/>
      <c r="R113" s="308"/>
      <c r="S113" s="629"/>
      <c r="T113" s="629"/>
      <c r="V113" s="535">
        <f>N113+N115</f>
        <v>520</v>
      </c>
    </row>
    <row r="114" spans="1:22" ht="55.5" hidden="1" customHeight="1" x14ac:dyDescent="0.25">
      <c r="A114" s="286" t="s">
        <v>190</v>
      </c>
      <c r="B114" s="286"/>
      <c r="C114" s="783" t="s">
        <v>61</v>
      </c>
      <c r="D114" s="464" t="s">
        <v>211</v>
      </c>
      <c r="E114" s="301"/>
      <c r="F114" s="299"/>
      <c r="G114" s="302"/>
      <c r="H114" s="303"/>
      <c r="I114" s="301"/>
      <c r="J114" s="299"/>
      <c r="K114" s="292"/>
      <c r="L114" s="306"/>
      <c r="M114" s="684"/>
      <c r="N114" s="300"/>
      <c r="O114" s="302"/>
      <c r="P114" s="303"/>
      <c r="Q114" s="307"/>
      <c r="R114" s="308"/>
      <c r="S114" s="629"/>
      <c r="T114" s="629"/>
    </row>
    <row r="115" spans="1:22" ht="38.25" x14ac:dyDescent="0.25">
      <c r="A115" s="287" t="s">
        <v>246</v>
      </c>
      <c r="B115" s="414"/>
      <c r="C115" s="288" t="s">
        <v>314</v>
      </c>
      <c r="D115" s="464" t="s">
        <v>211</v>
      </c>
      <c r="E115" s="483">
        <f>E116+E117</f>
        <v>0</v>
      </c>
      <c r="F115" s="733">
        <f>F116+F117</f>
        <v>1313.6</v>
      </c>
      <c r="G115" s="393"/>
      <c r="H115" s="394"/>
      <c r="I115" s="483">
        <f>I116+I117</f>
        <v>0</v>
      </c>
      <c r="J115" s="733">
        <f>J116+J117</f>
        <v>1313.6</v>
      </c>
      <c r="K115" s="415"/>
      <c r="L115" s="518"/>
      <c r="M115" s="475">
        <f>M116+M117</f>
        <v>0</v>
      </c>
      <c r="N115" s="324">
        <f>N116+N117</f>
        <v>520</v>
      </c>
      <c r="O115" s="393"/>
      <c r="P115" s="394"/>
      <c r="Q115" s="397"/>
      <c r="R115" s="308"/>
      <c r="S115" s="629"/>
      <c r="T115" s="629"/>
    </row>
    <row r="116" spans="1:22" ht="78" customHeight="1" x14ac:dyDescent="0.25">
      <c r="A116" s="550" t="s">
        <v>190</v>
      </c>
      <c r="B116" s="550"/>
      <c r="C116" s="787" t="s">
        <v>315</v>
      </c>
      <c r="D116" s="464" t="s">
        <v>211</v>
      </c>
      <c r="E116" s="301"/>
      <c r="F116" s="299">
        <v>173.6</v>
      </c>
      <c r="G116" s="302"/>
      <c r="H116" s="303"/>
      <c r="I116" s="301"/>
      <c r="J116" s="299">
        <v>173.6</v>
      </c>
      <c r="K116" s="416"/>
      <c r="L116" s="691"/>
      <c r="M116" s="684"/>
      <c r="N116" s="299"/>
      <c r="O116" s="302"/>
      <c r="P116" s="303"/>
      <c r="Q116" s="307"/>
      <c r="R116" s="308"/>
      <c r="S116" s="629"/>
      <c r="T116" s="629"/>
    </row>
    <row r="117" spans="1:22" ht="124.5" customHeight="1" x14ac:dyDescent="0.25">
      <c r="A117" s="286" t="s">
        <v>51</v>
      </c>
      <c r="B117" s="286"/>
      <c r="C117" s="787" t="s">
        <v>316</v>
      </c>
      <c r="D117" s="774" t="s">
        <v>211</v>
      </c>
      <c r="E117" s="483">
        <f>E118+E119+E120+E121+E122</f>
        <v>0</v>
      </c>
      <c r="F117" s="733">
        <f>F118+F119+F120+F121+F122+F123</f>
        <v>1140</v>
      </c>
      <c r="G117" s="393"/>
      <c r="H117" s="394"/>
      <c r="I117" s="483">
        <f>I118+I119+I120+I121+I122</f>
        <v>0</v>
      </c>
      <c r="J117" s="733">
        <f>J118+J119+J120+J121+J122+J123</f>
        <v>1140</v>
      </c>
      <c r="K117" s="415"/>
      <c r="L117" s="518"/>
      <c r="M117" s="475">
        <f>M118+M119+M120+M121+M122</f>
        <v>0</v>
      </c>
      <c r="N117" s="324">
        <f>N118+N119+N120+N121+N122+N123</f>
        <v>520</v>
      </c>
      <c r="O117" s="393"/>
      <c r="P117" s="394"/>
      <c r="Q117" s="397"/>
      <c r="R117" s="308"/>
      <c r="S117" s="629"/>
      <c r="T117" s="629"/>
    </row>
    <row r="118" spans="1:22" ht="117" customHeight="1" x14ac:dyDescent="0.25">
      <c r="A118" s="417" t="s">
        <v>449</v>
      </c>
      <c r="B118" s="417"/>
      <c r="C118" s="787" t="s">
        <v>317</v>
      </c>
      <c r="D118" s="464" t="s">
        <v>211</v>
      </c>
      <c r="E118" s="301"/>
      <c r="F118" s="299">
        <v>70</v>
      </c>
      <c r="G118" s="302"/>
      <c r="H118" s="303"/>
      <c r="I118" s="301"/>
      <c r="J118" s="299">
        <v>70</v>
      </c>
      <c r="K118" s="418"/>
      <c r="L118" s="692"/>
      <c r="M118" s="687"/>
      <c r="N118" s="299"/>
      <c r="O118" s="302"/>
      <c r="P118" s="303"/>
      <c r="Q118" s="307"/>
      <c r="R118" s="308"/>
    </row>
    <row r="119" spans="1:22" ht="51" x14ac:dyDescent="0.25">
      <c r="A119" s="417" t="s">
        <v>452</v>
      </c>
      <c r="B119" s="417"/>
      <c r="C119" s="787" t="s">
        <v>318</v>
      </c>
      <c r="D119" s="464" t="s">
        <v>211</v>
      </c>
      <c r="E119" s="301"/>
      <c r="F119" s="732">
        <v>468.08479999999997</v>
      </c>
      <c r="G119" s="302"/>
      <c r="H119" s="303"/>
      <c r="I119" s="301"/>
      <c r="J119" s="732">
        <v>468.08479999999997</v>
      </c>
      <c r="K119" s="418"/>
      <c r="L119" s="692"/>
      <c r="M119" s="687"/>
      <c r="N119" s="299">
        <v>210</v>
      </c>
      <c r="O119" s="302"/>
      <c r="P119" s="303"/>
      <c r="Q119" s="307"/>
      <c r="R119" s="419"/>
    </row>
    <row r="120" spans="1:22" ht="51" x14ac:dyDescent="0.25">
      <c r="A120" s="417" t="s">
        <v>453</v>
      </c>
      <c r="B120" s="417"/>
      <c r="C120" s="787" t="s">
        <v>319</v>
      </c>
      <c r="D120" s="464" t="s">
        <v>211</v>
      </c>
      <c r="E120" s="301"/>
      <c r="F120" s="732">
        <v>361.91520000000003</v>
      </c>
      <c r="G120" s="302"/>
      <c r="H120" s="303"/>
      <c r="I120" s="301"/>
      <c r="J120" s="732">
        <v>361.91520000000003</v>
      </c>
      <c r="K120" s="418"/>
      <c r="L120" s="692"/>
      <c r="M120" s="687"/>
      <c r="N120" s="299">
        <v>240</v>
      </c>
      <c r="O120" s="302"/>
      <c r="P120" s="303"/>
      <c r="Q120" s="307"/>
      <c r="R120" s="308"/>
    </row>
    <row r="121" spans="1:22" ht="42.75" customHeight="1" x14ac:dyDescent="0.25">
      <c r="A121" s="417" t="s">
        <v>454</v>
      </c>
      <c r="B121" s="417"/>
      <c r="C121" s="787" t="s">
        <v>320</v>
      </c>
      <c r="D121" s="464" t="s">
        <v>211</v>
      </c>
      <c r="E121" s="301"/>
      <c r="F121" s="299">
        <v>140</v>
      </c>
      <c r="G121" s="302"/>
      <c r="H121" s="303"/>
      <c r="I121" s="301"/>
      <c r="J121" s="299">
        <v>140</v>
      </c>
      <c r="K121" s="418"/>
      <c r="L121" s="692"/>
      <c r="M121" s="687"/>
      <c r="N121" s="321">
        <v>70</v>
      </c>
      <c r="O121" s="302"/>
      <c r="P121" s="303"/>
      <c r="Q121" s="307"/>
      <c r="R121" s="308"/>
    </row>
    <row r="122" spans="1:22" ht="41.25" customHeight="1" x14ac:dyDescent="0.25">
      <c r="A122" s="417" t="s">
        <v>455</v>
      </c>
      <c r="B122" s="417"/>
      <c r="C122" s="787" t="s">
        <v>371</v>
      </c>
      <c r="D122" s="464" t="s">
        <v>211</v>
      </c>
      <c r="E122" s="301"/>
      <c r="F122" s="309">
        <v>100</v>
      </c>
      <c r="G122" s="302"/>
      <c r="H122" s="303"/>
      <c r="I122" s="301"/>
      <c r="J122" s="309">
        <v>100</v>
      </c>
      <c r="K122" s="418"/>
      <c r="L122" s="692"/>
      <c r="M122" s="687"/>
      <c r="N122" s="309"/>
      <c r="O122" s="302"/>
      <c r="P122" s="303"/>
      <c r="Q122" s="307"/>
      <c r="R122" s="308"/>
    </row>
    <row r="123" spans="1:22" ht="26.25" hidden="1" customHeight="1" x14ac:dyDescent="0.25">
      <c r="A123" s="417" t="s">
        <v>370</v>
      </c>
      <c r="B123" s="417"/>
      <c r="C123" s="787" t="s">
        <v>371</v>
      </c>
      <c r="D123" s="464" t="s">
        <v>211</v>
      </c>
      <c r="E123" s="301"/>
      <c r="F123" s="309"/>
      <c r="G123" s="302"/>
      <c r="H123" s="303"/>
      <c r="I123" s="301"/>
      <c r="J123" s="309"/>
      <c r="K123" s="418"/>
      <c r="L123" s="692"/>
      <c r="M123" s="687"/>
      <c r="N123" s="309"/>
      <c r="O123" s="302"/>
      <c r="P123" s="303"/>
      <c r="Q123" s="307"/>
      <c r="R123" s="308"/>
    </row>
    <row r="124" spans="1:22" x14ac:dyDescent="0.25">
      <c r="A124" s="621" t="s">
        <v>247</v>
      </c>
      <c r="B124" s="411"/>
      <c r="C124" s="288" t="s">
        <v>230</v>
      </c>
      <c r="D124" s="464" t="s">
        <v>211</v>
      </c>
      <c r="E124" s="484">
        <f>E125</f>
        <v>0</v>
      </c>
      <c r="F124" s="519">
        <f>F125</f>
        <v>6224.5</v>
      </c>
      <c r="G124" s="393"/>
      <c r="H124" s="394"/>
      <c r="I124" s="484">
        <f>I125</f>
        <v>0</v>
      </c>
      <c r="J124" s="519">
        <f>J125</f>
        <v>6224.5</v>
      </c>
      <c r="K124" s="415"/>
      <c r="L124" s="518"/>
      <c r="M124" s="519">
        <f>M125</f>
        <v>0</v>
      </c>
      <c r="N124" s="519">
        <f>N125</f>
        <v>1624.5</v>
      </c>
      <c r="O124" s="393"/>
      <c r="P124" s="394"/>
      <c r="Q124" s="397"/>
      <c r="R124" s="308"/>
    </row>
    <row r="125" spans="1:22" ht="35.25" customHeight="1" x14ac:dyDescent="0.25">
      <c r="A125" s="277" t="s">
        <v>302</v>
      </c>
      <c r="B125" s="277"/>
      <c r="C125" s="787" t="s">
        <v>321</v>
      </c>
      <c r="D125" s="464" t="s">
        <v>211</v>
      </c>
      <c r="E125" s="391"/>
      <c r="F125" s="299">
        <v>6224.5</v>
      </c>
      <c r="G125" s="302"/>
      <c r="H125" s="303"/>
      <c r="I125" s="301"/>
      <c r="J125" s="299">
        <v>6224.5</v>
      </c>
      <c r="K125" s="416"/>
      <c r="L125" s="691"/>
      <c r="M125" s="684"/>
      <c r="N125" s="299">
        <v>1624.5</v>
      </c>
      <c r="O125" s="302"/>
      <c r="P125" s="303"/>
      <c r="Q125" s="307"/>
      <c r="R125" s="308"/>
    </row>
    <row r="126" spans="1:22" ht="95.25" hidden="1" customHeight="1" x14ac:dyDescent="0.25">
      <c r="A126" s="287" t="s">
        <v>172</v>
      </c>
      <c r="B126" s="287"/>
      <c r="C126" s="288" t="s">
        <v>184</v>
      </c>
      <c r="D126" s="464" t="s">
        <v>211</v>
      </c>
      <c r="E126" s="557">
        <f>E127</f>
        <v>0</v>
      </c>
      <c r="F126" s="558">
        <f>F127</f>
        <v>0</v>
      </c>
      <c r="G126" s="342"/>
      <c r="H126" s="485"/>
      <c r="I126" s="557">
        <f>I127</f>
        <v>0</v>
      </c>
      <c r="J126" s="558">
        <f>J127</f>
        <v>0</v>
      </c>
      <c r="K126" s="342"/>
      <c r="L126" s="485"/>
      <c r="M126" s="368">
        <f>M127</f>
        <v>0</v>
      </c>
      <c r="N126" s="342">
        <f>N127</f>
        <v>0</v>
      </c>
      <c r="O126" s="302"/>
      <c r="P126" s="303"/>
      <c r="Q126" s="307"/>
      <c r="R126" s="308"/>
    </row>
    <row r="127" spans="1:22" ht="141" hidden="1" customHeight="1" x14ac:dyDescent="0.25">
      <c r="A127" s="550" t="s">
        <v>90</v>
      </c>
      <c r="B127" s="592"/>
      <c r="C127" s="787" t="s">
        <v>333</v>
      </c>
      <c r="D127" s="774" t="s">
        <v>211</v>
      </c>
      <c r="E127" s="391"/>
      <c r="F127" s="342"/>
      <c r="G127" s="342"/>
      <c r="H127" s="485"/>
      <c r="I127" s="391"/>
      <c r="J127" s="342"/>
      <c r="K127" s="342"/>
      <c r="L127" s="485"/>
      <c r="M127" s="368"/>
      <c r="N127" s="585"/>
      <c r="O127" s="421"/>
      <c r="P127" s="422"/>
      <c r="Q127" s="423"/>
      <c r="R127" s="308"/>
    </row>
    <row r="128" spans="1:22" ht="95.25" customHeight="1" x14ac:dyDescent="0.25">
      <c r="A128" s="594" t="s">
        <v>172</v>
      </c>
      <c r="B128" s="594"/>
      <c r="C128" s="285" t="s">
        <v>392</v>
      </c>
      <c r="D128" s="774" t="s">
        <v>211</v>
      </c>
      <c r="E128" s="884">
        <f>E129</f>
        <v>32552.3</v>
      </c>
      <c r="F128" s="885">
        <f>F129</f>
        <v>0</v>
      </c>
      <c r="G128" s="596"/>
      <c r="H128" s="597"/>
      <c r="I128" s="557">
        <f>I129</f>
        <v>32552.3</v>
      </c>
      <c r="J128" s="558">
        <f>J129</f>
        <v>0</v>
      </c>
      <c r="K128" s="596"/>
      <c r="L128" s="485"/>
      <c r="M128" s="368">
        <f>M129</f>
        <v>32300</v>
      </c>
      <c r="N128" s="595">
        <f>N129</f>
        <v>0</v>
      </c>
      <c r="O128" s="387"/>
      <c r="P128" s="388"/>
      <c r="Q128" s="598"/>
      <c r="R128" s="308"/>
    </row>
    <row r="129" spans="1:20" ht="73.5" customHeight="1" thickBot="1" x14ac:dyDescent="0.3">
      <c r="A129" s="593" t="s">
        <v>90</v>
      </c>
      <c r="B129" s="584"/>
      <c r="C129" s="420" t="s">
        <v>393</v>
      </c>
      <c r="D129" s="467" t="s">
        <v>211</v>
      </c>
      <c r="E129" s="886">
        <v>32552.3</v>
      </c>
      <c r="F129" s="312"/>
      <c r="G129" s="421"/>
      <c r="H129" s="422"/>
      <c r="I129" s="887">
        <v>32552.3</v>
      </c>
      <c r="J129" s="734">
        <f>J127+J98</f>
        <v>0</v>
      </c>
      <c r="K129" s="693"/>
      <c r="L129" s="694"/>
      <c r="M129" s="888">
        <v>32300</v>
      </c>
      <c r="N129" s="531">
        <v>0</v>
      </c>
      <c r="O129" s="421"/>
      <c r="P129" s="422"/>
      <c r="Q129" s="423"/>
      <c r="R129" s="308"/>
    </row>
    <row r="130" spans="1:20" s="383" customFormat="1" ht="15" customHeight="1" thickBot="1" x14ac:dyDescent="0.3">
      <c r="A130" s="424"/>
      <c r="B130" s="578"/>
      <c r="C130" s="318" t="s">
        <v>224</v>
      </c>
      <c r="D130" s="465"/>
      <c r="E130" s="538">
        <f>E128+E99</f>
        <v>32552.3</v>
      </c>
      <c r="F130" s="538">
        <f>F128+F99</f>
        <v>8989.1</v>
      </c>
      <c r="G130" s="425"/>
      <c r="H130" s="426"/>
      <c r="I130" s="538">
        <f>I128+I99</f>
        <v>32552.3</v>
      </c>
      <c r="J130" s="538">
        <f>J128+J99</f>
        <v>8989.1</v>
      </c>
      <c r="K130" s="427"/>
      <c r="L130" s="428"/>
      <c r="M130" s="538">
        <f>M128+M99</f>
        <v>32300</v>
      </c>
      <c r="N130" s="538">
        <f>N128+N99</f>
        <v>2144.5</v>
      </c>
      <c r="O130" s="374"/>
      <c r="P130" s="375"/>
      <c r="Q130" s="377"/>
      <c r="R130" s="419">
        <f>J130-J101</f>
        <v>7538.1</v>
      </c>
      <c r="S130" s="379"/>
      <c r="T130" s="380"/>
    </row>
    <row r="131" spans="1:20" s="383" customFormat="1" ht="15.75" hidden="1" thickBot="1" x14ac:dyDescent="0.3">
      <c r="A131" s="429"/>
      <c r="B131" s="579"/>
      <c r="C131" s="319"/>
      <c r="D131" s="466"/>
      <c r="E131" s="486"/>
      <c r="F131" s="325"/>
      <c r="G131" s="430"/>
      <c r="H131" s="487"/>
      <c r="I131" s="325">
        <f>I126+I100-I101</f>
        <v>0</v>
      </c>
      <c r="J131" s="325">
        <f>J130-J101-J129</f>
        <v>7538.1</v>
      </c>
      <c r="K131" s="431"/>
      <c r="L131" s="431"/>
      <c r="M131" s="486"/>
      <c r="N131" s="325"/>
      <c r="O131" s="385"/>
      <c r="P131" s="481"/>
      <c r="Q131" s="377"/>
      <c r="R131" s="432">
        <f>M130+N130</f>
        <v>34444.5</v>
      </c>
      <c r="S131" s="380"/>
      <c r="T131" s="380"/>
    </row>
    <row r="132" spans="1:20" ht="15.75" customHeight="1" thickBot="1" x14ac:dyDescent="0.35">
      <c r="A132" s="1029" t="s">
        <v>196</v>
      </c>
      <c r="B132" s="1030"/>
      <c r="C132" s="1030"/>
      <c r="D132" s="1030"/>
      <c r="E132" s="1030"/>
      <c r="F132" s="1030"/>
      <c r="G132" s="1030"/>
      <c r="H132" s="1030"/>
      <c r="I132" s="1030"/>
      <c r="J132" s="1030"/>
      <c r="K132" s="1030"/>
      <c r="L132" s="1030"/>
      <c r="M132" s="1030"/>
      <c r="N132" s="1030"/>
      <c r="O132" s="1030"/>
      <c r="P132" s="1030"/>
      <c r="Q132" s="1031"/>
      <c r="R132" s="308"/>
    </row>
    <row r="133" spans="1:20" ht="63.75" customHeight="1" x14ac:dyDescent="0.25">
      <c r="A133" s="283" t="s">
        <v>137</v>
      </c>
      <c r="B133" s="283"/>
      <c r="C133" s="282" t="s">
        <v>197</v>
      </c>
      <c r="D133" s="459" t="s">
        <v>185</v>
      </c>
      <c r="E133" s="742">
        <f>E134+E135+E137+E138+E139+E140+E146+E141+E142</f>
        <v>221055.6</v>
      </c>
      <c r="F133" s="743">
        <f>F134+F135+F137+F138+F139+F140+F146+F141+F142</f>
        <v>50677.1</v>
      </c>
      <c r="G133" s="240"/>
      <c r="H133" s="241"/>
      <c r="I133" s="742">
        <f>I134+I135+I137+I138+I139+I140+I146+I141+I142</f>
        <v>221055.6</v>
      </c>
      <c r="J133" s="743">
        <f>J134+J135+J137+J138+J139+J140+J146+J141+J142</f>
        <v>50677.1</v>
      </c>
      <c r="K133" s="240"/>
      <c r="L133" s="242"/>
      <c r="M133" s="743">
        <f>M134+M135+M137+M138+M139+M140+M146+M141+M142</f>
        <v>120775.08052</v>
      </c>
      <c r="N133" s="743">
        <f>N134+N135+N137+N138+N139+N140+N146+N141+N142</f>
        <v>6723.7248799999998</v>
      </c>
      <c r="O133" s="433"/>
      <c r="P133" s="435"/>
      <c r="Q133" s="434"/>
      <c r="R133" s="308"/>
    </row>
    <row r="134" spans="1:20" ht="51" x14ac:dyDescent="0.25">
      <c r="A134" s="289" t="s">
        <v>245</v>
      </c>
      <c r="B134" s="289"/>
      <c r="C134" s="769" t="s">
        <v>232</v>
      </c>
      <c r="D134" s="764" t="s">
        <v>185</v>
      </c>
      <c r="E134" s="233"/>
      <c r="F134" s="831">
        <v>41709.546399999999</v>
      </c>
      <c r="G134" s="243"/>
      <c r="H134" s="244"/>
      <c r="I134" s="235"/>
      <c r="J134" s="831">
        <v>43029.306400000001</v>
      </c>
      <c r="K134" s="243"/>
      <c r="L134" s="245"/>
      <c r="M134" s="233"/>
      <c r="N134" s="664">
        <v>6228.9581399999997</v>
      </c>
      <c r="O134" s="333"/>
      <c r="P134" s="334"/>
      <c r="Q134" s="371"/>
      <c r="R134" s="432">
        <f>F134-J134</f>
        <v>-1319.760000000002</v>
      </c>
    </row>
    <row r="135" spans="1:20" ht="68.25" customHeight="1" x14ac:dyDescent="0.35">
      <c r="A135" s="436" t="s">
        <v>246</v>
      </c>
      <c r="B135" s="436"/>
      <c r="C135" s="783" t="s">
        <v>118</v>
      </c>
      <c r="D135" s="269" t="s">
        <v>185</v>
      </c>
      <c r="E135" s="246"/>
      <c r="F135" s="665">
        <v>4237.5</v>
      </c>
      <c r="G135" s="247"/>
      <c r="H135" s="248"/>
      <c r="I135" s="249"/>
      <c r="J135" s="563">
        <v>4237.5</v>
      </c>
      <c r="K135" s="247"/>
      <c r="L135" s="250"/>
      <c r="M135" s="251"/>
      <c r="N135" s="789">
        <v>0</v>
      </c>
      <c r="O135" s="292"/>
      <c r="P135" s="306"/>
      <c r="Q135" s="307"/>
      <c r="R135" s="308"/>
      <c r="S135" s="437"/>
    </row>
    <row r="136" spans="1:20" ht="107.25" hidden="1" customHeight="1" x14ac:dyDescent="0.35">
      <c r="A136" s="436" t="s">
        <v>247</v>
      </c>
      <c r="B136" s="436"/>
      <c r="C136" s="783" t="s">
        <v>35</v>
      </c>
      <c r="D136" s="269" t="s">
        <v>185</v>
      </c>
      <c r="E136" s="246"/>
      <c r="F136" s="236"/>
      <c r="G136" s="247"/>
      <c r="H136" s="248"/>
      <c r="I136" s="249"/>
      <c r="J136" s="563">
        <v>0</v>
      </c>
      <c r="K136" s="247"/>
      <c r="L136" s="250"/>
      <c r="M136" s="251"/>
      <c r="N136" s="665"/>
      <c r="O136" s="292"/>
      <c r="P136" s="306"/>
      <c r="Q136" s="307"/>
      <c r="R136" s="308"/>
      <c r="S136" s="437"/>
    </row>
    <row r="137" spans="1:20" ht="107.25" customHeight="1" x14ac:dyDescent="0.35">
      <c r="A137" s="591" t="s">
        <v>247</v>
      </c>
      <c r="B137" s="436"/>
      <c r="C137" s="783" t="s">
        <v>398</v>
      </c>
      <c r="D137" s="590" t="s">
        <v>185</v>
      </c>
      <c r="E137" s="246"/>
      <c r="F137" s="665">
        <v>692.5</v>
      </c>
      <c r="G137" s="247"/>
      <c r="H137" s="248"/>
      <c r="I137" s="249"/>
      <c r="J137" s="563">
        <v>692.5</v>
      </c>
      <c r="K137" s="247"/>
      <c r="L137" s="250"/>
      <c r="M137" s="251"/>
      <c r="N137" s="665">
        <v>334.81673999999998</v>
      </c>
      <c r="O137" s="292"/>
      <c r="P137" s="306"/>
      <c r="Q137" s="307"/>
      <c r="R137" s="308"/>
      <c r="S137" s="437"/>
    </row>
    <row r="138" spans="1:20" ht="165" customHeight="1" x14ac:dyDescent="0.25">
      <c r="A138" s="711" t="s">
        <v>248</v>
      </c>
      <c r="B138" s="438"/>
      <c r="C138" s="783" t="s">
        <v>198</v>
      </c>
      <c r="D138" s="270" t="s">
        <v>185</v>
      </c>
      <c r="E138" s="246"/>
      <c r="F138" s="665">
        <v>100</v>
      </c>
      <c r="G138" s="292"/>
      <c r="H138" s="306"/>
      <c r="I138" s="364"/>
      <c r="J138" s="563">
        <v>100</v>
      </c>
      <c r="K138" s="247"/>
      <c r="L138" s="250"/>
      <c r="M138" s="251"/>
      <c r="N138" s="789">
        <v>0</v>
      </c>
      <c r="O138" s="292"/>
      <c r="P138" s="306"/>
      <c r="Q138" s="307"/>
      <c r="R138" s="439"/>
    </row>
    <row r="139" spans="1:20" ht="30" customHeight="1" x14ac:dyDescent="0.25">
      <c r="A139" s="278" t="s">
        <v>249</v>
      </c>
      <c r="B139" s="278"/>
      <c r="C139" s="783" t="s">
        <v>199</v>
      </c>
      <c r="D139" s="269" t="s">
        <v>185</v>
      </c>
      <c r="E139" s="246"/>
      <c r="F139" s="665">
        <v>1736.6</v>
      </c>
      <c r="G139" s="292"/>
      <c r="H139" s="306"/>
      <c r="I139" s="364"/>
      <c r="J139" s="563">
        <v>1736.6</v>
      </c>
      <c r="K139" s="247"/>
      <c r="L139" s="250"/>
      <c r="M139" s="251"/>
      <c r="N139" s="665">
        <v>159.94999999999999</v>
      </c>
      <c r="O139" s="292"/>
      <c r="P139" s="306"/>
      <c r="Q139" s="307"/>
      <c r="R139" s="308"/>
    </row>
    <row r="140" spans="1:20" ht="171" customHeight="1" x14ac:dyDescent="0.25">
      <c r="A140" s="409" t="s">
        <v>88</v>
      </c>
      <c r="B140" s="409"/>
      <c r="C140" s="783" t="s">
        <v>359</v>
      </c>
      <c r="D140" s="270" t="s">
        <v>185</v>
      </c>
      <c r="E140" s="450">
        <v>221055.6</v>
      </c>
      <c r="F140" s="236"/>
      <c r="G140" s="247"/>
      <c r="H140" s="248"/>
      <c r="I140" s="364">
        <v>221055.6</v>
      </c>
      <c r="J140" s="234"/>
      <c r="K140" s="247"/>
      <c r="L140" s="250"/>
      <c r="M140" s="246">
        <v>120775.08052</v>
      </c>
      <c r="N140" s="559"/>
      <c r="O140" s="292"/>
      <c r="P140" s="306"/>
      <c r="Q140" s="307"/>
      <c r="R140" s="308"/>
    </row>
    <row r="141" spans="1:20" ht="120" customHeight="1" x14ac:dyDescent="0.25">
      <c r="A141" s="409" t="s">
        <v>89</v>
      </c>
      <c r="B141" s="409"/>
      <c r="C141" s="783" t="s">
        <v>644</v>
      </c>
      <c r="D141" s="270" t="s">
        <v>185</v>
      </c>
      <c r="E141" s="560"/>
      <c r="F141" s="832">
        <v>881.19359999999995</v>
      </c>
      <c r="G141" s="247"/>
      <c r="H141" s="248"/>
      <c r="I141" s="744"/>
      <c r="J141" s="832">
        <v>881.19359999999995</v>
      </c>
      <c r="K141" s="247"/>
      <c r="L141" s="250"/>
      <c r="M141" s="246"/>
      <c r="N141" s="559">
        <v>0</v>
      </c>
      <c r="O141" s="292"/>
      <c r="P141" s="306"/>
      <c r="Q141" s="307"/>
      <c r="R141" s="308"/>
    </row>
    <row r="142" spans="1:20" ht="198.75" customHeight="1" x14ac:dyDescent="0.25">
      <c r="A142" s="741" t="s">
        <v>134</v>
      </c>
      <c r="B142" s="741"/>
      <c r="C142" s="769" t="s">
        <v>645</v>
      </c>
      <c r="D142" s="270" t="s">
        <v>185</v>
      </c>
      <c r="E142" s="889"/>
      <c r="F142" s="833">
        <v>1319.76</v>
      </c>
      <c r="G142" s="247"/>
      <c r="H142" s="248"/>
      <c r="I142" s="745"/>
      <c r="J142" s="833"/>
      <c r="K142" s="247"/>
      <c r="L142" s="250"/>
      <c r="M142" s="246"/>
      <c r="N142" s="559">
        <v>0</v>
      </c>
      <c r="O142" s="292"/>
      <c r="P142" s="306"/>
      <c r="Q142" s="307"/>
      <c r="R142" s="308"/>
    </row>
    <row r="143" spans="1:20" s="383" customFormat="1" ht="104.25" customHeight="1" x14ac:dyDescent="0.25">
      <c r="A143" s="735" t="s">
        <v>172</v>
      </c>
      <c r="B143" s="736"/>
      <c r="C143" s="587" t="s">
        <v>394</v>
      </c>
      <c r="D143" s="661" t="s">
        <v>185</v>
      </c>
      <c r="E143" s="737">
        <f>E144</f>
        <v>32317.5</v>
      </c>
      <c r="F143" s="890">
        <f>F144</f>
        <v>1700.922</v>
      </c>
      <c r="G143" s="738"/>
      <c r="H143" s="739"/>
      <c r="I143" s="737">
        <f>I144</f>
        <v>32317.5</v>
      </c>
      <c r="J143" s="747">
        <f>J144</f>
        <v>1700.922</v>
      </c>
      <c r="K143" s="738"/>
      <c r="L143" s="740"/>
      <c r="M143" s="737">
        <f>M144</f>
        <v>67.83</v>
      </c>
      <c r="N143" s="662">
        <f>N144</f>
        <v>3.57</v>
      </c>
      <c r="O143" s="395"/>
      <c r="P143" s="396"/>
      <c r="Q143" s="397"/>
      <c r="R143" s="663"/>
      <c r="S143" s="380"/>
      <c r="T143" s="380"/>
    </row>
    <row r="144" spans="1:20" ht="63" customHeight="1" thickBot="1" x14ac:dyDescent="0.3">
      <c r="A144" s="713" t="s">
        <v>90</v>
      </c>
      <c r="B144" s="586"/>
      <c r="C144" s="783" t="s">
        <v>395</v>
      </c>
      <c r="D144" s="567" t="s">
        <v>185</v>
      </c>
      <c r="E144" s="249">
        <v>32317.5</v>
      </c>
      <c r="F144" s="891">
        <v>1700.922</v>
      </c>
      <c r="G144" s="247"/>
      <c r="H144" s="248"/>
      <c r="I144" s="246">
        <v>32317.5</v>
      </c>
      <c r="J144" s="748">
        <v>1700.922</v>
      </c>
      <c r="K144" s="247"/>
      <c r="L144" s="250"/>
      <c r="M144" s="246">
        <v>67.83</v>
      </c>
      <c r="N144" s="559">
        <v>3.57</v>
      </c>
      <c r="O144" s="292"/>
      <c r="P144" s="306"/>
      <c r="Q144" s="307"/>
      <c r="R144" s="308"/>
    </row>
    <row r="145" spans="1:21" ht="165.75" hidden="1" customHeight="1" x14ac:dyDescent="0.25">
      <c r="A145" s="714" t="s">
        <v>121</v>
      </c>
      <c r="B145" s="586"/>
      <c r="C145" s="588" t="s">
        <v>396</v>
      </c>
      <c r="D145" s="570" t="s">
        <v>185</v>
      </c>
      <c r="E145" s="249"/>
      <c r="F145" s="236"/>
      <c r="G145" s="247"/>
      <c r="H145" s="248"/>
      <c r="I145" s="249"/>
      <c r="J145" s="234"/>
      <c r="K145" s="247"/>
      <c r="L145" s="250"/>
      <c r="M145" s="251"/>
      <c r="N145" s="559"/>
      <c r="O145" s="292"/>
      <c r="P145" s="306"/>
      <c r="Q145" s="307"/>
      <c r="R145" s="308"/>
    </row>
    <row r="146" spans="1:21" ht="59.25" hidden="1" customHeight="1" thickBot="1" x14ac:dyDescent="0.3">
      <c r="A146" s="589" t="s">
        <v>103</v>
      </c>
      <c r="B146" s="326"/>
      <c r="C146" s="768" t="s">
        <v>397</v>
      </c>
      <c r="D146" s="764" t="s">
        <v>185</v>
      </c>
      <c r="E146" s="246"/>
      <c r="F146" s="236"/>
      <c r="G146" s="247"/>
      <c r="H146" s="248"/>
      <c r="I146" s="246"/>
      <c r="J146" s="234"/>
      <c r="K146" s="247"/>
      <c r="L146" s="250"/>
      <c r="M146" s="560"/>
      <c r="N146" s="236"/>
      <c r="O146" s="292"/>
      <c r="P146" s="306"/>
      <c r="Q146" s="330"/>
      <c r="R146" s="308"/>
    </row>
    <row r="147" spans="1:21" ht="67.5" hidden="1" customHeight="1" x14ac:dyDescent="0.25">
      <c r="A147" s="290" t="s">
        <v>172</v>
      </c>
      <c r="B147" s="290"/>
      <c r="C147" s="291" t="s">
        <v>200</v>
      </c>
      <c r="D147" s="764" t="s">
        <v>185</v>
      </c>
      <c r="E147" s="327">
        <f>E148+E149</f>
        <v>0</v>
      </c>
      <c r="F147" s="892">
        <f>F148+F149</f>
        <v>0</v>
      </c>
      <c r="G147" s="328"/>
      <c r="H147" s="329"/>
      <c r="I147" s="327">
        <f>I148+I149</f>
        <v>0</v>
      </c>
      <c r="J147" s="511">
        <f>J148+J149</f>
        <v>0</v>
      </c>
      <c r="K147" s="328"/>
      <c r="L147" s="512"/>
      <c r="M147" s="327">
        <f>M148+M149</f>
        <v>0</v>
      </c>
      <c r="N147" s="511">
        <f>N148+N149</f>
        <v>0</v>
      </c>
      <c r="O147" s="292"/>
      <c r="P147" s="306"/>
      <c r="Q147" s="307"/>
      <c r="R147" s="308"/>
    </row>
    <row r="148" spans="1:21" ht="143.25" hidden="1" customHeight="1" x14ac:dyDescent="0.25">
      <c r="A148" s="278" t="s">
        <v>90</v>
      </c>
      <c r="B148" s="278"/>
      <c r="C148" s="783" t="s">
        <v>117</v>
      </c>
      <c r="D148" s="764" t="s">
        <v>185</v>
      </c>
      <c r="E148" s="327"/>
      <c r="F148" s="172"/>
      <c r="G148" s="328"/>
      <c r="H148" s="329"/>
      <c r="I148" s="511"/>
      <c r="J148" s="172"/>
      <c r="K148" s="328"/>
      <c r="L148" s="512"/>
      <c r="M148" s="513"/>
      <c r="N148" s="173"/>
      <c r="O148" s="292"/>
      <c r="P148" s="306"/>
      <c r="Q148" s="307"/>
      <c r="R148" s="308"/>
    </row>
    <row r="149" spans="1:21" ht="46.5" hidden="1" customHeight="1" thickBot="1" x14ac:dyDescent="0.3">
      <c r="A149" s="409" t="s">
        <v>91</v>
      </c>
      <c r="B149" s="409"/>
      <c r="C149" s="783" t="s">
        <v>115</v>
      </c>
      <c r="D149" s="764" t="s">
        <v>185</v>
      </c>
      <c r="E149" s="327"/>
      <c r="F149" s="173"/>
      <c r="G149" s="328"/>
      <c r="H149" s="329"/>
      <c r="I149" s="511"/>
      <c r="J149" s="172"/>
      <c r="K149" s="328"/>
      <c r="L149" s="512"/>
      <c r="M149" s="513"/>
      <c r="N149" s="173"/>
      <c r="O149" s="292"/>
      <c r="P149" s="306"/>
      <c r="Q149" s="307"/>
      <c r="R149" s="308"/>
    </row>
    <row r="150" spans="1:21" s="383" customFormat="1" ht="16.5" thickBot="1" x14ac:dyDescent="0.3">
      <c r="A150" s="373"/>
      <c r="B150" s="576"/>
      <c r="C150" s="318" t="s">
        <v>224</v>
      </c>
      <c r="D150" s="465"/>
      <c r="E150" s="746">
        <f>E143+E133</f>
        <v>253373.1</v>
      </c>
      <c r="F150" s="551">
        <f>F143+F133</f>
        <v>52378.021999999997</v>
      </c>
      <c r="G150" s="440"/>
      <c r="H150" s="441"/>
      <c r="I150" s="746">
        <f>I143+I133</f>
        <v>253373.1</v>
      </c>
      <c r="J150" s="551">
        <f>J143+J133</f>
        <v>52378.021999999997</v>
      </c>
      <c r="K150" s="374"/>
      <c r="L150" s="442"/>
      <c r="M150" s="561">
        <f>M143+M133</f>
        <v>120842.91052</v>
      </c>
      <c r="N150" s="551">
        <f>N143+N133</f>
        <v>6727.2948799999995</v>
      </c>
      <c r="O150" s="443"/>
      <c r="P150" s="376"/>
      <c r="Q150" s="377"/>
      <c r="R150" s="378"/>
      <c r="S150" s="378"/>
      <c r="T150" s="380"/>
      <c r="U150" s="381"/>
    </row>
    <row r="151" spans="1:21" s="383" customFormat="1" ht="19.5" customHeight="1" x14ac:dyDescent="0.3">
      <c r="A151" s="1037" t="s">
        <v>233</v>
      </c>
      <c r="B151" s="1038"/>
      <c r="C151" s="1038"/>
      <c r="D151" s="1038"/>
      <c r="E151" s="1038"/>
      <c r="F151" s="1038"/>
      <c r="G151" s="1038"/>
      <c r="H151" s="1038"/>
      <c r="I151" s="1038"/>
      <c r="J151" s="1038"/>
      <c r="K151" s="1038"/>
      <c r="L151" s="1038"/>
      <c r="M151" s="1038"/>
      <c r="N151" s="1038"/>
      <c r="O151" s="1038"/>
      <c r="P151" s="1038"/>
      <c r="Q151" s="1039"/>
      <c r="R151" s="308"/>
      <c r="S151" s="380"/>
      <c r="T151" s="380"/>
    </row>
    <row r="152" spans="1:21" s="445" customFormat="1" ht="51" x14ac:dyDescent="0.2">
      <c r="A152" s="280" t="s">
        <v>137</v>
      </c>
      <c r="B152" s="280"/>
      <c r="C152" s="288" t="s">
        <v>201</v>
      </c>
      <c r="D152" s="764" t="s">
        <v>185</v>
      </c>
      <c r="E152" s="252">
        <f>E153+E154+E155</f>
        <v>3034</v>
      </c>
      <c r="F152" s="562">
        <f>F153+F154+F155</f>
        <v>699.3</v>
      </c>
      <c r="G152" s="253"/>
      <c r="H152" s="254"/>
      <c r="I152" s="252">
        <f>I153+I154+I155</f>
        <v>3034</v>
      </c>
      <c r="J152" s="562">
        <f>J153+J154+J155</f>
        <v>699.3</v>
      </c>
      <c r="K152" s="253"/>
      <c r="L152" s="255"/>
      <c r="M152" s="252">
        <f>M153+M154+M155</f>
        <v>2121.9114199999999</v>
      </c>
      <c r="N152" s="562">
        <f>N153+N154+N155</f>
        <v>465.78543999999999</v>
      </c>
      <c r="O152" s="777"/>
      <c r="P152" s="488"/>
      <c r="Q152" s="778"/>
      <c r="R152" s="294"/>
      <c r="S152" s="444"/>
      <c r="T152" s="444"/>
    </row>
    <row r="153" spans="1:21" ht="25.5" x14ac:dyDescent="0.25">
      <c r="A153" s="331" t="s">
        <v>245</v>
      </c>
      <c r="B153" s="331"/>
      <c r="C153" s="783" t="s">
        <v>202</v>
      </c>
      <c r="D153" s="764" t="s">
        <v>185</v>
      </c>
      <c r="E153" s="893"/>
      <c r="F153" s="234">
        <v>666</v>
      </c>
      <c r="G153" s="243"/>
      <c r="H153" s="244"/>
      <c r="I153" s="256"/>
      <c r="J153" s="236">
        <v>666</v>
      </c>
      <c r="K153" s="247"/>
      <c r="L153" s="250"/>
      <c r="M153" s="251"/>
      <c r="N153" s="666">
        <v>465.78543999999999</v>
      </c>
      <c r="O153" s="333"/>
      <c r="P153" s="334"/>
      <c r="Q153" s="335"/>
      <c r="R153" s="308"/>
    </row>
    <row r="154" spans="1:21" ht="59.25" customHeight="1" x14ac:dyDescent="0.25">
      <c r="A154" s="336" t="s">
        <v>246</v>
      </c>
      <c r="B154" s="336"/>
      <c r="C154" s="772" t="s">
        <v>102</v>
      </c>
      <c r="D154" s="764" t="s">
        <v>185</v>
      </c>
      <c r="E154" s="894"/>
      <c r="F154" s="237">
        <v>33.299999999999997</v>
      </c>
      <c r="G154" s="257"/>
      <c r="H154" s="258"/>
      <c r="I154" s="259"/>
      <c r="J154" s="563">
        <v>33.299999999999997</v>
      </c>
      <c r="K154" s="260"/>
      <c r="L154" s="261"/>
      <c r="M154" s="262"/>
      <c r="N154" s="234">
        <v>0</v>
      </c>
      <c r="O154" s="337"/>
      <c r="P154" s="338"/>
      <c r="Q154" s="307"/>
      <c r="R154" s="308"/>
    </row>
    <row r="155" spans="1:21" ht="51" customHeight="1" thickBot="1" x14ac:dyDescent="0.3">
      <c r="A155" s="340" t="s">
        <v>247</v>
      </c>
      <c r="B155" s="340"/>
      <c r="C155" s="783" t="s">
        <v>57</v>
      </c>
      <c r="D155" s="764" t="s">
        <v>185</v>
      </c>
      <c r="E155" s="894">
        <v>3034</v>
      </c>
      <c r="F155" s="237"/>
      <c r="G155" s="257"/>
      <c r="H155" s="258"/>
      <c r="I155" s="259">
        <v>3034</v>
      </c>
      <c r="J155" s="237"/>
      <c r="K155" s="257"/>
      <c r="L155" s="263"/>
      <c r="M155" s="564">
        <v>2121.9114199999999</v>
      </c>
      <c r="N155" s="264"/>
      <c r="O155" s="337"/>
      <c r="P155" s="338"/>
      <c r="Q155" s="339"/>
      <c r="R155" s="308"/>
    </row>
    <row r="156" spans="1:21" s="383" customFormat="1" ht="20.25" customHeight="1" thickBot="1" x14ac:dyDescent="0.3">
      <c r="A156" s="373"/>
      <c r="B156" s="576"/>
      <c r="C156" s="318" t="s">
        <v>224</v>
      </c>
      <c r="D156" s="465"/>
      <c r="E156" s="265">
        <f>E152</f>
        <v>3034</v>
      </c>
      <c r="F156" s="565">
        <f>F152</f>
        <v>699.3</v>
      </c>
      <c r="G156" s="266"/>
      <c r="H156" s="267"/>
      <c r="I156" s="265">
        <f>I152</f>
        <v>3034</v>
      </c>
      <c r="J156" s="565">
        <f>J152</f>
        <v>699.3</v>
      </c>
      <c r="K156" s="266"/>
      <c r="L156" s="268"/>
      <c r="M156" s="265">
        <f>M152</f>
        <v>2121.9114199999999</v>
      </c>
      <c r="N156" s="565">
        <f>N152</f>
        <v>465.78543999999999</v>
      </c>
      <c r="O156" s="443"/>
      <c r="P156" s="376"/>
      <c r="Q156" s="377"/>
      <c r="R156" s="378"/>
      <c r="S156" s="380"/>
      <c r="T156" s="380"/>
    </row>
    <row r="157" spans="1:21" s="383" customFormat="1" ht="16.5" customHeight="1" x14ac:dyDescent="0.3">
      <c r="A157" s="1037" t="s">
        <v>448</v>
      </c>
      <c r="B157" s="1038"/>
      <c r="C157" s="1038"/>
      <c r="D157" s="1038"/>
      <c r="E157" s="1038"/>
      <c r="F157" s="1038"/>
      <c r="G157" s="1038"/>
      <c r="H157" s="1038"/>
      <c r="I157" s="1038"/>
      <c r="J157" s="1038"/>
      <c r="K157" s="1038"/>
      <c r="L157" s="1038"/>
      <c r="M157" s="1038"/>
      <c r="N157" s="1038"/>
      <c r="O157" s="1038"/>
      <c r="P157" s="1038"/>
      <c r="Q157" s="1039"/>
      <c r="R157" s="308"/>
      <c r="S157" s="380"/>
      <c r="T157" s="380"/>
      <c r="U157" s="447"/>
    </row>
    <row r="158" spans="1:21" s="383" customFormat="1" ht="16.5" hidden="1" customHeight="1" x14ac:dyDescent="0.3">
      <c r="A158" s="271"/>
      <c r="B158" s="271"/>
      <c r="C158" s="271"/>
      <c r="D158" s="271"/>
      <c r="E158" s="271"/>
      <c r="F158" s="271"/>
      <c r="G158" s="271"/>
      <c r="H158" s="271"/>
      <c r="I158" s="271"/>
      <c r="J158" s="271">
        <f>J159-J161-J165-J167</f>
        <v>2192948.92</v>
      </c>
      <c r="K158" s="271"/>
      <c r="L158" s="271"/>
      <c r="M158" s="271"/>
      <c r="N158" s="271">
        <f>N159-N161-N165-N167</f>
        <v>1280161.3900000001</v>
      </c>
      <c r="O158" s="271"/>
      <c r="P158" s="271"/>
      <c r="Q158" s="271"/>
      <c r="R158" s="308"/>
      <c r="S158" s="380"/>
      <c r="T158" s="380"/>
      <c r="U158" s="447"/>
    </row>
    <row r="159" spans="1:21" s="445" customFormat="1" ht="64.5" customHeight="1" x14ac:dyDescent="0.2">
      <c r="A159" s="777" t="s">
        <v>172</v>
      </c>
      <c r="B159" s="777"/>
      <c r="C159" s="293" t="s">
        <v>203</v>
      </c>
      <c r="D159" s="496" t="s">
        <v>344</v>
      </c>
      <c r="E159" s="503">
        <f>E160+E161+E163+E169+E171</f>
        <v>0</v>
      </c>
      <c r="F159" s="895">
        <f>F160+F161+F163+F169+F171</f>
        <v>2378031.8455600003</v>
      </c>
      <c r="G159" s="777"/>
      <c r="H159" s="488"/>
      <c r="I159" s="503">
        <f>I160+I161+I163+I169+I171</f>
        <v>0</v>
      </c>
      <c r="J159" s="503">
        <f>J160+J161+J163+J169+J171</f>
        <v>2378022.0980000002</v>
      </c>
      <c r="K159" s="777"/>
      <c r="L159" s="488"/>
      <c r="M159" s="503">
        <f>M160+M161+M163+M169+M171</f>
        <v>0</v>
      </c>
      <c r="N159" s="552">
        <f>N160+N161+N163+N169+N171</f>
        <v>1359762.6033600001</v>
      </c>
      <c r="O159" s="777"/>
      <c r="P159" s="488"/>
      <c r="Q159" s="778"/>
      <c r="R159" s="294"/>
      <c r="S159" s="444"/>
      <c r="T159" s="444"/>
      <c r="U159" s="448"/>
    </row>
    <row r="160" spans="1:21" s="383" customFormat="1" ht="23.25" customHeight="1" x14ac:dyDescent="0.25">
      <c r="A160" s="990" t="s">
        <v>90</v>
      </c>
      <c r="B160" s="758"/>
      <c r="C160" s="1040" t="s">
        <v>326</v>
      </c>
      <c r="D160" s="774" t="s">
        <v>211</v>
      </c>
      <c r="E160" s="332"/>
      <c r="F160" s="566">
        <v>104976.51755999999</v>
      </c>
      <c r="G160" s="343"/>
      <c r="H160" s="369"/>
      <c r="I160" s="503"/>
      <c r="J160" s="566">
        <f>43687.82+59471.3</f>
        <v>103159.12</v>
      </c>
      <c r="K160" s="343"/>
      <c r="L160" s="449"/>
      <c r="M160" s="386"/>
      <c r="N160" s="896">
        <f>18806.45+23678.43</f>
        <v>42484.880000000005</v>
      </c>
      <c r="O160" s="333"/>
      <c r="P160" s="334"/>
      <c r="Q160" s="335"/>
      <c r="R160" s="308"/>
      <c r="S160" s="380"/>
      <c r="T160" s="380"/>
    </row>
    <row r="161" spans="1:20" s="383" customFormat="1" ht="17.25" customHeight="1" x14ac:dyDescent="0.25">
      <c r="A161" s="991"/>
      <c r="B161" s="760"/>
      <c r="C161" s="1041"/>
      <c r="D161" s="774" t="s">
        <v>185</v>
      </c>
      <c r="E161" s="332"/>
      <c r="F161" s="566">
        <v>24552.477999999999</v>
      </c>
      <c r="G161" s="343"/>
      <c r="H161" s="369"/>
      <c r="I161" s="332"/>
      <c r="J161" s="566">
        <v>24552.477999999999</v>
      </c>
      <c r="K161" s="343"/>
      <c r="L161" s="449"/>
      <c r="M161" s="386"/>
      <c r="N161" s="667">
        <v>12022.79112</v>
      </c>
      <c r="O161" s="333"/>
      <c r="P161" s="334"/>
      <c r="Q161" s="335"/>
      <c r="R161" s="294">
        <f>N161/F161</f>
        <v>0.48967729937483295</v>
      </c>
      <c r="S161" s="380"/>
      <c r="T161" s="380"/>
    </row>
    <row r="162" spans="1:20" s="383" customFormat="1" ht="86.25" customHeight="1" x14ac:dyDescent="0.25">
      <c r="A162" s="992"/>
      <c r="B162" s="759"/>
      <c r="C162" s="776" t="s">
        <v>646</v>
      </c>
      <c r="D162" s="774" t="s">
        <v>185</v>
      </c>
      <c r="E162" s="332"/>
      <c r="F162" s="566">
        <v>205.8312</v>
      </c>
      <c r="G162" s="343"/>
      <c r="H162" s="369"/>
      <c r="I162" s="332"/>
      <c r="J162" s="566">
        <v>205.8312</v>
      </c>
      <c r="K162" s="343"/>
      <c r="L162" s="449"/>
      <c r="M162" s="386"/>
      <c r="N162" s="667">
        <v>56.180999999999997</v>
      </c>
      <c r="O162" s="333"/>
      <c r="P162" s="334"/>
      <c r="Q162" s="335"/>
      <c r="R162" s="294"/>
      <c r="S162" s="380"/>
      <c r="T162" s="380"/>
    </row>
    <row r="163" spans="1:20" s="452" customFormat="1" ht="51" customHeight="1" x14ac:dyDescent="0.2">
      <c r="A163" s="599" t="s">
        <v>91</v>
      </c>
      <c r="B163" s="599"/>
      <c r="C163" s="600" t="s">
        <v>48</v>
      </c>
      <c r="D163" s="601" t="s">
        <v>58</v>
      </c>
      <c r="E163" s="602">
        <f>E164+E165+E167</f>
        <v>0</v>
      </c>
      <c r="F163" s="897">
        <f>F164+F165+F167</f>
        <v>2219127.986</v>
      </c>
      <c r="G163" s="515"/>
      <c r="H163" s="516"/>
      <c r="I163" s="602">
        <f>I164+I165+I167</f>
        <v>0</v>
      </c>
      <c r="J163" s="517">
        <f>J164+J165+J167</f>
        <v>2220624</v>
      </c>
      <c r="K163" s="515"/>
      <c r="L163" s="603"/>
      <c r="M163" s="602">
        <f>M164+M165+M167</f>
        <v>0</v>
      </c>
      <c r="N163" s="604">
        <f>N164+N165+N167</f>
        <v>1299314.91224</v>
      </c>
      <c r="O163" s="395"/>
      <c r="P163" s="396"/>
      <c r="Q163" s="397"/>
      <c r="R163" s="605"/>
      <c r="S163" s="451"/>
      <c r="T163" s="451"/>
    </row>
    <row r="164" spans="1:20" s="452" customFormat="1" ht="39.75" customHeight="1" x14ac:dyDescent="0.2">
      <c r="A164" s="990" t="s">
        <v>408</v>
      </c>
      <c r="B164" s="990"/>
      <c r="C164" s="1026" t="s">
        <v>49</v>
      </c>
      <c r="D164" s="774" t="s">
        <v>211</v>
      </c>
      <c r="E164" s="450"/>
      <c r="F164" s="898">
        <v>2058607.2860000001</v>
      </c>
      <c r="G164" s="276"/>
      <c r="H164" s="361"/>
      <c r="I164" s="450"/>
      <c r="J164" s="898">
        <v>2060103.3</v>
      </c>
      <c r="K164" s="276"/>
      <c r="L164" s="362"/>
      <c r="M164" s="301"/>
      <c r="N164" s="899">
        <v>1231736.49</v>
      </c>
      <c r="O164" s="292"/>
      <c r="P164" s="306"/>
      <c r="Q164" s="307"/>
      <c r="R164" s="294"/>
      <c r="S164" s="451"/>
      <c r="T164" s="451"/>
    </row>
    <row r="165" spans="1:20" s="452" customFormat="1" ht="30.75" customHeight="1" x14ac:dyDescent="0.2">
      <c r="A165" s="991"/>
      <c r="B165" s="991"/>
      <c r="C165" s="1028"/>
      <c r="D165" s="774" t="s">
        <v>361</v>
      </c>
      <c r="E165" s="450"/>
      <c r="F165" s="900">
        <v>10300</v>
      </c>
      <c r="G165" s="276"/>
      <c r="H165" s="361"/>
      <c r="I165" s="450"/>
      <c r="J165" s="510">
        <v>10300</v>
      </c>
      <c r="K165" s="276"/>
      <c r="L165" s="362"/>
      <c r="M165" s="301"/>
      <c r="N165" s="368">
        <v>0</v>
      </c>
      <c r="O165" s="292"/>
      <c r="P165" s="306"/>
      <c r="Q165" s="307"/>
      <c r="R165" s="294"/>
      <c r="S165" s="451"/>
      <c r="T165" s="451"/>
    </row>
    <row r="166" spans="1:20" s="452" customFormat="1" ht="86.25" customHeight="1" x14ac:dyDescent="0.2">
      <c r="A166" s="992"/>
      <c r="B166" s="992"/>
      <c r="C166" s="776" t="s">
        <v>646</v>
      </c>
      <c r="D166" s="774" t="s">
        <v>211</v>
      </c>
      <c r="E166" s="450"/>
      <c r="F166" s="364">
        <v>11604.79</v>
      </c>
      <c r="G166" s="276"/>
      <c r="H166" s="361"/>
      <c r="I166" s="450"/>
      <c r="J166" s="364">
        <v>11604.79</v>
      </c>
      <c r="K166" s="276"/>
      <c r="L166" s="362"/>
      <c r="M166" s="301"/>
      <c r="N166" s="368">
        <v>3147.9115399999996</v>
      </c>
      <c r="O166" s="292"/>
      <c r="P166" s="306"/>
      <c r="Q166" s="307"/>
      <c r="R166" s="294"/>
      <c r="S166" s="451"/>
      <c r="T166" s="451"/>
    </row>
    <row r="167" spans="1:20" s="383" customFormat="1" ht="51.75" customHeight="1" x14ac:dyDescent="0.25">
      <c r="A167" s="990" t="s">
        <v>410</v>
      </c>
      <c r="B167" s="990"/>
      <c r="C167" s="769" t="s">
        <v>59</v>
      </c>
      <c r="D167" s="774" t="s">
        <v>185</v>
      </c>
      <c r="E167" s="450"/>
      <c r="F167" s="898">
        <v>150220.70000000001</v>
      </c>
      <c r="G167" s="276"/>
      <c r="H167" s="361"/>
      <c r="I167" s="450"/>
      <c r="J167" s="368">
        <v>150220.70000000001</v>
      </c>
      <c r="K167" s="276"/>
      <c r="L167" s="362"/>
      <c r="M167" s="301"/>
      <c r="N167" s="368">
        <v>67578.42224</v>
      </c>
      <c r="O167" s="292"/>
      <c r="P167" s="306"/>
      <c r="Q167" s="307"/>
      <c r="R167" s="294">
        <f>N167/F167</f>
        <v>0.44986091956701035</v>
      </c>
      <c r="S167" s="380"/>
      <c r="T167" s="380"/>
    </row>
    <row r="168" spans="1:20" s="383" customFormat="1" ht="87.75" customHeight="1" x14ac:dyDescent="0.25">
      <c r="A168" s="992"/>
      <c r="B168" s="992"/>
      <c r="C168" s="776" t="s">
        <v>646</v>
      </c>
      <c r="D168" s="774"/>
      <c r="E168" s="450"/>
      <c r="F168" s="898">
        <v>17921.177</v>
      </c>
      <c r="G168" s="276"/>
      <c r="H168" s="361"/>
      <c r="I168" s="450"/>
      <c r="J168" s="898">
        <v>17921.177</v>
      </c>
      <c r="K168" s="276"/>
      <c r="L168" s="362"/>
      <c r="M168" s="301"/>
      <c r="N168" s="368">
        <v>5405.5053500000004</v>
      </c>
      <c r="O168" s="292"/>
      <c r="P168" s="306"/>
      <c r="Q168" s="307"/>
      <c r="R168" s="294"/>
      <c r="S168" s="380"/>
      <c r="T168" s="380"/>
    </row>
    <row r="169" spans="1:20" ht="51" x14ac:dyDescent="0.25">
      <c r="A169" s="988" t="s">
        <v>26</v>
      </c>
      <c r="B169" s="988"/>
      <c r="C169" s="168" t="s">
        <v>227</v>
      </c>
      <c r="D169" s="774" t="s">
        <v>211</v>
      </c>
      <c r="E169" s="301"/>
      <c r="F169" s="901">
        <v>27024.864000000001</v>
      </c>
      <c r="G169" s="302"/>
      <c r="H169" s="303"/>
      <c r="I169" s="301"/>
      <c r="J169" s="311">
        <v>27336.5</v>
      </c>
      <c r="K169" s="302"/>
      <c r="L169" s="304"/>
      <c r="M169" s="305"/>
      <c r="N169" s="539">
        <v>4917.3100000000004</v>
      </c>
      <c r="O169" s="302"/>
      <c r="P169" s="306"/>
      <c r="Q169" s="307"/>
      <c r="R169" s="294">
        <f>N169/F169</f>
        <v>0.18195503222513904</v>
      </c>
    </row>
    <row r="170" spans="1:20" ht="86.25" customHeight="1" x14ac:dyDescent="0.25">
      <c r="A170" s="989"/>
      <c r="B170" s="989"/>
      <c r="C170" s="776" t="s">
        <v>646</v>
      </c>
      <c r="D170" s="774"/>
      <c r="E170" s="301"/>
      <c r="F170" s="902"/>
      <c r="G170" s="453"/>
      <c r="H170" s="454"/>
      <c r="I170" s="301"/>
      <c r="J170" s="311"/>
      <c r="K170" s="453"/>
      <c r="L170" s="455"/>
      <c r="M170" s="305"/>
      <c r="N170" s="539"/>
      <c r="O170" s="453"/>
      <c r="P170" s="338"/>
      <c r="Q170" s="339"/>
      <c r="R170" s="294"/>
    </row>
    <row r="171" spans="1:20" ht="158.25" customHeight="1" x14ac:dyDescent="0.25">
      <c r="A171" s="171" t="s">
        <v>248</v>
      </c>
      <c r="B171" s="171"/>
      <c r="C171" s="239" t="s">
        <v>9</v>
      </c>
      <c r="D171" s="774" t="s">
        <v>211</v>
      </c>
      <c r="E171" s="301"/>
      <c r="F171" s="902">
        <v>2350</v>
      </c>
      <c r="G171" s="453"/>
      <c r="H171" s="454"/>
      <c r="I171" s="301"/>
      <c r="J171" s="311">
        <v>2350</v>
      </c>
      <c r="K171" s="453"/>
      <c r="L171" s="455"/>
      <c r="M171" s="305"/>
      <c r="N171" s="539">
        <v>1022.71</v>
      </c>
      <c r="O171" s="453"/>
      <c r="P171" s="338"/>
      <c r="Q171" s="339"/>
      <c r="R171" s="294">
        <f>N171/F171</f>
        <v>0.43519574468085109</v>
      </c>
    </row>
    <row r="172" spans="1:20" ht="45" customHeight="1" x14ac:dyDescent="0.25">
      <c r="A172" s="174" t="s">
        <v>172</v>
      </c>
      <c r="B172" s="174"/>
      <c r="C172" s="175" t="s">
        <v>205</v>
      </c>
      <c r="D172" s="601" t="s">
        <v>211</v>
      </c>
      <c r="E172" s="392">
        <f>E173</f>
        <v>0</v>
      </c>
      <c r="F172" s="903">
        <f>F173</f>
        <v>17347.900000000001</v>
      </c>
      <c r="G172" s="615"/>
      <c r="H172" s="616"/>
      <c r="I172" s="392">
        <f>I173</f>
        <v>0</v>
      </c>
      <c r="J172" s="471">
        <f>J173</f>
        <v>17347.900000000001</v>
      </c>
      <c r="K172" s="615"/>
      <c r="L172" s="904"/>
      <c r="M172" s="392">
        <f>M173</f>
        <v>0</v>
      </c>
      <c r="N172" s="471">
        <f>N173</f>
        <v>12586.58</v>
      </c>
      <c r="O172" s="615"/>
      <c r="P172" s="617"/>
      <c r="Q172" s="618"/>
      <c r="R172" s="308"/>
    </row>
    <row r="173" spans="1:20" ht="53.25" customHeight="1" thickBot="1" x14ac:dyDescent="0.3">
      <c r="A173" s="758" t="s">
        <v>90</v>
      </c>
      <c r="B173" s="758"/>
      <c r="C173" s="775" t="s">
        <v>60</v>
      </c>
      <c r="D173" s="774" t="s">
        <v>211</v>
      </c>
      <c r="E173" s="501"/>
      <c r="F173" s="905">
        <v>17347.900000000001</v>
      </c>
      <c r="G173" s="453"/>
      <c r="H173" s="454"/>
      <c r="I173" s="501"/>
      <c r="J173" s="456">
        <v>17347.900000000001</v>
      </c>
      <c r="K173" s="453"/>
      <c r="L173" s="455"/>
      <c r="M173" s="854"/>
      <c r="N173" s="456">
        <v>12586.58</v>
      </c>
      <c r="O173" s="453"/>
      <c r="P173" s="338"/>
      <c r="Q173" s="339"/>
      <c r="R173" s="308"/>
    </row>
    <row r="174" spans="1:20" s="383" customFormat="1" ht="16.5" thickBot="1" x14ac:dyDescent="0.3">
      <c r="A174" s="373"/>
      <c r="B174" s="576"/>
      <c r="C174" s="318" t="s">
        <v>224</v>
      </c>
      <c r="D174" s="467"/>
      <c r="E174" s="341">
        <f>E159+E172</f>
        <v>0</v>
      </c>
      <c r="F174" s="906">
        <f>F159+F172</f>
        <v>2395379.7455600002</v>
      </c>
      <c r="G174" s="443"/>
      <c r="H174" s="376"/>
      <c r="I174" s="476">
        <f>I159+I172</f>
        <v>0</v>
      </c>
      <c r="J174" s="341">
        <f>J159+J172</f>
        <v>2395369.9980000001</v>
      </c>
      <c r="K174" s="443"/>
      <c r="L174" s="446"/>
      <c r="M174" s="341">
        <f>M159+M172</f>
        <v>0</v>
      </c>
      <c r="N174" s="341">
        <f>N159+N172</f>
        <v>1372349.1833600001</v>
      </c>
      <c r="O174" s="443"/>
      <c r="P174" s="376"/>
      <c r="Q174" s="377"/>
      <c r="R174" s="378"/>
      <c r="S174" s="379"/>
      <c r="T174" s="380"/>
    </row>
    <row r="175" spans="1:20" s="383" customFormat="1" ht="15.75" hidden="1" thickBot="1" x14ac:dyDescent="0.3">
      <c r="A175" s="373"/>
      <c r="B175" s="576"/>
      <c r="C175" s="318"/>
      <c r="D175" s="467"/>
      <c r="E175" s="341"/>
      <c r="F175" s="341"/>
      <c r="G175" s="443"/>
      <c r="H175" s="376"/>
      <c r="I175" s="476"/>
      <c r="J175" s="341">
        <f>J160+J163+J169</f>
        <v>2351119.62</v>
      </c>
      <c r="K175" s="443"/>
      <c r="L175" s="446"/>
      <c r="M175" s="341"/>
      <c r="N175" s="341">
        <f>N160+N163+N169</f>
        <v>1346717.1022399999</v>
      </c>
      <c r="O175" s="443"/>
      <c r="P175" s="376"/>
      <c r="Q175" s="377"/>
      <c r="R175" s="457"/>
      <c r="S175" s="380"/>
      <c r="T175" s="380"/>
    </row>
    <row r="176" spans="1:20" s="383" customFormat="1" x14ac:dyDescent="0.25">
      <c r="A176" s="1017" t="s">
        <v>400</v>
      </c>
      <c r="B176" s="1018"/>
      <c r="C176" s="1018"/>
      <c r="D176" s="1018"/>
      <c r="E176" s="1018"/>
      <c r="F176" s="1018"/>
      <c r="G176" s="1018"/>
      <c r="H176" s="1018"/>
      <c r="I176" s="1018"/>
      <c r="J176" s="1018"/>
      <c r="K176" s="1018"/>
      <c r="L176" s="1018"/>
      <c r="M176" s="1018"/>
      <c r="N176" s="1018"/>
      <c r="O176" s="1018"/>
      <c r="P176" s="1018"/>
      <c r="Q176" s="1019"/>
      <c r="R176" s="457"/>
      <c r="S176" s="380"/>
      <c r="T176" s="380"/>
    </row>
    <row r="177" spans="1:20" s="383" customFormat="1" ht="102" customHeight="1" x14ac:dyDescent="0.25">
      <c r="A177" s="668" t="s">
        <v>137</v>
      </c>
      <c r="B177" s="395"/>
      <c r="C177" s="273" t="s">
        <v>457</v>
      </c>
      <c r="D177" s="601" t="s">
        <v>401</v>
      </c>
      <c r="E177" s="702">
        <f>E178+E182</f>
        <v>1140</v>
      </c>
      <c r="F177" s="415">
        <f>F178+F182</f>
        <v>923.60000000000014</v>
      </c>
      <c r="G177" s="395"/>
      <c r="H177" s="396"/>
      <c r="I177" s="697">
        <f>I178+I182</f>
        <v>1390.3</v>
      </c>
      <c r="J177" s="415">
        <f>J178+J182</f>
        <v>673.30000000000007</v>
      </c>
      <c r="K177" s="395"/>
      <c r="L177" s="412"/>
      <c r="M177" s="702">
        <f>M178+M182</f>
        <v>277.4744</v>
      </c>
      <c r="N177" s="415">
        <f>N178+N182</f>
        <v>0</v>
      </c>
      <c r="O177" s="395"/>
      <c r="P177" s="396"/>
      <c r="Q177" s="397"/>
      <c r="R177" s="606"/>
      <c r="S177" s="380"/>
      <c r="T177" s="380"/>
    </row>
    <row r="178" spans="1:20" s="383" customFormat="1" ht="75" customHeight="1" x14ac:dyDescent="0.25">
      <c r="A178" s="668" t="s">
        <v>245</v>
      </c>
      <c r="B178" s="395"/>
      <c r="C178" s="273" t="s">
        <v>402</v>
      </c>
      <c r="D178" s="601" t="s">
        <v>401</v>
      </c>
      <c r="E178" s="702">
        <f>E179+E180+E181</f>
        <v>1140</v>
      </c>
      <c r="F178" s="415">
        <f>F179+F180+F181</f>
        <v>696.40000000000009</v>
      </c>
      <c r="G178" s="395"/>
      <c r="H178" s="396"/>
      <c r="I178" s="697">
        <f>I179+I180+I181</f>
        <v>1390.3</v>
      </c>
      <c r="J178" s="415">
        <f>J179+J180+J181</f>
        <v>446.1</v>
      </c>
      <c r="K178" s="395"/>
      <c r="L178" s="412"/>
      <c r="M178" s="702">
        <f>M179+M180+M181</f>
        <v>277.4744</v>
      </c>
      <c r="N178" s="415">
        <f>N179+N180+N181</f>
        <v>0</v>
      </c>
      <c r="O178" s="395"/>
      <c r="P178" s="396"/>
      <c r="Q178" s="397"/>
      <c r="R178" s="606"/>
      <c r="S178" s="380"/>
      <c r="T178" s="380"/>
    </row>
    <row r="179" spans="1:20" ht="107.25" customHeight="1" x14ac:dyDescent="0.25">
      <c r="A179" s="398" t="s">
        <v>177</v>
      </c>
      <c r="B179" s="292"/>
      <c r="C179" s="607" t="s">
        <v>403</v>
      </c>
      <c r="D179" s="774" t="s">
        <v>404</v>
      </c>
      <c r="E179" s="703"/>
      <c r="F179" s="416">
        <v>1</v>
      </c>
      <c r="G179" s="292"/>
      <c r="H179" s="306"/>
      <c r="I179" s="698"/>
      <c r="J179" s="416">
        <v>1</v>
      </c>
      <c r="K179" s="292"/>
      <c r="L179" s="409"/>
      <c r="M179" s="703"/>
      <c r="N179" s="416">
        <v>0</v>
      </c>
      <c r="O179" s="292"/>
      <c r="P179" s="306"/>
      <c r="Q179" s="307"/>
      <c r="R179" s="457"/>
    </row>
    <row r="180" spans="1:20" ht="74.25" customHeight="1" x14ac:dyDescent="0.25">
      <c r="A180" s="398" t="s">
        <v>450</v>
      </c>
      <c r="B180" s="292"/>
      <c r="C180" s="607" t="s">
        <v>405</v>
      </c>
      <c r="D180" s="774" t="s">
        <v>211</v>
      </c>
      <c r="E180" s="703">
        <v>1140</v>
      </c>
      <c r="F180" s="416">
        <v>250.3</v>
      </c>
      <c r="G180" s="292"/>
      <c r="H180" s="306"/>
      <c r="I180" s="698">
        <v>1390.3</v>
      </c>
      <c r="J180" s="416"/>
      <c r="K180" s="292"/>
      <c r="L180" s="409"/>
      <c r="M180" s="703">
        <v>277.4744</v>
      </c>
      <c r="N180" s="416">
        <v>0</v>
      </c>
      <c r="O180" s="292"/>
      <c r="P180" s="306"/>
      <c r="Q180" s="307"/>
      <c r="R180" s="457"/>
    </row>
    <row r="181" spans="1:20" ht="56.25" customHeight="1" x14ac:dyDescent="0.25">
      <c r="A181" s="398" t="s">
        <v>451</v>
      </c>
      <c r="B181" s="292"/>
      <c r="C181" s="607" t="s">
        <v>406</v>
      </c>
      <c r="D181" s="774" t="s">
        <v>185</v>
      </c>
      <c r="E181" s="703"/>
      <c r="F181" s="416">
        <v>445.1</v>
      </c>
      <c r="G181" s="292"/>
      <c r="H181" s="306"/>
      <c r="I181" s="698"/>
      <c r="J181" s="416">
        <v>445.1</v>
      </c>
      <c r="K181" s="292"/>
      <c r="L181" s="409"/>
      <c r="M181" s="703"/>
      <c r="N181" s="416">
        <v>0</v>
      </c>
      <c r="O181" s="292"/>
      <c r="P181" s="306"/>
      <c r="Q181" s="307"/>
      <c r="R181" s="457"/>
    </row>
    <row r="182" spans="1:20" s="383" customFormat="1" ht="77.25" customHeight="1" x14ac:dyDescent="0.25">
      <c r="A182" s="668" t="s">
        <v>246</v>
      </c>
      <c r="B182" s="395"/>
      <c r="C182" s="715" t="s">
        <v>407</v>
      </c>
      <c r="D182" s="601" t="s">
        <v>185</v>
      </c>
      <c r="E182" s="702">
        <f>E183+E184+E185</f>
        <v>0</v>
      </c>
      <c r="F182" s="415">
        <f>F183+F184+F185</f>
        <v>227.20000000000002</v>
      </c>
      <c r="G182" s="395"/>
      <c r="H182" s="396"/>
      <c r="I182" s="697">
        <f>I183+I184+I185</f>
        <v>0</v>
      </c>
      <c r="J182" s="415">
        <f>J183+J184+J185</f>
        <v>227.20000000000002</v>
      </c>
      <c r="K182" s="395"/>
      <c r="L182" s="412"/>
      <c r="M182" s="702">
        <f>M183+M184+M185</f>
        <v>0</v>
      </c>
      <c r="N182" s="415">
        <f>N183+N184+N185</f>
        <v>0</v>
      </c>
      <c r="O182" s="395"/>
      <c r="P182" s="396"/>
      <c r="Q182" s="397"/>
      <c r="R182" s="606"/>
      <c r="S182" s="380"/>
      <c r="T182" s="380"/>
    </row>
    <row r="183" spans="1:20" ht="95.1" customHeight="1" x14ac:dyDescent="0.25">
      <c r="A183" s="398" t="s">
        <v>190</v>
      </c>
      <c r="B183" s="292"/>
      <c r="C183" s="716" t="s">
        <v>409</v>
      </c>
      <c r="D183" s="774" t="s">
        <v>185</v>
      </c>
      <c r="E183" s="703"/>
      <c r="F183" s="416">
        <v>30</v>
      </c>
      <c r="G183" s="292"/>
      <c r="H183" s="306"/>
      <c r="I183" s="698"/>
      <c r="J183" s="416">
        <v>30</v>
      </c>
      <c r="K183" s="292"/>
      <c r="L183" s="409"/>
      <c r="M183" s="703"/>
      <c r="N183" s="416">
        <v>0</v>
      </c>
      <c r="O183" s="292"/>
      <c r="P183" s="306"/>
      <c r="Q183" s="307"/>
      <c r="R183" s="457"/>
    </row>
    <row r="184" spans="1:20" ht="75" customHeight="1" x14ac:dyDescent="0.25">
      <c r="A184" s="398" t="s">
        <v>51</v>
      </c>
      <c r="B184" s="292"/>
      <c r="C184" s="716" t="s">
        <v>411</v>
      </c>
      <c r="D184" s="774" t="s">
        <v>185</v>
      </c>
      <c r="E184" s="703"/>
      <c r="F184" s="416">
        <v>176.4</v>
      </c>
      <c r="G184" s="292"/>
      <c r="H184" s="306"/>
      <c r="I184" s="698"/>
      <c r="J184" s="416">
        <v>176.4</v>
      </c>
      <c r="K184" s="292"/>
      <c r="L184" s="409"/>
      <c r="M184" s="703"/>
      <c r="N184" s="416">
        <v>0</v>
      </c>
      <c r="O184" s="292"/>
      <c r="P184" s="306"/>
      <c r="Q184" s="307"/>
      <c r="R184" s="457"/>
    </row>
    <row r="185" spans="1:20" ht="60" customHeight="1" x14ac:dyDescent="0.25">
      <c r="A185" s="398" t="s">
        <v>507</v>
      </c>
      <c r="B185" s="292"/>
      <c r="C185" s="716" t="s">
        <v>413</v>
      </c>
      <c r="D185" s="774" t="s">
        <v>185</v>
      </c>
      <c r="E185" s="703"/>
      <c r="F185" s="416">
        <v>20.8</v>
      </c>
      <c r="G185" s="292"/>
      <c r="H185" s="306"/>
      <c r="I185" s="698"/>
      <c r="J185" s="416">
        <v>20.8</v>
      </c>
      <c r="K185" s="292"/>
      <c r="L185" s="409"/>
      <c r="M185" s="703"/>
      <c r="N185" s="416">
        <v>0</v>
      </c>
      <c r="O185" s="292"/>
      <c r="P185" s="306"/>
      <c r="Q185" s="307"/>
      <c r="R185" s="457"/>
    </row>
    <row r="186" spans="1:20" s="383" customFormat="1" ht="129.94999999999999" customHeight="1" x14ac:dyDescent="0.25">
      <c r="A186" s="668" t="s">
        <v>172</v>
      </c>
      <c r="B186" s="395"/>
      <c r="C186" s="715" t="s">
        <v>508</v>
      </c>
      <c r="D186" s="601" t="s">
        <v>414</v>
      </c>
      <c r="E186" s="702">
        <f>E187+E197+E202</f>
        <v>25775.5</v>
      </c>
      <c r="F186" s="415">
        <f>F187+F197+F202</f>
        <v>5658.0000000000009</v>
      </c>
      <c r="G186" s="395"/>
      <c r="H186" s="396"/>
      <c r="I186" s="697">
        <f>I187+I197+I202</f>
        <v>31433.5</v>
      </c>
      <c r="J186" s="415">
        <f>J187+J197+J202</f>
        <v>0</v>
      </c>
      <c r="K186" s="395"/>
      <c r="L186" s="412"/>
      <c r="M186" s="702">
        <f>M187+M197+M202</f>
        <v>2296.01557</v>
      </c>
      <c r="N186" s="415">
        <f>N187+N197+N202</f>
        <v>0</v>
      </c>
      <c r="O186" s="395"/>
      <c r="P186" s="396"/>
      <c r="Q186" s="397"/>
      <c r="R186" s="606"/>
      <c r="S186" s="380"/>
      <c r="T186" s="380"/>
    </row>
    <row r="187" spans="1:20" s="383" customFormat="1" ht="99.95" customHeight="1" x14ac:dyDescent="0.25">
      <c r="A187" s="668" t="s">
        <v>90</v>
      </c>
      <c r="B187" s="395"/>
      <c r="C187" s="715" t="s">
        <v>415</v>
      </c>
      <c r="D187" s="601" t="s">
        <v>416</v>
      </c>
      <c r="E187" s="702">
        <f>E188+E189+E190+E191+E192+E193+E194+E195+E196</f>
        <v>22569.5</v>
      </c>
      <c r="F187" s="415">
        <f>F188+F189+F190+F191+F192+F193+F194+F195+F196</f>
        <v>4954.2000000000007</v>
      </c>
      <c r="G187" s="395"/>
      <c r="H187" s="396"/>
      <c r="I187" s="697">
        <f>I188+I189+I190+I191+I192+I193+I194+I195+I196</f>
        <v>27523.7</v>
      </c>
      <c r="J187" s="415">
        <f>J188+J189+J190+J191+J192+J193+J194+J195+J196</f>
        <v>0</v>
      </c>
      <c r="K187" s="395"/>
      <c r="L187" s="412"/>
      <c r="M187" s="702">
        <f>M188+M189+M190+M191+M192+M193+M194+M195+M196</f>
        <v>1065.4870000000001</v>
      </c>
      <c r="N187" s="415">
        <f>N188+N189+N190+N191+N192+N193+N194+N195+N196</f>
        <v>0</v>
      </c>
      <c r="O187" s="395"/>
      <c r="P187" s="396"/>
      <c r="Q187" s="397"/>
      <c r="R187" s="606"/>
      <c r="S187" s="380"/>
      <c r="T187" s="380"/>
    </row>
    <row r="188" spans="1:20" ht="115.5" customHeight="1" x14ac:dyDescent="0.25">
      <c r="A188" s="398" t="s">
        <v>509</v>
      </c>
      <c r="B188" s="292"/>
      <c r="C188" s="716" t="s">
        <v>417</v>
      </c>
      <c r="D188" s="774" t="s">
        <v>418</v>
      </c>
      <c r="E188" s="703">
        <v>2000</v>
      </c>
      <c r="F188" s="416">
        <v>439.8</v>
      </c>
      <c r="G188" s="292"/>
      <c r="H188" s="306"/>
      <c r="I188" s="698">
        <v>2439.8000000000002</v>
      </c>
      <c r="J188" s="416"/>
      <c r="K188" s="292"/>
      <c r="L188" s="409"/>
      <c r="M188" s="703">
        <v>0</v>
      </c>
      <c r="N188" s="416">
        <v>0</v>
      </c>
      <c r="O188" s="292"/>
      <c r="P188" s="306"/>
      <c r="Q188" s="307"/>
      <c r="R188" s="457"/>
    </row>
    <row r="189" spans="1:20" ht="135.75" customHeight="1" x14ac:dyDescent="0.25">
      <c r="A189" s="398" t="s">
        <v>465</v>
      </c>
      <c r="B189" s="292"/>
      <c r="C189" s="716" t="s">
        <v>419</v>
      </c>
      <c r="D189" s="774" t="s">
        <v>211</v>
      </c>
      <c r="E189" s="703">
        <v>850</v>
      </c>
      <c r="F189" s="416">
        <v>186.6</v>
      </c>
      <c r="G189" s="292"/>
      <c r="H189" s="306"/>
      <c r="I189" s="698">
        <v>1036.5999999999999</v>
      </c>
      <c r="J189" s="416"/>
      <c r="K189" s="292"/>
      <c r="L189" s="409"/>
      <c r="M189" s="703">
        <f>249.9+54.86</f>
        <v>304.76</v>
      </c>
      <c r="N189" s="416">
        <v>0</v>
      </c>
      <c r="O189" s="292"/>
      <c r="P189" s="306"/>
      <c r="Q189" s="307"/>
      <c r="R189" s="457"/>
    </row>
    <row r="190" spans="1:20" ht="116.25" customHeight="1" x14ac:dyDescent="0.25">
      <c r="A190" s="398" t="s">
        <v>467</v>
      </c>
      <c r="B190" s="292"/>
      <c r="C190" s="716" t="s">
        <v>420</v>
      </c>
      <c r="D190" s="774" t="s">
        <v>211</v>
      </c>
      <c r="E190" s="703">
        <v>4250</v>
      </c>
      <c r="F190" s="416">
        <v>933</v>
      </c>
      <c r="G190" s="292"/>
      <c r="H190" s="306"/>
      <c r="I190" s="698">
        <v>5183</v>
      </c>
      <c r="J190" s="416"/>
      <c r="K190" s="292"/>
      <c r="L190" s="409"/>
      <c r="M190" s="703">
        <v>0</v>
      </c>
      <c r="N190" s="416">
        <v>0</v>
      </c>
      <c r="O190" s="292"/>
      <c r="P190" s="306"/>
      <c r="Q190" s="307"/>
      <c r="R190" s="457"/>
    </row>
    <row r="191" spans="1:20" ht="86.25" customHeight="1" x14ac:dyDescent="0.25">
      <c r="A191" s="398" t="s">
        <v>469</v>
      </c>
      <c r="B191" s="292"/>
      <c r="C191" s="716" t="s">
        <v>421</v>
      </c>
      <c r="D191" s="774" t="s">
        <v>422</v>
      </c>
      <c r="E191" s="703">
        <v>973.7</v>
      </c>
      <c r="F191" s="416">
        <v>213.9</v>
      </c>
      <c r="G191" s="292"/>
      <c r="H191" s="306"/>
      <c r="I191" s="698">
        <v>1187.6000000000001</v>
      </c>
      <c r="J191" s="416"/>
      <c r="K191" s="292"/>
      <c r="L191" s="409"/>
      <c r="M191" s="703">
        <v>0</v>
      </c>
      <c r="N191" s="416">
        <v>0</v>
      </c>
      <c r="O191" s="292"/>
      <c r="P191" s="306"/>
      <c r="Q191" s="307"/>
      <c r="R191" s="457"/>
    </row>
    <row r="192" spans="1:20" ht="111.75" customHeight="1" x14ac:dyDescent="0.25">
      <c r="A192" s="398" t="s">
        <v>471</v>
      </c>
      <c r="B192" s="292"/>
      <c r="C192" s="716" t="s">
        <v>423</v>
      </c>
      <c r="D192" s="774" t="s">
        <v>211</v>
      </c>
      <c r="E192" s="703">
        <v>5200</v>
      </c>
      <c r="F192" s="416">
        <v>1141</v>
      </c>
      <c r="G192" s="292"/>
      <c r="H192" s="306"/>
      <c r="I192" s="698">
        <v>6341</v>
      </c>
      <c r="J192" s="416"/>
      <c r="K192" s="292"/>
      <c r="L192" s="409"/>
      <c r="M192" s="703">
        <v>0</v>
      </c>
      <c r="N192" s="416">
        <v>0</v>
      </c>
      <c r="O192" s="292"/>
      <c r="P192" s="306"/>
      <c r="Q192" s="307"/>
      <c r="R192" s="457"/>
    </row>
    <row r="193" spans="1:21" ht="73.5" customHeight="1" x14ac:dyDescent="0.25">
      <c r="A193" s="398" t="s">
        <v>473</v>
      </c>
      <c r="B193" s="292"/>
      <c r="C193" s="716" t="s">
        <v>424</v>
      </c>
      <c r="D193" s="774" t="s">
        <v>425</v>
      </c>
      <c r="E193" s="703">
        <v>300</v>
      </c>
      <c r="F193" s="416">
        <v>66</v>
      </c>
      <c r="G193" s="292"/>
      <c r="H193" s="306"/>
      <c r="I193" s="698">
        <v>366</v>
      </c>
      <c r="J193" s="416"/>
      <c r="K193" s="292"/>
      <c r="L193" s="409"/>
      <c r="M193" s="703">
        <v>0</v>
      </c>
      <c r="N193" s="416">
        <v>0</v>
      </c>
      <c r="O193" s="292"/>
      <c r="P193" s="306"/>
      <c r="Q193" s="307"/>
      <c r="R193" s="457"/>
    </row>
    <row r="194" spans="1:21" ht="127.5" customHeight="1" x14ac:dyDescent="0.25">
      <c r="A194" s="398" t="s">
        <v>475</v>
      </c>
      <c r="B194" s="292"/>
      <c r="C194" s="716" t="s">
        <v>426</v>
      </c>
      <c r="D194" s="774" t="s">
        <v>211</v>
      </c>
      <c r="E194" s="703">
        <v>5895.8</v>
      </c>
      <c r="F194" s="416">
        <v>1293.9000000000001</v>
      </c>
      <c r="G194" s="292"/>
      <c r="H194" s="306"/>
      <c r="I194" s="698">
        <v>7189.7000000000007</v>
      </c>
      <c r="J194" s="416"/>
      <c r="K194" s="292"/>
      <c r="L194" s="409"/>
      <c r="M194" s="703">
        <v>0</v>
      </c>
      <c r="N194" s="416">
        <v>0</v>
      </c>
      <c r="O194" s="292"/>
      <c r="P194" s="306"/>
      <c r="Q194" s="307"/>
      <c r="R194" s="457"/>
    </row>
    <row r="195" spans="1:21" ht="119.25" customHeight="1" x14ac:dyDescent="0.25">
      <c r="A195" s="398" t="s">
        <v>478</v>
      </c>
      <c r="B195" s="292"/>
      <c r="C195" s="716" t="s">
        <v>427</v>
      </c>
      <c r="D195" s="774" t="s">
        <v>211</v>
      </c>
      <c r="E195" s="703">
        <v>1800</v>
      </c>
      <c r="F195" s="416">
        <v>395</v>
      </c>
      <c r="G195" s="292"/>
      <c r="H195" s="306"/>
      <c r="I195" s="698">
        <v>2195</v>
      </c>
      <c r="J195" s="416"/>
      <c r="K195" s="292"/>
      <c r="L195" s="409"/>
      <c r="M195" s="703">
        <f>624.69+135.977+0.06</f>
        <v>760.72699999999998</v>
      </c>
      <c r="N195" s="416">
        <v>0</v>
      </c>
      <c r="O195" s="292"/>
      <c r="P195" s="306"/>
      <c r="Q195" s="307"/>
      <c r="R195" s="457"/>
    </row>
    <row r="196" spans="1:21" ht="73.5" customHeight="1" x14ac:dyDescent="0.25">
      <c r="A196" s="398" t="s">
        <v>479</v>
      </c>
      <c r="B196" s="292"/>
      <c r="C196" s="716" t="s">
        <v>428</v>
      </c>
      <c r="D196" s="774" t="s">
        <v>429</v>
      </c>
      <c r="E196" s="703">
        <v>1300</v>
      </c>
      <c r="F196" s="416">
        <v>285</v>
      </c>
      <c r="G196" s="292"/>
      <c r="H196" s="306"/>
      <c r="I196" s="698">
        <v>1585</v>
      </c>
      <c r="J196" s="416"/>
      <c r="K196" s="292"/>
      <c r="L196" s="409"/>
      <c r="M196" s="703">
        <v>0</v>
      </c>
      <c r="N196" s="416">
        <v>0</v>
      </c>
      <c r="O196" s="292"/>
      <c r="P196" s="306"/>
      <c r="Q196" s="307"/>
      <c r="R196" s="457"/>
    </row>
    <row r="197" spans="1:21" s="383" customFormat="1" ht="69.95" customHeight="1" x14ac:dyDescent="0.25">
      <c r="A197" s="668" t="s">
        <v>91</v>
      </c>
      <c r="B197" s="395"/>
      <c r="C197" s="715" t="s">
        <v>430</v>
      </c>
      <c r="D197" s="601" t="s">
        <v>431</v>
      </c>
      <c r="E197" s="702">
        <f>E198+E199+E200+E201</f>
        <v>2960</v>
      </c>
      <c r="F197" s="415">
        <f>F198+F199+F200+F201</f>
        <v>649.79999999999995</v>
      </c>
      <c r="G197" s="395"/>
      <c r="H197" s="396"/>
      <c r="I197" s="697">
        <f>I198+I199+I200+I201</f>
        <v>3609.7999999999997</v>
      </c>
      <c r="J197" s="415">
        <f>J198+J199+J200+J201</f>
        <v>0</v>
      </c>
      <c r="K197" s="395"/>
      <c r="L197" s="412"/>
      <c r="M197" s="702">
        <f>M198+M199+M200+M201</f>
        <v>1230.5285699999999</v>
      </c>
      <c r="N197" s="415">
        <f>N198+N199+N200+N201</f>
        <v>0</v>
      </c>
      <c r="O197" s="395"/>
      <c r="P197" s="396"/>
      <c r="Q197" s="397"/>
      <c r="R197" s="606"/>
      <c r="S197" s="380"/>
      <c r="T197" s="380"/>
    </row>
    <row r="198" spans="1:21" ht="99.95" customHeight="1" x14ac:dyDescent="0.25">
      <c r="A198" s="398" t="s">
        <v>408</v>
      </c>
      <c r="B198" s="292"/>
      <c r="C198" s="716" t="s">
        <v>432</v>
      </c>
      <c r="D198" s="774" t="s">
        <v>211</v>
      </c>
      <c r="E198" s="703">
        <v>450</v>
      </c>
      <c r="F198" s="416">
        <v>98.8</v>
      </c>
      <c r="G198" s="292"/>
      <c r="H198" s="306"/>
      <c r="I198" s="698">
        <v>548.79999999999995</v>
      </c>
      <c r="J198" s="416"/>
      <c r="K198" s="292"/>
      <c r="L198" s="409"/>
      <c r="M198" s="703">
        <f>450+98.78</f>
        <v>548.78</v>
      </c>
      <c r="N198" s="416">
        <v>0</v>
      </c>
      <c r="O198" s="292"/>
      <c r="P198" s="306"/>
      <c r="Q198" s="307"/>
      <c r="R198" s="457"/>
    </row>
    <row r="199" spans="1:21" ht="90" customHeight="1" x14ac:dyDescent="0.25">
      <c r="A199" s="398" t="s">
        <v>410</v>
      </c>
      <c r="B199" s="292"/>
      <c r="C199" s="716" t="s">
        <v>434</v>
      </c>
      <c r="D199" s="774" t="s">
        <v>211</v>
      </c>
      <c r="E199" s="703">
        <v>250</v>
      </c>
      <c r="F199" s="416">
        <v>54.9</v>
      </c>
      <c r="G199" s="292"/>
      <c r="H199" s="306"/>
      <c r="I199" s="698">
        <v>304.89999999999998</v>
      </c>
      <c r="J199" s="416"/>
      <c r="K199" s="292"/>
      <c r="L199" s="409"/>
      <c r="M199" s="703">
        <v>0</v>
      </c>
      <c r="N199" s="416">
        <v>0</v>
      </c>
      <c r="O199" s="292"/>
      <c r="P199" s="306"/>
      <c r="Q199" s="307"/>
      <c r="R199" s="457"/>
    </row>
    <row r="200" spans="1:21" ht="90" customHeight="1" x14ac:dyDescent="0.25">
      <c r="A200" s="398" t="s">
        <v>412</v>
      </c>
      <c r="B200" s="292"/>
      <c r="C200" s="716" t="s">
        <v>435</v>
      </c>
      <c r="D200" s="774" t="s">
        <v>422</v>
      </c>
      <c r="E200" s="703">
        <v>560</v>
      </c>
      <c r="F200" s="416">
        <v>122.9</v>
      </c>
      <c r="G200" s="292"/>
      <c r="H200" s="306"/>
      <c r="I200" s="698">
        <v>682.9</v>
      </c>
      <c r="J200" s="416"/>
      <c r="K200" s="292"/>
      <c r="L200" s="409"/>
      <c r="M200" s="703">
        <f>558.08966+123.65891</f>
        <v>681.74856999999997</v>
      </c>
      <c r="N200" s="416">
        <v>0</v>
      </c>
      <c r="O200" s="292"/>
      <c r="P200" s="306"/>
      <c r="Q200" s="307"/>
      <c r="R200" s="457"/>
    </row>
    <row r="201" spans="1:21" ht="75" customHeight="1" x14ac:dyDescent="0.25">
      <c r="A201" s="398" t="s">
        <v>485</v>
      </c>
      <c r="B201" s="292"/>
      <c r="C201" s="716" t="s">
        <v>437</v>
      </c>
      <c r="D201" s="774" t="s">
        <v>436</v>
      </c>
      <c r="E201" s="703">
        <v>1700</v>
      </c>
      <c r="F201" s="416">
        <v>373.2</v>
      </c>
      <c r="G201" s="292"/>
      <c r="H201" s="306"/>
      <c r="I201" s="698">
        <v>2073.1999999999998</v>
      </c>
      <c r="J201" s="416"/>
      <c r="K201" s="292"/>
      <c r="L201" s="409"/>
      <c r="M201" s="703">
        <v>0</v>
      </c>
      <c r="N201" s="416">
        <v>0</v>
      </c>
      <c r="O201" s="292"/>
      <c r="P201" s="306"/>
      <c r="Q201" s="307"/>
      <c r="R201" s="457"/>
    </row>
    <row r="202" spans="1:21" s="383" customFormat="1" ht="84.95" customHeight="1" x14ac:dyDescent="0.25">
      <c r="A202" s="668" t="s">
        <v>26</v>
      </c>
      <c r="B202" s="395"/>
      <c r="C202" s="715" t="s">
        <v>438</v>
      </c>
      <c r="D202" s="601" t="s">
        <v>211</v>
      </c>
      <c r="E202" s="702">
        <f>E203+E204</f>
        <v>246</v>
      </c>
      <c r="F202" s="415">
        <f>F203+F204</f>
        <v>54</v>
      </c>
      <c r="G202" s="395"/>
      <c r="H202" s="396"/>
      <c r="I202" s="697">
        <f>I203+I204</f>
        <v>300</v>
      </c>
      <c r="J202" s="415">
        <f>J203+J204</f>
        <v>0</v>
      </c>
      <c r="K202" s="395"/>
      <c r="L202" s="412"/>
      <c r="M202" s="702">
        <f>M203+M204</f>
        <v>0</v>
      </c>
      <c r="N202" s="415">
        <f>N203+N204</f>
        <v>0</v>
      </c>
      <c r="O202" s="395"/>
      <c r="P202" s="396"/>
      <c r="Q202" s="397"/>
      <c r="R202" s="606"/>
      <c r="S202" s="380"/>
      <c r="T202" s="380"/>
    </row>
    <row r="203" spans="1:21" ht="84.95" customHeight="1" x14ac:dyDescent="0.25">
      <c r="A203" s="398" t="s">
        <v>488</v>
      </c>
      <c r="B203" s="292"/>
      <c r="C203" s="716" t="s">
        <v>439</v>
      </c>
      <c r="D203" s="774" t="s">
        <v>433</v>
      </c>
      <c r="E203" s="703">
        <v>191.9</v>
      </c>
      <c r="F203" s="416">
        <v>42.1</v>
      </c>
      <c r="G203" s="292"/>
      <c r="H203" s="306"/>
      <c r="I203" s="698">
        <v>234</v>
      </c>
      <c r="J203" s="416"/>
      <c r="K203" s="292"/>
      <c r="L203" s="409"/>
      <c r="M203" s="703">
        <v>0</v>
      </c>
      <c r="N203" s="416">
        <v>0</v>
      </c>
      <c r="O203" s="292"/>
      <c r="P203" s="306"/>
      <c r="Q203" s="307"/>
      <c r="R203" s="457"/>
    </row>
    <row r="204" spans="1:21" ht="95.1" customHeight="1" thickBot="1" x14ac:dyDescent="0.3">
      <c r="A204" s="669" t="s">
        <v>490</v>
      </c>
      <c r="B204" s="337"/>
      <c r="C204" s="717" t="s">
        <v>440</v>
      </c>
      <c r="D204" s="464" t="s">
        <v>211</v>
      </c>
      <c r="E204" s="704">
        <v>54.1</v>
      </c>
      <c r="F204" s="670">
        <v>11.9</v>
      </c>
      <c r="G204" s="337"/>
      <c r="H204" s="338"/>
      <c r="I204" s="699">
        <v>66</v>
      </c>
      <c r="J204" s="670"/>
      <c r="K204" s="337"/>
      <c r="L204" s="586"/>
      <c r="M204" s="704">
        <v>0</v>
      </c>
      <c r="N204" s="670">
        <v>0</v>
      </c>
      <c r="O204" s="337"/>
      <c r="P204" s="338"/>
      <c r="Q204" s="339"/>
      <c r="R204" s="457"/>
    </row>
    <row r="205" spans="1:21" s="609" customFormat="1" ht="23.25" customHeight="1" thickBot="1" x14ac:dyDescent="0.25">
      <c r="A205" s="1020" t="s">
        <v>441</v>
      </c>
      <c r="B205" s="1020"/>
      <c r="C205" s="1020"/>
      <c r="D205" s="695"/>
      <c r="E205" s="672">
        <f>E186+E177</f>
        <v>26915.5</v>
      </c>
      <c r="F205" s="672">
        <f>F186+F177</f>
        <v>6581.6000000000013</v>
      </c>
      <c r="G205" s="671"/>
      <c r="H205" s="671"/>
      <c r="I205" s="700">
        <f>I186+I177</f>
        <v>32823.800000000003</v>
      </c>
      <c r="J205" s="672">
        <f>J186+J177</f>
        <v>673.30000000000007</v>
      </c>
      <c r="K205" s="671"/>
      <c r="L205" s="384"/>
      <c r="M205" s="672">
        <f>M186+M177</f>
        <v>2573.4899700000001</v>
      </c>
      <c r="N205" s="672">
        <f>N186+N177</f>
        <v>0</v>
      </c>
      <c r="O205" s="671"/>
      <c r="P205" s="671"/>
      <c r="Q205" s="377"/>
      <c r="R205" s="606"/>
      <c r="S205" s="608"/>
      <c r="T205" s="608"/>
    </row>
    <row r="206" spans="1:21" ht="16.5" customHeight="1" thickBot="1" x14ac:dyDescent="0.3">
      <c r="A206" s="1014" t="s">
        <v>510</v>
      </c>
      <c r="B206" s="1015"/>
      <c r="C206" s="1016"/>
      <c r="D206" s="696"/>
      <c r="E206" s="675">
        <f>E65+E97+E130+E150+E156+E174+E205</f>
        <v>2865294.0999999996</v>
      </c>
      <c r="F206" s="907">
        <f>F65+F97+F130+F150+F156+F174+F205</f>
        <v>8103291.7675599996</v>
      </c>
      <c r="G206" s="674"/>
      <c r="H206" s="674"/>
      <c r="I206" s="701">
        <f>I65+I97+I130+I150+I156+I174+I205</f>
        <v>3004924.1999999993</v>
      </c>
      <c r="J206" s="675">
        <f>J65+J97+J130+J150+J156+J174+J205</f>
        <v>7965768.919999999</v>
      </c>
      <c r="K206" s="674"/>
      <c r="L206" s="705"/>
      <c r="M206" s="675">
        <f>M65+M97+M130+M150+M156+M174+M205</f>
        <v>1553316.5419099999</v>
      </c>
      <c r="N206" s="675">
        <f>N65+N97+N130+N150+N156+N174+N205</f>
        <v>5165349.7636799999</v>
      </c>
      <c r="O206" s="676"/>
      <c r="P206" s="676"/>
      <c r="Q206" s="458"/>
      <c r="R206" s="378">
        <f>N206/J206</f>
        <v>0.64844333491913553</v>
      </c>
      <c r="S206" s="379">
        <f>M206/I206</f>
        <v>0.5169237020720856</v>
      </c>
      <c r="T206" s="380"/>
      <c r="U206" s="346">
        <f>M206+N206</f>
        <v>6718666.30559</v>
      </c>
    </row>
    <row r="207" spans="1:21" ht="15" customHeight="1" x14ac:dyDescent="0.25">
      <c r="A207" s="673"/>
      <c r="I207" s="730">
        <f>I206+J206</f>
        <v>10970693.119999997</v>
      </c>
      <c r="M207" s="729">
        <f>M206+N206</f>
        <v>6718666.30559</v>
      </c>
      <c r="R207" s="317">
        <f>(N206+M206)/(J206+I206)</f>
        <v>0.61241949183152444</v>
      </c>
    </row>
    <row r="208" spans="1:21" x14ac:dyDescent="0.25">
      <c r="M208" s="731">
        <f>M207/I207*100</f>
        <v>61.241949183152443</v>
      </c>
    </row>
  </sheetData>
  <mergeCells count="35">
    <mergeCell ref="A206:C206"/>
    <mergeCell ref="A176:Q176"/>
    <mergeCell ref="A205:C205"/>
    <mergeCell ref="A30:A31"/>
    <mergeCell ref="C30:C31"/>
    <mergeCell ref="A63:A64"/>
    <mergeCell ref="C63:C64"/>
    <mergeCell ref="C164:C165"/>
    <mergeCell ref="A67:Q67"/>
    <mergeCell ref="A101:A102"/>
    <mergeCell ref="C101:C102"/>
    <mergeCell ref="D102:D107"/>
    <mergeCell ref="A132:Q132"/>
    <mergeCell ref="A157:Q157"/>
    <mergeCell ref="A151:Q151"/>
    <mergeCell ref="C160:C161"/>
    <mergeCell ref="A98:P98"/>
    <mergeCell ref="A2:Q2"/>
    <mergeCell ref="A3:Q3"/>
    <mergeCell ref="Q5:Q6"/>
    <mergeCell ref="A8:Q8"/>
    <mergeCell ref="A5:A6"/>
    <mergeCell ref="I5:L5"/>
    <mergeCell ref="P4:Q4"/>
    <mergeCell ref="D5:D6"/>
    <mergeCell ref="E5:H5"/>
    <mergeCell ref="M5:P5"/>
    <mergeCell ref="C5:C6"/>
    <mergeCell ref="A169:A170"/>
    <mergeCell ref="B169:B170"/>
    <mergeCell ref="A160:A162"/>
    <mergeCell ref="A164:A166"/>
    <mergeCell ref="B164:B166"/>
    <mergeCell ref="A167:A168"/>
    <mergeCell ref="B167:B168"/>
  </mergeCells>
  <phoneticPr fontId="38" type="noConversion"/>
  <pageMargins left="0" right="0" top="0.51181102362204722" bottom="0.31496062992125984" header="0.31496062992125984" footer="0.31496062992125984"/>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54" zoomScale="70" zoomScaleSheetLayoutView="70" workbookViewId="0">
      <selection activeCell="G36" sqref="G36"/>
    </sheetView>
  </sheetViews>
  <sheetFormatPr defaultColWidth="9.140625" defaultRowHeight="15" x14ac:dyDescent="0.25"/>
  <cols>
    <col min="1" max="1" width="9.7109375" style="164" customWidth="1"/>
    <col min="2" max="2" width="42.140625" style="164" customWidth="1"/>
    <col min="3" max="3" width="34.28515625" style="164" customWidth="1"/>
    <col min="4" max="4" width="12.7109375" style="164" customWidth="1"/>
    <col min="5" max="5" width="11.42578125" style="164" customWidth="1"/>
    <col min="6" max="6" width="12.42578125" style="164" customWidth="1"/>
    <col min="7" max="7" width="36.28515625" style="164" customWidth="1"/>
    <col min="8" max="16384" width="9.140625" style="164"/>
  </cols>
  <sheetData>
    <row r="1" spans="1:9" x14ac:dyDescent="0.25">
      <c r="G1" s="626" t="s">
        <v>73</v>
      </c>
    </row>
    <row r="2" spans="1:9" ht="18.75" x14ac:dyDescent="0.3">
      <c r="A2" s="998" t="s">
        <v>72</v>
      </c>
      <c r="B2" s="998"/>
      <c r="C2" s="998"/>
      <c r="D2" s="998"/>
      <c r="E2" s="998"/>
      <c r="F2" s="998"/>
      <c r="G2" s="998"/>
    </row>
    <row r="3" spans="1:9" ht="18.75" x14ac:dyDescent="0.3">
      <c r="A3" s="998" t="s">
        <v>758</v>
      </c>
      <c r="B3" s="998"/>
      <c r="C3" s="998"/>
      <c r="D3" s="998"/>
      <c r="E3" s="998"/>
      <c r="F3" s="998"/>
      <c r="G3" s="998"/>
    </row>
    <row r="4" spans="1:9" ht="19.5" customHeight="1" x14ac:dyDescent="0.3">
      <c r="A4" s="1073" t="s">
        <v>642</v>
      </c>
      <c r="B4" s="1073"/>
      <c r="C4" s="1073"/>
      <c r="D4" s="1073"/>
      <c r="E4" s="1073"/>
      <c r="F4" s="1073"/>
      <c r="G4" s="1073"/>
    </row>
    <row r="5" spans="1:9" ht="71.25" customHeight="1" x14ac:dyDescent="0.25">
      <c r="A5" s="784" t="s">
        <v>214</v>
      </c>
      <c r="B5" s="784" t="s">
        <v>215</v>
      </c>
      <c r="C5" s="784" t="s">
        <v>343</v>
      </c>
      <c r="D5" s="784" t="s">
        <v>24</v>
      </c>
      <c r="E5" s="784" t="s">
        <v>25</v>
      </c>
      <c r="F5" s="784" t="s">
        <v>340</v>
      </c>
      <c r="G5" s="784" t="s">
        <v>339</v>
      </c>
    </row>
    <row r="6" spans="1:9" x14ac:dyDescent="0.25">
      <c r="A6" s="762">
        <v>1</v>
      </c>
      <c r="B6" s="762">
        <v>2</v>
      </c>
      <c r="C6" s="762">
        <v>3</v>
      </c>
      <c r="D6" s="762">
        <v>4</v>
      </c>
      <c r="E6" s="762">
        <v>5</v>
      </c>
      <c r="F6" s="762">
        <v>6</v>
      </c>
      <c r="G6" s="762">
        <v>7</v>
      </c>
    </row>
    <row r="7" spans="1:9" ht="16.5" customHeight="1" x14ac:dyDescent="0.25">
      <c r="A7" s="1071" t="s">
        <v>223</v>
      </c>
      <c r="B7" s="1071"/>
      <c r="C7" s="1071"/>
      <c r="D7" s="1072"/>
      <c r="E7" s="1071"/>
      <c r="F7" s="1071"/>
      <c r="G7" s="1071"/>
    </row>
    <row r="8" spans="1:9" s="629" customFormat="1" ht="138" customHeight="1" x14ac:dyDescent="0.25">
      <c r="A8" s="1054" t="s">
        <v>137</v>
      </c>
      <c r="B8" s="797" t="s">
        <v>136</v>
      </c>
      <c r="C8" s="646" t="s">
        <v>125</v>
      </c>
      <c r="D8" s="636">
        <v>3.5</v>
      </c>
      <c r="E8" s="567">
        <v>5.0999999999999996</v>
      </c>
      <c r="F8" s="568">
        <f>E8/D8</f>
        <v>1.4571428571428571</v>
      </c>
      <c r="G8" s="633" t="s">
        <v>658</v>
      </c>
    </row>
    <row r="9" spans="1:9" s="629" customFormat="1" ht="109.5" customHeight="1" x14ac:dyDescent="0.25">
      <c r="A9" s="1056"/>
      <c r="B9" s="798"/>
      <c r="C9" s="646" t="s">
        <v>126</v>
      </c>
      <c r="D9" s="799">
        <v>0.35</v>
      </c>
      <c r="E9" s="567">
        <v>0.6</v>
      </c>
      <c r="F9" s="568">
        <f>E9/D9</f>
        <v>1.7142857142857144</v>
      </c>
      <c r="G9" s="633" t="s">
        <v>658</v>
      </c>
    </row>
    <row r="10" spans="1:9" s="629" customFormat="1" ht="188.25" customHeight="1" x14ac:dyDescent="0.25">
      <c r="A10" s="800" t="s">
        <v>172</v>
      </c>
      <c r="B10" s="801" t="s">
        <v>174</v>
      </c>
      <c r="C10" s="802" t="s">
        <v>625</v>
      </c>
      <c r="D10" s="803">
        <v>16.2</v>
      </c>
      <c r="E10" s="651">
        <v>0</v>
      </c>
      <c r="F10" s="804">
        <f>E10/D10</f>
        <v>0</v>
      </c>
      <c r="G10" s="650" t="s">
        <v>496</v>
      </c>
    </row>
    <row r="11" spans="1:9" s="629" customFormat="1" ht="132.75" customHeight="1" x14ac:dyDescent="0.25">
      <c r="A11" s="800" t="s">
        <v>121</v>
      </c>
      <c r="B11" s="805" t="s">
        <v>173</v>
      </c>
      <c r="C11" s="802" t="s">
        <v>380</v>
      </c>
      <c r="D11" s="806"/>
      <c r="E11" s="651"/>
      <c r="F11" s="804"/>
      <c r="G11" s="807" t="s">
        <v>659</v>
      </c>
    </row>
    <row r="12" spans="1:9" x14ac:dyDescent="0.25">
      <c r="A12" s="1043" t="s">
        <v>228</v>
      </c>
      <c r="B12" s="1043"/>
      <c r="C12" s="1042"/>
      <c r="D12" s="1042"/>
      <c r="E12" s="1042"/>
      <c r="F12" s="1042"/>
      <c r="G12" s="1042"/>
    </row>
    <row r="13" spans="1:9" ht="25.5" hidden="1" customHeight="1" x14ac:dyDescent="0.25">
      <c r="A13" s="280"/>
      <c r="B13" s="288"/>
      <c r="C13" s="272"/>
      <c r="D13" s="398"/>
      <c r="E13" s="398"/>
      <c r="F13" s="398"/>
      <c r="G13" s="272"/>
    </row>
    <row r="14" spans="1:9" ht="140.25" customHeight="1" x14ac:dyDescent="0.25">
      <c r="A14" s="280" t="s">
        <v>175</v>
      </c>
      <c r="B14" s="288" t="s">
        <v>136</v>
      </c>
      <c r="C14" s="783" t="s">
        <v>322</v>
      </c>
      <c r="D14" s="808">
        <v>0.89</v>
      </c>
      <c r="E14" s="808">
        <v>0.89200000000000002</v>
      </c>
      <c r="F14" s="809">
        <f>E14/D14</f>
        <v>1.002247191011236</v>
      </c>
      <c r="G14" s="633" t="s">
        <v>744</v>
      </c>
      <c r="H14" s="718"/>
      <c r="I14" s="660"/>
    </row>
    <row r="15" spans="1:9" ht="39" customHeight="1" x14ac:dyDescent="0.25">
      <c r="A15" s="1066" t="s">
        <v>172</v>
      </c>
      <c r="B15" s="1057" t="s">
        <v>391</v>
      </c>
      <c r="C15" s="783" t="s">
        <v>626</v>
      </c>
      <c r="D15" s="810">
        <v>1.5329999999999999</v>
      </c>
      <c r="E15" s="810">
        <v>0</v>
      </c>
      <c r="F15" s="810">
        <v>0</v>
      </c>
      <c r="G15" s="811" t="s">
        <v>47</v>
      </c>
      <c r="H15" s="660"/>
      <c r="I15" s="660"/>
    </row>
    <row r="16" spans="1:9" ht="48" customHeight="1" x14ac:dyDescent="0.25">
      <c r="A16" s="1067"/>
      <c r="B16" s="1058"/>
      <c r="C16" s="783" t="s">
        <v>627</v>
      </c>
      <c r="D16" s="810">
        <v>102.1</v>
      </c>
      <c r="E16" s="810">
        <v>0</v>
      </c>
      <c r="F16" s="810">
        <v>0</v>
      </c>
      <c r="G16" s="811" t="s">
        <v>47</v>
      </c>
      <c r="H16" s="660"/>
      <c r="I16" s="660"/>
    </row>
    <row r="17" spans="1:9" ht="53.25" customHeight="1" x14ac:dyDescent="0.25">
      <c r="A17" s="1068"/>
      <c r="B17" s="1059"/>
      <c r="C17" s="783" t="s">
        <v>628</v>
      </c>
      <c r="D17" s="810">
        <v>79.400000000000006</v>
      </c>
      <c r="E17" s="810">
        <v>0</v>
      </c>
      <c r="F17" s="810">
        <v>0</v>
      </c>
      <c r="G17" s="811" t="s">
        <v>47</v>
      </c>
      <c r="H17" s="660"/>
      <c r="I17" s="660"/>
    </row>
    <row r="18" spans="1:9" x14ac:dyDescent="0.25">
      <c r="A18" s="1043" t="s">
        <v>229</v>
      </c>
      <c r="B18" s="1043"/>
      <c r="C18" s="1043"/>
      <c r="D18" s="1043"/>
      <c r="E18" s="1043"/>
      <c r="F18" s="1043"/>
      <c r="G18" s="1043"/>
    </row>
    <row r="19" spans="1:9" ht="73.5" customHeight="1" x14ac:dyDescent="0.25">
      <c r="A19" s="1069" t="s">
        <v>137</v>
      </c>
      <c r="B19" s="1070" t="s">
        <v>13</v>
      </c>
      <c r="C19" s="783" t="s">
        <v>624</v>
      </c>
      <c r="D19" s="812">
        <v>100</v>
      </c>
      <c r="E19" s="813">
        <v>100</v>
      </c>
      <c r="F19" s="568">
        <f>E19/D19</f>
        <v>1</v>
      </c>
      <c r="G19" s="633" t="s">
        <v>656</v>
      </c>
    </row>
    <row r="20" spans="1:9" ht="123.75" customHeight="1" x14ac:dyDescent="0.25">
      <c r="A20" s="1069"/>
      <c r="B20" s="1070"/>
      <c r="C20" s="814" t="s">
        <v>623</v>
      </c>
      <c r="D20" s="636">
        <v>50</v>
      </c>
      <c r="E20" s="636">
        <v>94.6</v>
      </c>
      <c r="F20" s="568">
        <f>E20/D20</f>
        <v>1.8919999999999999</v>
      </c>
      <c r="G20" s="633" t="s">
        <v>744</v>
      </c>
    </row>
    <row r="21" spans="1:9" ht="111.75" customHeight="1" x14ac:dyDescent="0.25">
      <c r="A21" s="1069"/>
      <c r="B21" s="1070"/>
      <c r="C21" s="783" t="s">
        <v>657</v>
      </c>
      <c r="D21" s="547">
        <v>13.3</v>
      </c>
      <c r="E21" s="547">
        <v>10.199999999999999</v>
      </c>
      <c r="F21" s="568">
        <f>E21/D21</f>
        <v>0.76691729323308266</v>
      </c>
      <c r="G21" s="633" t="s">
        <v>744</v>
      </c>
    </row>
    <row r="22" spans="1:9" s="629" customFormat="1" ht="71.25" customHeight="1" x14ac:dyDescent="0.25">
      <c r="A22" s="779" t="s">
        <v>172</v>
      </c>
      <c r="B22" s="285" t="s">
        <v>392</v>
      </c>
      <c r="C22" s="783" t="s">
        <v>502</v>
      </c>
      <c r="D22" s="815">
        <v>17</v>
      </c>
      <c r="E22" s="810">
        <v>17</v>
      </c>
      <c r="F22" s="810">
        <v>0</v>
      </c>
      <c r="G22" s="646" t="s">
        <v>723</v>
      </c>
    </row>
    <row r="23" spans="1:9" x14ac:dyDescent="0.25">
      <c r="A23" s="1042" t="s">
        <v>231</v>
      </c>
      <c r="B23" s="1043"/>
      <c r="C23" s="1042"/>
      <c r="D23" s="1042"/>
      <c r="E23" s="1042"/>
      <c r="F23" s="1042"/>
      <c r="G23" s="1042"/>
    </row>
    <row r="24" spans="1:9" ht="83.25" customHeight="1" x14ac:dyDescent="0.25">
      <c r="A24" s="1049" t="s">
        <v>137</v>
      </c>
      <c r="B24" s="1060" t="s">
        <v>14</v>
      </c>
      <c r="C24" s="502" t="s">
        <v>324</v>
      </c>
      <c r="D24" s="569">
        <v>0.54</v>
      </c>
      <c r="E24" s="569">
        <v>0.47</v>
      </c>
      <c r="F24" s="804">
        <f>(D24-E24)/D24*100%+100%</f>
        <v>1.1296296296296298</v>
      </c>
      <c r="G24" s="816" t="s">
        <v>735</v>
      </c>
      <c r="H24" s="231"/>
      <c r="I24" s="231"/>
    </row>
    <row r="25" spans="1:9" s="629" customFormat="1" ht="128.25" customHeight="1" x14ac:dyDescent="0.25">
      <c r="A25" s="1050"/>
      <c r="B25" s="1061"/>
      <c r="C25" s="502" t="s">
        <v>622</v>
      </c>
      <c r="D25" s="817">
        <v>219</v>
      </c>
      <c r="E25" s="817">
        <v>219</v>
      </c>
      <c r="F25" s="804">
        <f>E25/D25</f>
        <v>1</v>
      </c>
      <c r="G25" s="816" t="s">
        <v>736</v>
      </c>
      <c r="H25" s="645"/>
      <c r="I25" s="645"/>
    </row>
    <row r="26" spans="1:9" ht="63" customHeight="1" x14ac:dyDescent="0.25">
      <c r="A26" s="1050"/>
      <c r="B26" s="1061"/>
      <c r="C26" s="783" t="s">
        <v>347</v>
      </c>
      <c r="D26" s="818">
        <v>78900</v>
      </c>
      <c r="E26" s="818">
        <v>40583</v>
      </c>
      <c r="F26" s="804">
        <f>E26/D26</f>
        <v>0.51435994930291506</v>
      </c>
      <c r="G26" s="816" t="s">
        <v>737</v>
      </c>
    </row>
    <row r="27" spans="1:9" ht="51" x14ac:dyDescent="0.25">
      <c r="A27" s="1050"/>
      <c r="B27" s="1061"/>
      <c r="C27" s="521" t="s">
        <v>348</v>
      </c>
      <c r="D27" s="793">
        <v>12600</v>
      </c>
      <c r="E27" s="793">
        <v>6300</v>
      </c>
      <c r="F27" s="804">
        <f>E27/D27</f>
        <v>0.5</v>
      </c>
      <c r="G27" s="819" t="s">
        <v>738</v>
      </c>
    </row>
    <row r="28" spans="1:9" ht="209.25" customHeight="1" x14ac:dyDescent="0.25">
      <c r="A28" s="1050"/>
      <c r="B28" s="1061"/>
      <c r="C28" s="521" t="s">
        <v>45</v>
      </c>
      <c r="D28" s="793">
        <v>482</v>
      </c>
      <c r="E28" s="793">
        <v>88</v>
      </c>
      <c r="F28" s="804">
        <f>(D28-E28)/D28*100%+100%</f>
        <v>1.8174273858921162</v>
      </c>
      <c r="G28" s="820" t="s">
        <v>739</v>
      </c>
    </row>
    <row r="29" spans="1:9" ht="48.75" customHeight="1" x14ac:dyDescent="0.25">
      <c r="A29" s="1050"/>
      <c r="B29" s="1061"/>
      <c r="C29" s="783" t="s">
        <v>46</v>
      </c>
      <c r="D29" s="821">
        <v>23000</v>
      </c>
      <c r="E29" s="822">
        <v>29177</v>
      </c>
      <c r="F29" s="804">
        <f>E29/D29</f>
        <v>1.2685652173913045</v>
      </c>
      <c r="G29" s="819" t="s">
        <v>740</v>
      </c>
    </row>
    <row r="30" spans="1:9" ht="38.25" x14ac:dyDescent="0.25">
      <c r="A30" s="1050"/>
      <c r="B30" s="1061"/>
      <c r="C30" s="783" t="s">
        <v>345</v>
      </c>
      <c r="D30" s="636">
        <v>44.9</v>
      </c>
      <c r="E30" s="823">
        <v>0</v>
      </c>
      <c r="F30" s="804">
        <f t="shared" ref="F30:F36" si="0">E30/D30</f>
        <v>0</v>
      </c>
      <c r="G30" s="811" t="s">
        <v>47</v>
      </c>
    </row>
    <row r="31" spans="1:9" ht="38.25" x14ac:dyDescent="0.25">
      <c r="A31" s="1051"/>
      <c r="B31" s="1062"/>
      <c r="C31" s="783" t="s">
        <v>346</v>
      </c>
      <c r="D31" s="636">
        <v>35.9</v>
      </c>
      <c r="E31" s="823">
        <v>0</v>
      </c>
      <c r="F31" s="804">
        <f t="shared" si="0"/>
        <v>0</v>
      </c>
      <c r="G31" s="811" t="s">
        <v>47</v>
      </c>
    </row>
    <row r="32" spans="1:9" ht="246.75" customHeight="1" x14ac:dyDescent="0.25">
      <c r="A32" s="780"/>
      <c r="B32" s="640"/>
      <c r="C32" s="783" t="s">
        <v>621</v>
      </c>
      <c r="D32" s="636">
        <v>497</v>
      </c>
      <c r="E32" s="823">
        <v>69</v>
      </c>
      <c r="F32" s="804">
        <f t="shared" si="0"/>
        <v>0.13883299798792756</v>
      </c>
      <c r="G32" s="824" t="s">
        <v>741</v>
      </c>
    </row>
    <row r="33" spans="1:8" ht="78.75" customHeight="1" x14ac:dyDescent="0.25">
      <c r="A33" s="780"/>
      <c r="B33" s="640"/>
      <c r="C33" s="783" t="s">
        <v>629</v>
      </c>
      <c r="D33" s="636">
        <v>85</v>
      </c>
      <c r="E33" s="823">
        <v>100</v>
      </c>
      <c r="F33" s="804">
        <f t="shared" si="0"/>
        <v>1.1764705882352942</v>
      </c>
      <c r="G33" s="830" t="s">
        <v>759</v>
      </c>
    </row>
    <row r="34" spans="1:8" ht="119.25" customHeight="1" x14ac:dyDescent="0.25">
      <c r="A34" s="780"/>
      <c r="B34" s="640"/>
      <c r="C34" s="716" t="s">
        <v>652</v>
      </c>
      <c r="D34" s="636">
        <v>85</v>
      </c>
      <c r="E34" s="823">
        <v>100</v>
      </c>
      <c r="F34" s="804">
        <f t="shared" si="0"/>
        <v>1.1764705882352942</v>
      </c>
      <c r="G34" s="830" t="s">
        <v>759</v>
      </c>
    </row>
    <row r="35" spans="1:8" ht="78.75" customHeight="1" x14ac:dyDescent="0.25">
      <c r="A35" s="780"/>
      <c r="B35" s="640"/>
      <c r="C35" s="716" t="s">
        <v>653</v>
      </c>
      <c r="D35" s="636">
        <v>20</v>
      </c>
      <c r="E35" s="823">
        <v>0</v>
      </c>
      <c r="F35" s="804">
        <f t="shared" si="0"/>
        <v>0</v>
      </c>
      <c r="G35" s="825" t="s">
        <v>742</v>
      </c>
    </row>
    <row r="36" spans="1:8" ht="91.5" customHeight="1" x14ac:dyDescent="0.25">
      <c r="A36" s="780"/>
      <c r="B36" s="640"/>
      <c r="C36" s="783" t="s">
        <v>497</v>
      </c>
      <c r="D36" s="636">
        <v>270</v>
      </c>
      <c r="E36" s="823">
        <v>103</v>
      </c>
      <c r="F36" s="804">
        <f t="shared" si="0"/>
        <v>0.38148148148148148</v>
      </c>
      <c r="G36" s="826" t="s">
        <v>743</v>
      </c>
    </row>
    <row r="37" spans="1:8" x14ac:dyDescent="0.25">
      <c r="A37" s="1044" t="s">
        <v>233</v>
      </c>
      <c r="B37" s="1045"/>
      <c r="C37" s="1046"/>
      <c r="D37" s="1046"/>
      <c r="E37" s="1046"/>
      <c r="F37" s="1046"/>
      <c r="G37" s="1047"/>
    </row>
    <row r="38" spans="1:8" s="629" customFormat="1" ht="133.5" customHeight="1" x14ac:dyDescent="0.25">
      <c r="A38" s="1063" t="s">
        <v>137</v>
      </c>
      <c r="B38" s="1060" t="s">
        <v>15</v>
      </c>
      <c r="C38" s="232" t="s">
        <v>10</v>
      </c>
      <c r="D38" s="827">
        <v>750</v>
      </c>
      <c r="E38" s="827">
        <v>370</v>
      </c>
      <c r="F38" s="804">
        <f t="shared" ref="F38:F40" si="1">E38/D38</f>
        <v>0.49333333333333335</v>
      </c>
      <c r="G38" s="646" t="s">
        <v>501</v>
      </c>
    </row>
    <row r="39" spans="1:8" s="629" customFormat="1" ht="103.5" customHeight="1" x14ac:dyDescent="0.25">
      <c r="A39" s="1064"/>
      <c r="B39" s="1061"/>
      <c r="C39" s="232" t="s">
        <v>11</v>
      </c>
      <c r="D39" s="633">
        <v>60</v>
      </c>
      <c r="E39" s="633">
        <v>56.9</v>
      </c>
      <c r="F39" s="804">
        <f t="shared" si="1"/>
        <v>0.94833333333333336</v>
      </c>
      <c r="G39" s="646" t="s">
        <v>501</v>
      </c>
      <c r="H39" s="520"/>
    </row>
    <row r="40" spans="1:8" s="629" customFormat="1" ht="118.5" customHeight="1" x14ac:dyDescent="0.25">
      <c r="A40" s="1065"/>
      <c r="B40" s="1062"/>
      <c r="C40" s="232" t="s">
        <v>12</v>
      </c>
      <c r="D40" s="633">
        <v>75</v>
      </c>
      <c r="E40" s="633">
        <v>53.1</v>
      </c>
      <c r="F40" s="804">
        <f t="shared" si="1"/>
        <v>0.70800000000000007</v>
      </c>
      <c r="G40" s="646" t="s">
        <v>501</v>
      </c>
      <c r="H40" s="520" t="s">
        <v>22</v>
      </c>
    </row>
    <row r="41" spans="1:8" ht="15" hidden="1" customHeight="1" x14ac:dyDescent="0.25">
      <c r="A41" s="395"/>
      <c r="B41" s="273"/>
      <c r="C41" s="274"/>
      <c r="D41" s="633">
        <v>75</v>
      </c>
      <c r="E41" s="651">
        <v>59.6</v>
      </c>
      <c r="F41" s="275"/>
      <c r="G41" s="646" t="s">
        <v>374</v>
      </c>
    </row>
    <row r="42" spans="1:8" x14ac:dyDescent="0.25">
      <c r="A42" s="1044" t="s">
        <v>119</v>
      </c>
      <c r="B42" s="1045"/>
      <c r="C42" s="1045"/>
      <c r="D42" s="1045"/>
      <c r="E42" s="1045"/>
      <c r="F42" s="1045"/>
      <c r="G42" s="1048"/>
    </row>
    <row r="43" spans="1:8" ht="76.5" x14ac:dyDescent="0.25">
      <c r="A43" s="541" t="s">
        <v>175</v>
      </c>
      <c r="B43" s="642" t="s">
        <v>16</v>
      </c>
      <c r="C43" s="787" t="s">
        <v>383</v>
      </c>
      <c r="D43" s="570">
        <v>99.5</v>
      </c>
      <c r="E43" s="569">
        <v>100</v>
      </c>
      <c r="F43" s="568">
        <f>E43/D43</f>
        <v>1.0050251256281406</v>
      </c>
      <c r="G43" s="633" t="s">
        <v>495</v>
      </c>
    </row>
    <row r="44" spans="1:8" ht="119.25" customHeight="1" x14ac:dyDescent="0.25">
      <c r="A44" s="1054" t="s">
        <v>172</v>
      </c>
      <c r="B44" s="1057" t="s">
        <v>17</v>
      </c>
      <c r="C44" s="783" t="s">
        <v>620</v>
      </c>
      <c r="D44" s="571">
        <v>42.48</v>
      </c>
      <c r="E44" s="571">
        <v>42.48</v>
      </c>
      <c r="F44" s="804">
        <f>(D44-E44)/D44*100%+100%</f>
        <v>1</v>
      </c>
      <c r="G44" s="633" t="s">
        <v>656</v>
      </c>
    </row>
    <row r="45" spans="1:8" ht="82.5" customHeight="1" x14ac:dyDescent="0.25">
      <c r="A45" s="1055"/>
      <c r="B45" s="1058"/>
      <c r="C45" s="783" t="s">
        <v>619</v>
      </c>
      <c r="D45" s="652">
        <f>0.113</f>
        <v>0.113</v>
      </c>
      <c r="E45" s="652">
        <v>0.113</v>
      </c>
      <c r="F45" s="804">
        <f>(D45-E45)/D45*100%+100%</f>
        <v>1</v>
      </c>
      <c r="G45" s="633" t="s">
        <v>656</v>
      </c>
    </row>
    <row r="46" spans="1:8" ht="92.25" customHeight="1" x14ac:dyDescent="0.25">
      <c r="A46" s="1055"/>
      <c r="B46" s="1058"/>
      <c r="C46" s="783" t="s">
        <v>618</v>
      </c>
      <c r="D46" s="571">
        <v>9.06</v>
      </c>
      <c r="E46" s="571">
        <v>9.06</v>
      </c>
      <c r="F46" s="804">
        <f>(D46-E46)/D46*100%+100%</f>
        <v>1</v>
      </c>
      <c r="G46" s="633" t="s">
        <v>656</v>
      </c>
    </row>
    <row r="47" spans="1:8" ht="60.75" customHeight="1" x14ac:dyDescent="0.25">
      <c r="A47" s="1056"/>
      <c r="B47" s="1059"/>
      <c r="C47" s="768" t="s">
        <v>498</v>
      </c>
      <c r="D47" s="652">
        <v>0.82099999999999995</v>
      </c>
      <c r="E47" s="652">
        <v>0.82099999999999995</v>
      </c>
      <c r="F47" s="804">
        <f>(D47-E47)/D47*100%+100%</f>
        <v>1</v>
      </c>
      <c r="G47" s="633" t="s">
        <v>656</v>
      </c>
    </row>
    <row r="48" spans="1:8" x14ac:dyDescent="0.25">
      <c r="A48" s="1052" t="s">
        <v>390</v>
      </c>
      <c r="B48" s="1053"/>
      <c r="C48" s="1053"/>
      <c r="D48" s="1053"/>
      <c r="E48" s="1053"/>
      <c r="F48" s="1053"/>
      <c r="G48" s="1053"/>
    </row>
    <row r="49" spans="1:7" s="635" customFormat="1" ht="137.25" customHeight="1" x14ac:dyDescent="0.2">
      <c r="A49" s="828" t="s">
        <v>137</v>
      </c>
      <c r="B49" s="640" t="s">
        <v>503</v>
      </c>
      <c r="C49" s="829" t="s">
        <v>630</v>
      </c>
      <c r="D49" s="827">
        <v>56.5</v>
      </c>
      <c r="E49" s="827">
        <v>0</v>
      </c>
      <c r="F49" s="827">
        <v>0</v>
      </c>
      <c r="G49" s="636" t="s">
        <v>499</v>
      </c>
    </row>
    <row r="50" spans="1:7" s="635" customFormat="1" ht="132.75" customHeight="1" x14ac:dyDescent="0.2">
      <c r="A50" s="637"/>
      <c r="B50" s="646"/>
      <c r="C50" s="646" t="s">
        <v>631</v>
      </c>
      <c r="D50" s="827">
        <v>69.3</v>
      </c>
      <c r="E50" s="827">
        <v>0</v>
      </c>
      <c r="F50" s="827">
        <v>0</v>
      </c>
      <c r="G50" s="636" t="s">
        <v>499</v>
      </c>
    </row>
    <row r="51" spans="1:7" s="635" customFormat="1" ht="81" customHeight="1" x14ac:dyDescent="0.2">
      <c r="A51" s="637"/>
      <c r="B51" s="646"/>
      <c r="C51" s="646" t="s">
        <v>632</v>
      </c>
      <c r="D51" s="827">
        <v>48</v>
      </c>
      <c r="E51" s="827">
        <v>0</v>
      </c>
      <c r="F51" s="827">
        <v>0</v>
      </c>
      <c r="G51" s="636" t="s">
        <v>499</v>
      </c>
    </row>
    <row r="52" spans="1:7" s="635" customFormat="1" ht="78.75" customHeight="1" x14ac:dyDescent="0.2">
      <c r="A52" s="637"/>
      <c r="B52" s="646"/>
      <c r="C52" s="646" t="s">
        <v>633</v>
      </c>
      <c r="D52" s="827">
        <v>95</v>
      </c>
      <c r="E52" s="827">
        <v>0</v>
      </c>
      <c r="F52" s="827">
        <v>0</v>
      </c>
      <c r="G52" s="636" t="s">
        <v>499</v>
      </c>
    </row>
    <row r="53" spans="1:7" s="635" customFormat="1" ht="76.5" x14ac:dyDescent="0.2">
      <c r="A53" s="637"/>
      <c r="B53" s="646"/>
      <c r="C53" s="829" t="s">
        <v>634</v>
      </c>
      <c r="D53" s="827">
        <v>37.6</v>
      </c>
      <c r="E53" s="827">
        <v>0</v>
      </c>
      <c r="F53" s="827">
        <v>0</v>
      </c>
      <c r="G53" s="636" t="s">
        <v>499</v>
      </c>
    </row>
    <row r="54" spans="1:7" s="635" customFormat="1" ht="191.25" x14ac:dyDescent="0.2">
      <c r="A54" s="637"/>
      <c r="B54" s="646"/>
      <c r="C54" s="646" t="s">
        <v>635</v>
      </c>
      <c r="D54" s="827">
        <v>50</v>
      </c>
      <c r="E54" s="827">
        <v>0</v>
      </c>
      <c r="F54" s="827">
        <v>0</v>
      </c>
      <c r="G54" s="636" t="s">
        <v>499</v>
      </c>
    </row>
    <row r="55" spans="1:7" s="635" customFormat="1" ht="127.5" x14ac:dyDescent="0.2">
      <c r="A55" s="637"/>
      <c r="B55" s="646"/>
      <c r="C55" s="646" t="s">
        <v>636</v>
      </c>
      <c r="D55" s="827">
        <v>70</v>
      </c>
      <c r="E55" s="827">
        <v>0</v>
      </c>
      <c r="F55" s="827">
        <v>0</v>
      </c>
      <c r="G55" s="636" t="s">
        <v>499</v>
      </c>
    </row>
    <row r="56" spans="1:7" s="635" customFormat="1" ht="140.25" x14ac:dyDescent="0.2">
      <c r="A56" s="637"/>
      <c r="B56" s="646"/>
      <c r="C56" s="646" t="s">
        <v>637</v>
      </c>
      <c r="D56" s="827">
        <v>70</v>
      </c>
      <c r="E56" s="827">
        <v>0</v>
      </c>
      <c r="F56" s="827">
        <v>0</v>
      </c>
      <c r="G56" s="636" t="s">
        <v>499</v>
      </c>
    </row>
    <row r="57" spans="1:7" s="635" customFormat="1" ht="127.5" x14ac:dyDescent="0.2">
      <c r="A57" s="828" t="s">
        <v>172</v>
      </c>
      <c r="B57" s="640" t="s">
        <v>511</v>
      </c>
      <c r="C57" s="646" t="s">
        <v>638</v>
      </c>
      <c r="D57" s="827">
        <v>30</v>
      </c>
      <c r="E57" s="827">
        <v>0</v>
      </c>
      <c r="F57" s="827">
        <v>0</v>
      </c>
      <c r="G57" s="636" t="s">
        <v>499</v>
      </c>
    </row>
    <row r="58" spans="1:7" s="635" customFormat="1" ht="89.25" x14ac:dyDescent="0.2">
      <c r="A58" s="637"/>
      <c r="B58" s="646"/>
      <c r="C58" s="646" t="s">
        <v>639</v>
      </c>
      <c r="D58" s="827">
        <v>80</v>
      </c>
      <c r="E58" s="827">
        <v>0</v>
      </c>
      <c r="F58" s="827">
        <v>0</v>
      </c>
      <c r="G58" s="636" t="s">
        <v>499</v>
      </c>
    </row>
    <row r="59" spans="1:7" s="635" customFormat="1" ht="195" customHeight="1" x14ac:dyDescent="0.2">
      <c r="A59" s="637"/>
      <c r="B59" s="646"/>
      <c r="C59" s="646" t="s">
        <v>640</v>
      </c>
      <c r="D59" s="827">
        <v>80</v>
      </c>
      <c r="E59" s="827">
        <v>0</v>
      </c>
      <c r="F59" s="827">
        <v>0</v>
      </c>
      <c r="G59" s="636" t="s">
        <v>499</v>
      </c>
    </row>
  </sheetData>
  <mergeCells count="21">
    <mergeCell ref="A15:A17"/>
    <mergeCell ref="B15:B17"/>
    <mergeCell ref="A19:A21"/>
    <mergeCell ref="B19:B21"/>
    <mergeCell ref="A2:G2"/>
    <mergeCell ref="A3:G3"/>
    <mergeCell ref="A7:G7"/>
    <mergeCell ref="A12:G12"/>
    <mergeCell ref="A4:G4"/>
    <mergeCell ref="A8:A9"/>
    <mergeCell ref="A18:G18"/>
    <mergeCell ref="A23:G23"/>
    <mergeCell ref="A37:G37"/>
    <mergeCell ref="A42:G42"/>
    <mergeCell ref="A24:A31"/>
    <mergeCell ref="A48:G48"/>
    <mergeCell ref="A44:A47"/>
    <mergeCell ref="B44:B47"/>
    <mergeCell ref="B24:B31"/>
    <mergeCell ref="A38:A40"/>
    <mergeCell ref="B38:B40"/>
  </mergeCells>
  <phoneticPr fontId="38" type="noConversion"/>
  <pageMargins left="0.55118110236220474" right="0.23622047244094491" top="0.19685039370078741" bottom="0.15748031496062992" header="0.19685039370078741" footer="0.15748031496062992"/>
  <pageSetup paperSize="9" scale="5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6"/>
  <sheetViews>
    <sheetView view="pageBreakPreview" topLeftCell="A231" zoomScale="70" zoomScaleNormal="70" zoomScaleSheetLayoutView="70" workbookViewId="0">
      <selection activeCell="I247" sqref="I247"/>
    </sheetView>
  </sheetViews>
  <sheetFormatPr defaultColWidth="9.140625" defaultRowHeight="15" x14ac:dyDescent="0.25"/>
  <cols>
    <col min="1" max="1" width="9.28515625" style="629" bestFit="1" customWidth="1"/>
    <col min="2" max="2" width="40.5703125" style="629" customWidth="1"/>
    <col min="3" max="3" width="15" style="629" customWidth="1"/>
    <col min="4" max="4" width="9.28515625" style="629" bestFit="1" customWidth="1"/>
    <col min="5" max="5" width="8.85546875" style="629" customWidth="1"/>
    <col min="6" max="6" width="7.7109375" style="629" customWidth="1"/>
    <col min="7" max="7" width="8.140625" style="629" customWidth="1"/>
    <col min="8" max="8" width="17.5703125" style="629" customWidth="1"/>
    <col min="9" max="9" width="17" style="629" customWidth="1"/>
    <col min="10" max="10" width="39" style="629" customWidth="1"/>
    <col min="11" max="11" width="43.5703125" style="987" customWidth="1"/>
    <col min="12" max="12" width="32.85546875" style="629" customWidth="1"/>
    <col min="13" max="13" width="22.42578125" style="966" customWidth="1"/>
    <col min="14" max="14" width="34.85546875" style="629" customWidth="1"/>
    <col min="15" max="15" width="83.85546875" style="629" customWidth="1"/>
    <col min="16" max="16384" width="9.140625" style="629"/>
  </cols>
  <sheetData>
    <row r="1" spans="1:15" x14ac:dyDescent="0.25">
      <c r="K1" s="626" t="s">
        <v>77</v>
      </c>
    </row>
    <row r="2" spans="1:15" ht="20.25" x14ac:dyDescent="0.25">
      <c r="A2" s="1099" t="s">
        <v>643</v>
      </c>
      <c r="B2" s="1099"/>
      <c r="C2" s="1099"/>
      <c r="D2" s="1099"/>
      <c r="E2" s="1099"/>
      <c r="F2" s="1099"/>
      <c r="G2" s="1099"/>
      <c r="H2" s="1099"/>
      <c r="I2" s="1099"/>
      <c r="J2" s="1099"/>
      <c r="K2" s="1099"/>
      <c r="L2" s="635"/>
      <c r="M2" s="176"/>
    </row>
    <row r="3" spans="1:15" ht="37.5" customHeight="1" x14ac:dyDescent="0.25">
      <c r="A3" s="1096"/>
      <c r="B3" s="1096" t="s">
        <v>234</v>
      </c>
      <c r="C3" s="1096" t="s">
        <v>235</v>
      </c>
      <c r="D3" s="1096" t="s">
        <v>236</v>
      </c>
      <c r="E3" s="1096"/>
      <c r="F3" s="1096" t="s">
        <v>237</v>
      </c>
      <c r="G3" s="1096"/>
      <c r="H3" s="1096" t="s">
        <v>127</v>
      </c>
      <c r="I3" s="1096"/>
      <c r="J3" s="1096" t="s">
        <v>238</v>
      </c>
      <c r="K3" s="1096"/>
      <c r="L3" s="545" t="s">
        <v>133</v>
      </c>
      <c r="M3" s="177"/>
    </row>
    <row r="4" spans="1:15" ht="23.25" customHeight="1" x14ac:dyDescent="0.25">
      <c r="A4" s="1096"/>
      <c r="B4" s="1096"/>
      <c r="C4" s="1096"/>
      <c r="D4" s="784" t="s">
        <v>239</v>
      </c>
      <c r="E4" s="784" t="s">
        <v>240</v>
      </c>
      <c r="F4" s="784" t="s">
        <v>239</v>
      </c>
      <c r="G4" s="784" t="s">
        <v>240</v>
      </c>
      <c r="H4" s="784" t="s">
        <v>241</v>
      </c>
      <c r="I4" s="784" t="s">
        <v>242</v>
      </c>
      <c r="J4" s="784" t="s">
        <v>243</v>
      </c>
      <c r="K4" s="784" t="s">
        <v>244</v>
      </c>
      <c r="L4" s="545"/>
      <c r="M4" s="177"/>
    </row>
    <row r="5" spans="1:15" x14ac:dyDescent="0.25">
      <c r="A5" s="784">
        <v>1</v>
      </c>
      <c r="B5" s="784">
        <v>2</v>
      </c>
      <c r="C5" s="784">
        <v>3</v>
      </c>
      <c r="D5" s="784">
        <v>4</v>
      </c>
      <c r="E5" s="784">
        <v>5</v>
      </c>
      <c r="F5" s="784">
        <v>6</v>
      </c>
      <c r="G5" s="784">
        <v>7</v>
      </c>
      <c r="H5" s="784">
        <v>8</v>
      </c>
      <c r="I5" s="784">
        <v>9</v>
      </c>
      <c r="J5" s="784">
        <v>10</v>
      </c>
      <c r="K5" s="784">
        <v>11</v>
      </c>
      <c r="L5" s="545">
        <v>12</v>
      </c>
      <c r="M5" s="177"/>
    </row>
    <row r="6" spans="1:15" ht="25.5" x14ac:dyDescent="0.25">
      <c r="A6" s="784"/>
      <c r="B6" s="781" t="s">
        <v>223</v>
      </c>
      <c r="C6" s="784"/>
      <c r="D6" s="784"/>
      <c r="E6" s="784"/>
      <c r="F6" s="784"/>
      <c r="G6" s="784"/>
      <c r="H6" s="910">
        <f>H7+H57+H60</f>
        <v>3678762.8960000002</v>
      </c>
      <c r="I6" s="911">
        <f>I7+I57+I60</f>
        <v>3620574.8400000003</v>
      </c>
      <c r="J6" s="784"/>
      <c r="K6" s="784"/>
      <c r="L6" s="545"/>
      <c r="M6" s="912"/>
    </row>
    <row r="7" spans="1:15" ht="25.5" customHeight="1" x14ac:dyDescent="0.25">
      <c r="A7" s="781" t="s">
        <v>137</v>
      </c>
      <c r="B7" s="178" t="s">
        <v>136</v>
      </c>
      <c r="C7" s="650"/>
      <c r="D7" s="784"/>
      <c r="E7" s="784"/>
      <c r="F7" s="784"/>
      <c r="G7" s="179"/>
      <c r="H7" s="967">
        <f>SUM(H8:H56)</f>
        <v>3667106.156</v>
      </c>
      <c r="I7" s="280">
        <f>SUM(I8:I56)</f>
        <v>3612731.6500000004</v>
      </c>
      <c r="J7" s="787"/>
      <c r="K7" s="783"/>
      <c r="L7" s="637"/>
      <c r="M7" s="180"/>
      <c r="N7" s="968"/>
      <c r="O7" s="968"/>
    </row>
    <row r="8" spans="1:15" ht="216.75" customHeight="1" x14ac:dyDescent="0.25">
      <c r="A8" s="167" t="s">
        <v>245</v>
      </c>
      <c r="B8" s="168" t="s">
        <v>253</v>
      </c>
      <c r="C8" s="639" t="s">
        <v>588</v>
      </c>
      <c r="D8" s="784" t="s">
        <v>334</v>
      </c>
      <c r="E8" s="784" t="s">
        <v>335</v>
      </c>
      <c r="F8" s="784" t="s">
        <v>334</v>
      </c>
      <c r="G8" s="784" t="s">
        <v>335</v>
      </c>
      <c r="H8" s="913">
        <v>280880</v>
      </c>
      <c r="I8" s="549">
        <f>финансир!M10+финансир!N10</f>
        <v>280082.5</v>
      </c>
      <c r="J8" s="646" t="s">
        <v>512</v>
      </c>
      <c r="K8" s="646" t="s">
        <v>660</v>
      </c>
      <c r="L8" s="637"/>
      <c r="M8" s="647">
        <f t="shared" ref="M8:M21" si="0">I8/H8</f>
        <v>0.99716070919965827</v>
      </c>
    </row>
    <row r="9" spans="1:15" ht="120" customHeight="1" x14ac:dyDescent="0.25">
      <c r="A9" s="167" t="s">
        <v>246</v>
      </c>
      <c r="B9" s="168" t="s">
        <v>254</v>
      </c>
      <c r="C9" s="639" t="s">
        <v>589</v>
      </c>
      <c r="D9" s="784" t="s">
        <v>334</v>
      </c>
      <c r="E9" s="784" t="s">
        <v>335</v>
      </c>
      <c r="F9" s="784" t="s">
        <v>334</v>
      </c>
      <c r="G9" s="784" t="s">
        <v>335</v>
      </c>
      <c r="H9" s="969">
        <v>89033.26</v>
      </c>
      <c r="I9" s="549">
        <f>финансир!M11+финансир!N11</f>
        <v>87528.17</v>
      </c>
      <c r="J9" s="646" t="s">
        <v>513</v>
      </c>
      <c r="K9" s="646" t="s">
        <v>661</v>
      </c>
      <c r="L9" s="637"/>
      <c r="M9" s="647">
        <f t="shared" si="0"/>
        <v>0.98309519386350674</v>
      </c>
    </row>
    <row r="10" spans="1:15" ht="243" customHeight="1" x14ac:dyDescent="0.25">
      <c r="A10" s="167" t="s">
        <v>247</v>
      </c>
      <c r="B10" s="168" t="s">
        <v>78</v>
      </c>
      <c r="C10" s="639" t="s">
        <v>589</v>
      </c>
      <c r="D10" s="784" t="s">
        <v>334</v>
      </c>
      <c r="E10" s="784" t="s">
        <v>335</v>
      </c>
      <c r="F10" s="784" t="s">
        <v>334</v>
      </c>
      <c r="G10" s="784" t="s">
        <v>335</v>
      </c>
      <c r="H10" s="970">
        <v>84555</v>
      </c>
      <c r="I10" s="549">
        <f>финансир!M12+финансир!N12</f>
        <v>86759.94</v>
      </c>
      <c r="J10" s="646" t="s">
        <v>514</v>
      </c>
      <c r="K10" s="646" t="s">
        <v>697</v>
      </c>
      <c r="L10" s="630"/>
      <c r="M10" s="647">
        <f t="shared" si="0"/>
        <v>1.026076991307433</v>
      </c>
      <c r="N10" s="629" t="s">
        <v>27</v>
      </c>
    </row>
    <row r="11" spans="1:15" ht="364.5" customHeight="1" x14ac:dyDescent="0.25">
      <c r="A11" s="167" t="s">
        <v>248</v>
      </c>
      <c r="B11" s="168" t="s">
        <v>255</v>
      </c>
      <c r="C11" s="639" t="s">
        <v>589</v>
      </c>
      <c r="D11" s="784" t="s">
        <v>334</v>
      </c>
      <c r="E11" s="784" t="s">
        <v>335</v>
      </c>
      <c r="F11" s="784" t="s">
        <v>334</v>
      </c>
      <c r="G11" s="784" t="s">
        <v>335</v>
      </c>
      <c r="H11" s="913">
        <v>21387.199999999997</v>
      </c>
      <c r="I11" s="549">
        <f>финансир!M13+финансир!N13</f>
        <v>17808.14</v>
      </c>
      <c r="J11" s="646" t="s">
        <v>515</v>
      </c>
      <c r="K11" s="646" t="s">
        <v>698</v>
      </c>
      <c r="L11" s="637"/>
      <c r="M11" s="647">
        <f t="shared" si="0"/>
        <v>0.83265411087005325</v>
      </c>
      <c r="N11" s="629" t="s">
        <v>28</v>
      </c>
    </row>
    <row r="12" spans="1:15" ht="239.25" customHeight="1" x14ac:dyDescent="0.25">
      <c r="A12" s="167" t="s">
        <v>249</v>
      </c>
      <c r="B12" s="168" t="s">
        <v>79</v>
      </c>
      <c r="C12" s="639" t="s">
        <v>594</v>
      </c>
      <c r="D12" s="784" t="s">
        <v>334</v>
      </c>
      <c r="E12" s="784" t="s">
        <v>335</v>
      </c>
      <c r="F12" s="784" t="s">
        <v>334</v>
      </c>
      <c r="G12" s="784" t="s">
        <v>335</v>
      </c>
      <c r="H12" s="913">
        <v>16793.059999999998</v>
      </c>
      <c r="I12" s="549">
        <f>финансир!M14+финансир!N14</f>
        <v>16654.759999999998</v>
      </c>
      <c r="J12" s="646" t="s">
        <v>516</v>
      </c>
      <c r="K12" s="646" t="s">
        <v>794</v>
      </c>
      <c r="L12" s="783"/>
      <c r="M12" s="647">
        <f t="shared" si="0"/>
        <v>0.991764455078467</v>
      </c>
      <c r="N12" s="909" t="s">
        <v>494</v>
      </c>
    </row>
    <row r="13" spans="1:15" ht="117" customHeight="1" x14ac:dyDescent="0.25">
      <c r="A13" s="167" t="s">
        <v>88</v>
      </c>
      <c r="B13" s="168" t="s">
        <v>256</v>
      </c>
      <c r="C13" s="540" t="s">
        <v>607</v>
      </c>
      <c r="D13" s="784" t="s">
        <v>334</v>
      </c>
      <c r="E13" s="784" t="s">
        <v>337</v>
      </c>
      <c r="F13" s="784" t="s">
        <v>334</v>
      </c>
      <c r="G13" s="784" t="s">
        <v>337</v>
      </c>
      <c r="H13" s="970">
        <v>1028239.38</v>
      </c>
      <c r="I13" s="549">
        <f>финансир!M15+финансир!N15</f>
        <v>1023135.91</v>
      </c>
      <c r="J13" s="646" t="s">
        <v>517</v>
      </c>
      <c r="K13" s="646" t="s">
        <v>662</v>
      </c>
      <c r="L13" s="637"/>
      <c r="M13" s="647">
        <f t="shared" si="0"/>
        <v>0.99503669077525514</v>
      </c>
    </row>
    <row r="14" spans="1:15" ht="74.25" customHeight="1" x14ac:dyDescent="0.25">
      <c r="A14" s="167" t="s">
        <v>89</v>
      </c>
      <c r="B14" s="168" t="s">
        <v>257</v>
      </c>
      <c r="C14" s="540" t="s">
        <v>607</v>
      </c>
      <c r="D14" s="784" t="s">
        <v>334</v>
      </c>
      <c r="E14" s="784" t="s">
        <v>337</v>
      </c>
      <c r="F14" s="784" t="s">
        <v>334</v>
      </c>
      <c r="G14" s="784" t="s">
        <v>337</v>
      </c>
      <c r="H14" s="970">
        <v>1018.49</v>
      </c>
      <c r="I14" s="549">
        <f>финансир!M16+финансир!N16</f>
        <v>850.38</v>
      </c>
      <c r="J14" s="646" t="s">
        <v>518</v>
      </c>
      <c r="K14" s="646" t="s">
        <v>663</v>
      </c>
      <c r="L14" s="637"/>
      <c r="M14" s="647">
        <f t="shared" si="0"/>
        <v>0.83494192382841259</v>
      </c>
    </row>
    <row r="15" spans="1:15" ht="132.75" customHeight="1" x14ac:dyDescent="0.25">
      <c r="A15" s="167" t="s">
        <v>134</v>
      </c>
      <c r="B15" s="168" t="s">
        <v>258</v>
      </c>
      <c r="C15" s="540" t="s">
        <v>607</v>
      </c>
      <c r="D15" s="784" t="s">
        <v>334</v>
      </c>
      <c r="E15" s="784" t="s">
        <v>335</v>
      </c>
      <c r="F15" s="784" t="s">
        <v>334</v>
      </c>
      <c r="G15" s="784" t="s">
        <v>335</v>
      </c>
      <c r="H15" s="913">
        <v>17332.23</v>
      </c>
      <c r="I15" s="549">
        <f>финансир!M17+финансир!N17</f>
        <v>16971.21</v>
      </c>
      <c r="J15" s="646" t="s">
        <v>519</v>
      </c>
      <c r="K15" s="646" t="s">
        <v>664</v>
      </c>
      <c r="L15" s="637"/>
      <c r="M15" s="647">
        <f t="shared" si="0"/>
        <v>0.97917059720532207</v>
      </c>
    </row>
    <row r="16" spans="1:15" ht="119.25" customHeight="1" x14ac:dyDescent="0.25">
      <c r="A16" s="167" t="s">
        <v>329</v>
      </c>
      <c r="B16" s="168" t="s">
        <v>80</v>
      </c>
      <c r="C16" s="540" t="s">
        <v>607</v>
      </c>
      <c r="D16" s="784" t="s">
        <v>334</v>
      </c>
      <c r="E16" s="784" t="s">
        <v>337</v>
      </c>
      <c r="F16" s="784" t="s">
        <v>334</v>
      </c>
      <c r="G16" s="784" t="s">
        <v>337</v>
      </c>
      <c r="H16" s="913">
        <v>930595.43</v>
      </c>
      <c r="I16" s="549">
        <f>финансир!M18+финансир!N18</f>
        <v>915650.72</v>
      </c>
      <c r="J16" s="646" t="s">
        <v>520</v>
      </c>
      <c r="K16" s="646" t="s">
        <v>665</v>
      </c>
      <c r="L16" s="637"/>
      <c r="M16" s="647">
        <f t="shared" si="0"/>
        <v>0.98394070127767541</v>
      </c>
    </row>
    <row r="17" spans="1:15" ht="121.5" customHeight="1" x14ac:dyDescent="0.25">
      <c r="A17" s="167" t="s">
        <v>332</v>
      </c>
      <c r="B17" s="168" t="s">
        <v>259</v>
      </c>
      <c r="C17" s="639" t="s">
        <v>589</v>
      </c>
      <c r="D17" s="784" t="s">
        <v>334</v>
      </c>
      <c r="E17" s="784" t="s">
        <v>337</v>
      </c>
      <c r="F17" s="784" t="s">
        <v>334</v>
      </c>
      <c r="G17" s="784" t="s">
        <v>337</v>
      </c>
      <c r="H17" s="971">
        <v>11637.56</v>
      </c>
      <c r="I17" s="549">
        <f>финансир!M19+финансир!N19</f>
        <v>11427.89</v>
      </c>
      <c r="J17" s="646" t="s">
        <v>521</v>
      </c>
      <c r="K17" s="646" t="s">
        <v>666</v>
      </c>
      <c r="L17" s="637"/>
      <c r="M17" s="647">
        <f t="shared" si="0"/>
        <v>0.98198333671319415</v>
      </c>
    </row>
    <row r="18" spans="1:15" ht="138" customHeight="1" x14ac:dyDescent="0.25">
      <c r="A18" s="167" t="s">
        <v>76</v>
      </c>
      <c r="B18" s="168" t="s">
        <v>260</v>
      </c>
      <c r="C18" s="639" t="s">
        <v>589</v>
      </c>
      <c r="D18" s="784" t="s">
        <v>334</v>
      </c>
      <c r="E18" s="784" t="s">
        <v>335</v>
      </c>
      <c r="F18" s="784" t="s">
        <v>334</v>
      </c>
      <c r="G18" s="784" t="s">
        <v>335</v>
      </c>
      <c r="H18" s="913">
        <v>90007</v>
      </c>
      <c r="I18" s="549">
        <f>финансир!M20+финансир!N20</f>
        <v>89343.44</v>
      </c>
      <c r="J18" s="646" t="s">
        <v>522</v>
      </c>
      <c r="K18" s="646" t="s">
        <v>667</v>
      </c>
      <c r="L18" s="637"/>
      <c r="M18" s="647">
        <f t="shared" si="0"/>
        <v>0.99262768451342676</v>
      </c>
    </row>
    <row r="19" spans="1:15" ht="75.75" customHeight="1" x14ac:dyDescent="0.25">
      <c r="A19" s="167" t="s">
        <v>138</v>
      </c>
      <c r="B19" s="168" t="s">
        <v>261</v>
      </c>
      <c r="C19" s="540" t="s">
        <v>607</v>
      </c>
      <c r="D19" s="784" t="s">
        <v>334</v>
      </c>
      <c r="E19" s="784" t="s">
        <v>337</v>
      </c>
      <c r="F19" s="784" t="s">
        <v>334</v>
      </c>
      <c r="G19" s="784" t="s">
        <v>337</v>
      </c>
      <c r="H19" s="913">
        <v>4128.1499999999996</v>
      </c>
      <c r="I19" s="549">
        <f>финансир!M21+финансир!N21</f>
        <v>3734.18</v>
      </c>
      <c r="J19" s="646" t="s">
        <v>523</v>
      </c>
      <c r="K19" s="646" t="s">
        <v>668</v>
      </c>
      <c r="L19" s="783"/>
      <c r="M19" s="647">
        <f t="shared" si="0"/>
        <v>0.90456499884936359</v>
      </c>
    </row>
    <row r="20" spans="1:15" ht="193.5" customHeight="1" x14ac:dyDescent="0.25">
      <c r="A20" s="167" t="s">
        <v>139</v>
      </c>
      <c r="B20" s="168" t="s">
        <v>262</v>
      </c>
      <c r="C20" s="540" t="s">
        <v>607</v>
      </c>
      <c r="D20" s="784" t="s">
        <v>335</v>
      </c>
      <c r="E20" s="784" t="s">
        <v>335</v>
      </c>
      <c r="F20" s="784" t="s">
        <v>335</v>
      </c>
      <c r="G20" s="784" t="s">
        <v>335</v>
      </c>
      <c r="H20" s="971">
        <v>0</v>
      </c>
      <c r="I20" s="549">
        <f>финансир!M22+финансир!N22</f>
        <v>0</v>
      </c>
      <c r="J20" s="636" t="s">
        <v>100</v>
      </c>
      <c r="K20" s="790" t="s">
        <v>669</v>
      </c>
      <c r="L20" s="181"/>
      <c r="M20" s="647" t="e">
        <f t="shared" si="0"/>
        <v>#DIV/0!</v>
      </c>
    </row>
    <row r="21" spans="1:15" ht="122.25" customHeight="1" x14ac:dyDescent="0.25">
      <c r="A21" s="167" t="s">
        <v>140</v>
      </c>
      <c r="B21" s="168" t="s">
        <v>263</v>
      </c>
      <c r="C21" s="540" t="s">
        <v>607</v>
      </c>
      <c r="D21" s="784" t="s">
        <v>334</v>
      </c>
      <c r="E21" s="784" t="s">
        <v>335</v>
      </c>
      <c r="F21" s="784" t="s">
        <v>334</v>
      </c>
      <c r="G21" s="784" t="s">
        <v>335</v>
      </c>
      <c r="H21" s="913">
        <v>268035.57</v>
      </c>
      <c r="I21" s="549">
        <f>финансир!M23+финансир!N23</f>
        <v>264736.73</v>
      </c>
      <c r="J21" s="646" t="s">
        <v>524</v>
      </c>
      <c r="K21" s="646" t="s">
        <v>670</v>
      </c>
      <c r="L21" s="637"/>
      <c r="M21" s="647">
        <f t="shared" si="0"/>
        <v>0.98769252901769711</v>
      </c>
    </row>
    <row r="22" spans="1:15" ht="77.25" customHeight="1" x14ac:dyDescent="0.25">
      <c r="A22" s="167" t="s">
        <v>141</v>
      </c>
      <c r="B22" s="168" t="s">
        <v>264</v>
      </c>
      <c r="C22" s="540" t="s">
        <v>607</v>
      </c>
      <c r="D22" s="784" t="s">
        <v>334</v>
      </c>
      <c r="E22" s="784" t="s">
        <v>335</v>
      </c>
      <c r="F22" s="784" t="s">
        <v>334</v>
      </c>
      <c r="G22" s="784" t="s">
        <v>335</v>
      </c>
      <c r="H22" s="913">
        <v>2974</v>
      </c>
      <c r="I22" s="549">
        <f>финансир!M24+финансир!N24</f>
        <v>2649.42</v>
      </c>
      <c r="J22" s="648" t="s">
        <v>774</v>
      </c>
      <c r="K22" s="646" t="s">
        <v>671</v>
      </c>
      <c r="L22" s="637"/>
      <c r="M22" s="647">
        <f t="shared" ref="M22:M82" si="1">I22/H22</f>
        <v>0.89086079354404846</v>
      </c>
    </row>
    <row r="23" spans="1:15" ht="112.5" customHeight="1" x14ac:dyDescent="0.25">
      <c r="A23" s="167" t="s">
        <v>142</v>
      </c>
      <c r="B23" s="168" t="s">
        <v>265</v>
      </c>
      <c r="C23" s="639" t="s">
        <v>591</v>
      </c>
      <c r="D23" s="784" t="s">
        <v>334</v>
      </c>
      <c r="E23" s="784" t="s">
        <v>335</v>
      </c>
      <c r="F23" s="784" t="s">
        <v>334</v>
      </c>
      <c r="G23" s="784" t="s">
        <v>335</v>
      </c>
      <c r="H23" s="913">
        <v>100</v>
      </c>
      <c r="I23" s="549">
        <f>финансир!M25+финансир!N25</f>
        <v>40</v>
      </c>
      <c r="J23" s="646" t="s">
        <v>526</v>
      </c>
      <c r="K23" s="646" t="s">
        <v>672</v>
      </c>
      <c r="L23" s="637"/>
      <c r="M23" s="647">
        <f t="shared" si="1"/>
        <v>0.4</v>
      </c>
      <c r="N23" s="629" t="s">
        <v>29</v>
      </c>
    </row>
    <row r="24" spans="1:15" ht="78.75" customHeight="1" x14ac:dyDescent="0.25">
      <c r="A24" s="167" t="s">
        <v>143</v>
      </c>
      <c r="B24" s="168" t="s">
        <v>266</v>
      </c>
      <c r="C24" s="540" t="s">
        <v>607</v>
      </c>
      <c r="D24" s="784" t="s">
        <v>334</v>
      </c>
      <c r="E24" s="784" t="s">
        <v>335</v>
      </c>
      <c r="F24" s="784" t="s">
        <v>334</v>
      </c>
      <c r="G24" s="784" t="s">
        <v>335</v>
      </c>
      <c r="H24" s="970">
        <v>281.85000000000002</v>
      </c>
      <c r="I24" s="549">
        <f>финансир!M26+финансир!N26</f>
        <v>272.5</v>
      </c>
      <c r="J24" s="646" t="s">
        <v>527</v>
      </c>
      <c r="K24" s="646" t="s">
        <v>673</v>
      </c>
      <c r="L24" s="637"/>
      <c r="M24" s="647">
        <f t="shared" si="1"/>
        <v>0.96682632605996088</v>
      </c>
    </row>
    <row r="25" spans="1:15" ht="177.75" customHeight="1" x14ac:dyDescent="0.25">
      <c r="A25" s="167" t="s">
        <v>144</v>
      </c>
      <c r="B25" s="168" t="s">
        <v>81</v>
      </c>
      <c r="C25" s="540" t="s">
        <v>607</v>
      </c>
      <c r="D25" s="784" t="s">
        <v>334</v>
      </c>
      <c r="E25" s="784" t="s">
        <v>337</v>
      </c>
      <c r="F25" s="784" t="s">
        <v>334</v>
      </c>
      <c r="G25" s="784" t="s">
        <v>337</v>
      </c>
      <c r="H25" s="913">
        <v>2870.67</v>
      </c>
      <c r="I25" s="549">
        <f>финансир!M27+финансир!N27</f>
        <v>2805.22</v>
      </c>
      <c r="J25" s="646" t="s">
        <v>528</v>
      </c>
      <c r="K25" s="646" t="s">
        <v>674</v>
      </c>
      <c r="L25" s="637"/>
      <c r="M25" s="647">
        <f t="shared" si="1"/>
        <v>0.97720044449553578</v>
      </c>
    </row>
    <row r="26" spans="1:15" ht="95.25" customHeight="1" x14ac:dyDescent="0.25">
      <c r="A26" s="167" t="s">
        <v>145</v>
      </c>
      <c r="B26" s="168" t="s">
        <v>267</v>
      </c>
      <c r="C26" s="540" t="s">
        <v>607</v>
      </c>
      <c r="D26" s="784" t="s">
        <v>334</v>
      </c>
      <c r="E26" s="784" t="s">
        <v>337</v>
      </c>
      <c r="F26" s="784" t="s">
        <v>334</v>
      </c>
      <c r="G26" s="784" t="s">
        <v>337</v>
      </c>
      <c r="H26" s="913">
        <v>37582</v>
      </c>
      <c r="I26" s="549">
        <f>финансир!M28+финансир!N28</f>
        <v>36632.660000000003</v>
      </c>
      <c r="J26" s="646" t="s">
        <v>529</v>
      </c>
      <c r="K26" s="646" t="s">
        <v>675</v>
      </c>
      <c r="L26" s="637"/>
      <c r="M26" s="647">
        <f t="shared" si="1"/>
        <v>0.97473950295354173</v>
      </c>
    </row>
    <row r="27" spans="1:15" ht="83.25" customHeight="1" x14ac:dyDescent="0.25">
      <c r="A27" s="167" t="s">
        <v>146</v>
      </c>
      <c r="B27" s="168" t="s">
        <v>268</v>
      </c>
      <c r="C27" s="540" t="s">
        <v>607</v>
      </c>
      <c r="D27" s="784" t="s">
        <v>334</v>
      </c>
      <c r="E27" s="784" t="s">
        <v>335</v>
      </c>
      <c r="F27" s="784" t="s">
        <v>334</v>
      </c>
      <c r="G27" s="784" t="s">
        <v>335</v>
      </c>
      <c r="H27" s="913">
        <v>1030.99</v>
      </c>
      <c r="I27" s="549">
        <f>финансир!M29+финансир!N29</f>
        <v>927.02</v>
      </c>
      <c r="J27" s="646" t="s">
        <v>530</v>
      </c>
      <c r="K27" s="646" t="s">
        <v>676</v>
      </c>
      <c r="L27" s="637"/>
      <c r="M27" s="647">
        <f t="shared" si="1"/>
        <v>0.89915518094258917</v>
      </c>
    </row>
    <row r="28" spans="1:15" ht="409.5" customHeight="1" x14ac:dyDescent="0.25">
      <c r="A28" s="1093" t="s">
        <v>147</v>
      </c>
      <c r="B28" s="1094" t="s">
        <v>225</v>
      </c>
      <c r="C28" s="1074" t="s">
        <v>592</v>
      </c>
      <c r="D28" s="1004" t="s">
        <v>334</v>
      </c>
      <c r="E28" s="1004" t="s">
        <v>335</v>
      </c>
      <c r="F28" s="1004" t="s">
        <v>334</v>
      </c>
      <c r="G28" s="1004" t="s">
        <v>335</v>
      </c>
      <c r="H28" s="1084">
        <v>4627.45</v>
      </c>
      <c r="I28" s="1082">
        <f>финансир!M30+финансир!N30</f>
        <v>2462.16</v>
      </c>
      <c r="J28" s="1078" t="s">
        <v>531</v>
      </c>
      <c r="K28" s="1076" t="s">
        <v>747</v>
      </c>
      <c r="L28" s="1080"/>
      <c r="M28" s="647">
        <f t="shared" si="1"/>
        <v>0.53207706188073345</v>
      </c>
      <c r="N28" s="629" t="s">
        <v>30</v>
      </c>
      <c r="O28" s="1087"/>
    </row>
    <row r="29" spans="1:15" ht="213" customHeight="1" x14ac:dyDescent="0.25">
      <c r="A29" s="1093"/>
      <c r="B29" s="1094"/>
      <c r="C29" s="1075"/>
      <c r="D29" s="1005"/>
      <c r="E29" s="1005"/>
      <c r="F29" s="1005"/>
      <c r="G29" s="1005"/>
      <c r="H29" s="1085"/>
      <c r="I29" s="1083"/>
      <c r="J29" s="1079"/>
      <c r="K29" s="1077"/>
      <c r="L29" s="1081"/>
      <c r="M29" s="647"/>
      <c r="O29" s="1088"/>
    </row>
    <row r="30" spans="1:15" ht="135" customHeight="1" x14ac:dyDescent="0.25">
      <c r="A30" s="1093"/>
      <c r="B30" s="1094"/>
      <c r="C30" s="182" t="s">
        <v>388</v>
      </c>
      <c r="D30" s="784" t="s">
        <v>336</v>
      </c>
      <c r="E30" s="784" t="s">
        <v>336</v>
      </c>
      <c r="F30" s="784" t="s">
        <v>336</v>
      </c>
      <c r="G30" s="784" t="s">
        <v>336</v>
      </c>
      <c r="H30" s="913">
        <v>0</v>
      </c>
      <c r="I30" s="549">
        <f>финансир!M31+финансир!N31</f>
        <v>0</v>
      </c>
      <c r="J30" s="650" t="s">
        <v>775</v>
      </c>
      <c r="K30" s="914" t="s">
        <v>677</v>
      </c>
      <c r="L30" s="634"/>
      <c r="M30" s="647" t="e">
        <f t="shared" si="1"/>
        <v>#DIV/0!</v>
      </c>
      <c r="N30" s="629" t="s">
        <v>31</v>
      </c>
      <c r="O30" s="1089"/>
    </row>
    <row r="31" spans="1:15" ht="74.25" customHeight="1" x14ac:dyDescent="0.25">
      <c r="A31" s="167" t="s">
        <v>148</v>
      </c>
      <c r="B31" s="168" t="s">
        <v>82</v>
      </c>
      <c r="C31" s="540" t="s">
        <v>607</v>
      </c>
      <c r="D31" s="784" t="s">
        <v>334</v>
      </c>
      <c r="E31" s="784" t="s">
        <v>335</v>
      </c>
      <c r="F31" s="784" t="s">
        <v>334</v>
      </c>
      <c r="G31" s="784" t="s">
        <v>335</v>
      </c>
      <c r="H31" s="913">
        <v>480</v>
      </c>
      <c r="I31" s="549">
        <f>финансир!M32+финансир!N32</f>
        <v>480</v>
      </c>
      <c r="J31" s="646" t="s">
        <v>532</v>
      </c>
      <c r="K31" s="648" t="s">
        <v>678</v>
      </c>
      <c r="L31" s="637"/>
      <c r="M31" s="647">
        <f t="shared" si="1"/>
        <v>1</v>
      </c>
    </row>
    <row r="32" spans="1:15" ht="75" customHeight="1" x14ac:dyDescent="0.25">
      <c r="A32" s="167" t="s">
        <v>149</v>
      </c>
      <c r="B32" s="168" t="s">
        <v>269</v>
      </c>
      <c r="C32" s="540" t="s">
        <v>607</v>
      </c>
      <c r="D32" s="784" t="s">
        <v>335</v>
      </c>
      <c r="E32" s="784" t="s">
        <v>335</v>
      </c>
      <c r="F32" s="784" t="s">
        <v>335</v>
      </c>
      <c r="G32" s="784" t="s">
        <v>335</v>
      </c>
      <c r="H32" s="913">
        <v>0</v>
      </c>
      <c r="I32" s="549">
        <f>финансир!M33+финансир!N33</f>
        <v>0</v>
      </c>
      <c r="J32" s="636" t="s">
        <v>100</v>
      </c>
      <c r="K32" s="790" t="s">
        <v>669</v>
      </c>
      <c r="L32" s="181"/>
      <c r="M32" s="647" t="e">
        <f t="shared" si="1"/>
        <v>#DIV/0!</v>
      </c>
    </row>
    <row r="33" spans="1:14" ht="112.5" customHeight="1" x14ac:dyDescent="0.25">
      <c r="A33" s="167" t="s">
        <v>150</v>
      </c>
      <c r="B33" s="168" t="s">
        <v>270</v>
      </c>
      <c r="C33" s="639" t="s">
        <v>375</v>
      </c>
      <c r="D33" s="784" t="s">
        <v>334</v>
      </c>
      <c r="E33" s="784" t="s">
        <v>335</v>
      </c>
      <c r="F33" s="784" t="s">
        <v>334</v>
      </c>
      <c r="G33" s="784" t="s">
        <v>335</v>
      </c>
      <c r="H33" s="913">
        <f>5250*2</f>
        <v>10500</v>
      </c>
      <c r="I33" s="549">
        <f>финансир!M34+финансир!N34</f>
        <v>8750</v>
      </c>
      <c r="J33" s="646" t="s">
        <v>525</v>
      </c>
      <c r="K33" s="648" t="s">
        <v>699</v>
      </c>
      <c r="L33" s="783" t="s">
        <v>23</v>
      </c>
      <c r="M33" s="647">
        <f t="shared" si="1"/>
        <v>0.83333333333333337</v>
      </c>
    </row>
    <row r="34" spans="1:14" ht="74.25" customHeight="1" x14ac:dyDescent="0.25">
      <c r="A34" s="167" t="s">
        <v>151</v>
      </c>
      <c r="B34" s="168" t="s">
        <v>271</v>
      </c>
      <c r="C34" s="540" t="s">
        <v>607</v>
      </c>
      <c r="D34" s="784" t="s">
        <v>334</v>
      </c>
      <c r="E34" s="784" t="s">
        <v>335</v>
      </c>
      <c r="F34" s="784" t="s">
        <v>334</v>
      </c>
      <c r="G34" s="784" t="s">
        <v>335</v>
      </c>
      <c r="H34" s="913">
        <v>7391.24</v>
      </c>
      <c r="I34" s="549">
        <f>финансир!M35+финансир!N35</f>
        <v>7324.7</v>
      </c>
      <c r="J34" s="646" t="s">
        <v>533</v>
      </c>
      <c r="K34" s="646" t="s">
        <v>679</v>
      </c>
      <c r="L34" s="637"/>
      <c r="M34" s="647">
        <f t="shared" si="1"/>
        <v>0.9909974510366325</v>
      </c>
    </row>
    <row r="35" spans="1:14" ht="116.25" customHeight="1" x14ac:dyDescent="0.25">
      <c r="A35" s="167" t="s">
        <v>152</v>
      </c>
      <c r="B35" s="168" t="s">
        <v>272</v>
      </c>
      <c r="C35" s="639" t="s">
        <v>589</v>
      </c>
      <c r="D35" s="784" t="s">
        <v>334</v>
      </c>
      <c r="E35" s="784" t="s">
        <v>335</v>
      </c>
      <c r="F35" s="784" t="s">
        <v>334</v>
      </c>
      <c r="G35" s="784" t="s">
        <v>335</v>
      </c>
      <c r="H35" s="913">
        <v>10009.200000000001</v>
      </c>
      <c r="I35" s="549">
        <f>финансир!M36+финансир!N36</f>
        <v>9788.25</v>
      </c>
      <c r="J35" s="646" t="s">
        <v>534</v>
      </c>
      <c r="K35" s="648" t="s">
        <v>680</v>
      </c>
      <c r="L35" s="788" t="s">
        <v>353</v>
      </c>
      <c r="M35" s="647">
        <f t="shared" si="1"/>
        <v>0.97792530871598127</v>
      </c>
    </row>
    <row r="36" spans="1:14" ht="111" customHeight="1" x14ac:dyDescent="0.25">
      <c r="A36" s="167" t="s">
        <v>153</v>
      </c>
      <c r="B36" s="783" t="s">
        <v>647</v>
      </c>
      <c r="C36" s="639" t="s">
        <v>589</v>
      </c>
      <c r="D36" s="784" t="s">
        <v>334</v>
      </c>
      <c r="E36" s="784" t="s">
        <v>335</v>
      </c>
      <c r="F36" s="784" t="s">
        <v>334</v>
      </c>
      <c r="G36" s="784" t="s">
        <v>335</v>
      </c>
      <c r="H36" s="913">
        <v>0</v>
      </c>
      <c r="I36" s="549">
        <f>финансир!M37+финансир!N37</f>
        <v>0</v>
      </c>
      <c r="J36" s="646" t="s">
        <v>100</v>
      </c>
      <c r="K36" s="646" t="s">
        <v>681</v>
      </c>
      <c r="L36" s="783" t="s">
        <v>181</v>
      </c>
      <c r="M36" s="647" t="e">
        <f t="shared" si="1"/>
        <v>#DIV/0!</v>
      </c>
    </row>
    <row r="37" spans="1:14" ht="77.25" customHeight="1" x14ac:dyDescent="0.25">
      <c r="A37" s="167" t="s">
        <v>154</v>
      </c>
      <c r="B37" s="168" t="s">
        <v>274</v>
      </c>
      <c r="C37" s="540" t="s">
        <v>607</v>
      </c>
      <c r="D37" s="784" t="s">
        <v>334</v>
      </c>
      <c r="E37" s="784" t="s">
        <v>337</v>
      </c>
      <c r="F37" s="784" t="s">
        <v>334</v>
      </c>
      <c r="G37" s="784" t="s">
        <v>337</v>
      </c>
      <c r="H37" s="970">
        <v>2091.06</v>
      </c>
      <c r="I37" s="549">
        <f>финансир!M38+финансир!N38</f>
        <v>1769.01</v>
      </c>
      <c r="J37" s="646" t="s">
        <v>535</v>
      </c>
      <c r="K37" s="646" t="s">
        <v>682</v>
      </c>
      <c r="L37" s="637"/>
      <c r="M37" s="647">
        <f t="shared" si="1"/>
        <v>0.84598720266276439</v>
      </c>
    </row>
    <row r="38" spans="1:14" ht="130.5" customHeight="1" x14ac:dyDescent="0.25">
      <c r="A38" s="167" t="s">
        <v>155</v>
      </c>
      <c r="B38" s="168" t="s">
        <v>226</v>
      </c>
      <c r="C38" s="639" t="s">
        <v>589</v>
      </c>
      <c r="D38" s="784" t="s">
        <v>334</v>
      </c>
      <c r="E38" s="784" t="s">
        <v>335</v>
      </c>
      <c r="F38" s="784" t="s">
        <v>334</v>
      </c>
      <c r="G38" s="784" t="s">
        <v>335</v>
      </c>
      <c r="H38" s="913">
        <v>16490.260000000002</v>
      </c>
      <c r="I38" s="549">
        <f>финансир!M39+финансир!N39</f>
        <v>13170.52</v>
      </c>
      <c r="J38" s="646" t="s">
        <v>536</v>
      </c>
      <c r="K38" s="646" t="s">
        <v>700</v>
      </c>
      <c r="L38" s="637"/>
      <c r="M38" s="647">
        <f t="shared" si="1"/>
        <v>0.7986847993906705</v>
      </c>
    </row>
    <row r="39" spans="1:14" ht="121.5" customHeight="1" x14ac:dyDescent="0.25">
      <c r="A39" s="167" t="s">
        <v>156</v>
      </c>
      <c r="B39" s="168" t="s">
        <v>275</v>
      </c>
      <c r="C39" s="639" t="s">
        <v>589</v>
      </c>
      <c r="D39" s="784" t="s">
        <v>334</v>
      </c>
      <c r="E39" s="784" t="s">
        <v>336</v>
      </c>
      <c r="F39" s="784" t="s">
        <v>334</v>
      </c>
      <c r="G39" s="784" t="s">
        <v>336</v>
      </c>
      <c r="H39" s="913">
        <v>5000</v>
      </c>
      <c r="I39" s="549">
        <f>финансир!M40+финансир!N40</f>
        <v>4567.1899999999996</v>
      </c>
      <c r="J39" s="649" t="s">
        <v>537</v>
      </c>
      <c r="K39" s="649" t="s">
        <v>748</v>
      </c>
      <c r="L39" s="637"/>
      <c r="M39" s="647">
        <f t="shared" si="1"/>
        <v>0.91343799999999997</v>
      </c>
      <c r="N39" s="629" t="s">
        <v>32</v>
      </c>
    </row>
    <row r="40" spans="1:14" ht="83.25" customHeight="1" x14ac:dyDescent="0.25">
      <c r="A40" s="167" t="s">
        <v>157</v>
      </c>
      <c r="B40" s="168" t="s">
        <v>276</v>
      </c>
      <c r="C40" s="540" t="s">
        <v>607</v>
      </c>
      <c r="D40" s="784" t="s">
        <v>334</v>
      </c>
      <c r="E40" s="784" t="s">
        <v>336</v>
      </c>
      <c r="F40" s="784" t="s">
        <v>334</v>
      </c>
      <c r="G40" s="784" t="s">
        <v>336</v>
      </c>
      <c r="H40" s="970">
        <v>78596</v>
      </c>
      <c r="I40" s="549">
        <f>финансир!M41+финансир!N41</f>
        <v>78235.61</v>
      </c>
      <c r="J40" s="646" t="s">
        <v>538</v>
      </c>
      <c r="K40" s="646" t="s">
        <v>683</v>
      </c>
      <c r="L40" s="637"/>
      <c r="M40" s="647">
        <f t="shared" si="1"/>
        <v>0.99541465214514735</v>
      </c>
    </row>
    <row r="41" spans="1:14" ht="111" customHeight="1" x14ac:dyDescent="0.25">
      <c r="A41" s="167" t="s">
        <v>158</v>
      </c>
      <c r="B41" s="168" t="s">
        <v>277</v>
      </c>
      <c r="C41" s="639" t="s">
        <v>591</v>
      </c>
      <c r="D41" s="784" t="s">
        <v>335</v>
      </c>
      <c r="E41" s="784" t="s">
        <v>335</v>
      </c>
      <c r="F41" s="784" t="s">
        <v>335</v>
      </c>
      <c r="G41" s="784" t="s">
        <v>335</v>
      </c>
      <c r="H41" s="913">
        <v>0</v>
      </c>
      <c r="I41" s="549">
        <f>финансир!M42+финансир!N42</f>
        <v>0</v>
      </c>
      <c r="J41" s="636" t="s">
        <v>100</v>
      </c>
      <c r="K41" s="648" t="s">
        <v>718</v>
      </c>
      <c r="L41" s="788"/>
      <c r="M41" s="647" t="e">
        <f t="shared" si="1"/>
        <v>#DIV/0!</v>
      </c>
    </row>
    <row r="42" spans="1:14" ht="100.5" customHeight="1" x14ac:dyDescent="0.25">
      <c r="A42" s="167" t="s">
        <v>159</v>
      </c>
      <c r="B42" s="168" t="s">
        <v>278</v>
      </c>
      <c r="C42" s="540" t="s">
        <v>607</v>
      </c>
      <c r="D42" s="784" t="s">
        <v>334</v>
      </c>
      <c r="E42" s="784" t="s">
        <v>336</v>
      </c>
      <c r="F42" s="784" t="s">
        <v>334</v>
      </c>
      <c r="G42" s="784" t="s">
        <v>336</v>
      </c>
      <c r="H42" s="970">
        <v>463.11</v>
      </c>
      <c r="I42" s="549">
        <f>финансир!M43+финансир!N43</f>
        <v>457.73</v>
      </c>
      <c r="J42" s="646" t="s">
        <v>539</v>
      </c>
      <c r="K42" s="646" t="s">
        <v>684</v>
      </c>
      <c r="L42" s="637"/>
      <c r="M42" s="647">
        <f t="shared" si="1"/>
        <v>0.9883828895942649</v>
      </c>
    </row>
    <row r="43" spans="1:14" ht="47.25" hidden="1" customHeight="1" x14ac:dyDescent="0.25">
      <c r="A43" s="167" t="s">
        <v>160</v>
      </c>
      <c r="B43" s="168" t="s">
        <v>373</v>
      </c>
      <c r="C43" s="540" t="s">
        <v>607</v>
      </c>
      <c r="D43" s="784"/>
      <c r="E43" s="784"/>
      <c r="F43" s="784"/>
      <c r="G43" s="784"/>
      <c r="H43" s="913"/>
      <c r="I43" s="549"/>
      <c r="J43" s="784"/>
      <c r="K43" s="646"/>
      <c r="L43" s="646"/>
      <c r="M43" s="647" t="e">
        <f t="shared" si="1"/>
        <v>#DIV/0!</v>
      </c>
    </row>
    <row r="44" spans="1:14" ht="90.75" customHeight="1" x14ac:dyDescent="0.25">
      <c r="A44" s="167" t="s">
        <v>160</v>
      </c>
      <c r="B44" s="168" t="s">
        <v>83</v>
      </c>
      <c r="C44" s="540" t="s">
        <v>607</v>
      </c>
      <c r="D44" s="784" t="s">
        <v>334</v>
      </c>
      <c r="E44" s="784" t="s">
        <v>335</v>
      </c>
      <c r="F44" s="784" t="s">
        <v>334</v>
      </c>
      <c r="G44" s="784" t="s">
        <v>335</v>
      </c>
      <c r="H44" s="970">
        <v>53.79</v>
      </c>
      <c r="I44" s="549">
        <f>финансир!M45+финансир!N45</f>
        <v>52.93</v>
      </c>
      <c r="J44" s="646" t="s">
        <v>540</v>
      </c>
      <c r="K44" s="646" t="s">
        <v>685</v>
      </c>
      <c r="L44" s="183"/>
      <c r="M44" s="647">
        <f t="shared" si="1"/>
        <v>0.98401189812232759</v>
      </c>
    </row>
    <row r="45" spans="1:14" ht="109.5" customHeight="1" x14ac:dyDescent="0.25">
      <c r="A45" s="167" t="s">
        <v>161</v>
      </c>
      <c r="B45" s="168" t="s">
        <v>84</v>
      </c>
      <c r="C45" s="639" t="s">
        <v>589</v>
      </c>
      <c r="D45" s="784" t="s">
        <v>334</v>
      </c>
      <c r="E45" s="784" t="s">
        <v>337</v>
      </c>
      <c r="F45" s="784" t="s">
        <v>334</v>
      </c>
      <c r="G45" s="784" t="s">
        <v>337</v>
      </c>
      <c r="H45" s="971">
        <v>442.18</v>
      </c>
      <c r="I45" s="549">
        <f>финансир!M46+финансир!N46</f>
        <v>336.66</v>
      </c>
      <c r="J45" s="646" t="s">
        <v>541</v>
      </c>
      <c r="K45" s="648" t="s">
        <v>686</v>
      </c>
      <c r="L45" s="637"/>
      <c r="M45" s="647">
        <f t="shared" si="1"/>
        <v>0.76136415034601301</v>
      </c>
    </row>
    <row r="46" spans="1:14" ht="72.75" customHeight="1" x14ac:dyDescent="0.25">
      <c r="A46" s="167" t="s">
        <v>162</v>
      </c>
      <c r="B46" s="168" t="s">
        <v>280</v>
      </c>
      <c r="C46" s="540" t="s">
        <v>607</v>
      </c>
      <c r="D46" s="784" t="s">
        <v>334</v>
      </c>
      <c r="E46" s="784" t="s">
        <v>335</v>
      </c>
      <c r="F46" s="784" t="s">
        <v>334</v>
      </c>
      <c r="G46" s="784" t="s">
        <v>335</v>
      </c>
      <c r="H46" s="970">
        <v>3302.8599999999997</v>
      </c>
      <c r="I46" s="549">
        <f>финансир!M47+финансир!N47</f>
        <v>3265.35</v>
      </c>
      <c r="J46" s="646" t="s">
        <v>542</v>
      </c>
      <c r="K46" s="646" t="s">
        <v>687</v>
      </c>
      <c r="L46" s="637"/>
      <c r="M46" s="647">
        <f t="shared" si="1"/>
        <v>0.98864317591420781</v>
      </c>
    </row>
    <row r="47" spans="1:14" ht="72.75" customHeight="1" x14ac:dyDescent="0.25">
      <c r="A47" s="167" t="s">
        <v>163</v>
      </c>
      <c r="B47" s="168" t="s">
        <v>85</v>
      </c>
      <c r="C47" s="540" t="s">
        <v>607</v>
      </c>
      <c r="D47" s="784" t="s">
        <v>335</v>
      </c>
      <c r="E47" s="784" t="s">
        <v>335</v>
      </c>
      <c r="F47" s="784" t="s">
        <v>335</v>
      </c>
      <c r="G47" s="784" t="s">
        <v>335</v>
      </c>
      <c r="H47" s="913" t="s">
        <v>100</v>
      </c>
      <c r="I47" s="549">
        <f>финансир!M48+финансир!N48</f>
        <v>0</v>
      </c>
      <c r="J47" s="636" t="s">
        <v>100</v>
      </c>
      <c r="K47" s="790" t="s">
        <v>669</v>
      </c>
      <c r="L47" s="788"/>
      <c r="M47" s="647" t="e">
        <f t="shared" si="1"/>
        <v>#VALUE!</v>
      </c>
    </row>
    <row r="48" spans="1:14" ht="109.5" customHeight="1" x14ac:dyDescent="0.25">
      <c r="A48" s="167" t="s">
        <v>164</v>
      </c>
      <c r="B48" s="783" t="s">
        <v>182</v>
      </c>
      <c r="C48" s="639" t="s">
        <v>589</v>
      </c>
      <c r="D48" s="784" t="s">
        <v>334</v>
      </c>
      <c r="E48" s="784" t="s">
        <v>335</v>
      </c>
      <c r="F48" s="784" t="s">
        <v>334</v>
      </c>
      <c r="G48" s="784" t="s">
        <v>335</v>
      </c>
      <c r="H48" s="913">
        <v>4269.83</v>
      </c>
      <c r="I48" s="549">
        <f>финансир!M49+финансир!N49</f>
        <v>4537.6899999999996</v>
      </c>
      <c r="J48" s="646" t="s">
        <v>543</v>
      </c>
      <c r="K48" s="646" t="s">
        <v>688</v>
      </c>
      <c r="L48" s="788"/>
      <c r="M48" s="647">
        <f t="shared" si="1"/>
        <v>1.0627331767306893</v>
      </c>
    </row>
    <row r="49" spans="1:14" ht="133.5" customHeight="1" x14ac:dyDescent="0.25">
      <c r="A49" s="167" t="s">
        <v>165</v>
      </c>
      <c r="B49" s="783" t="s">
        <v>377</v>
      </c>
      <c r="C49" s="639" t="s">
        <v>589</v>
      </c>
      <c r="D49" s="784" t="s">
        <v>334</v>
      </c>
      <c r="E49" s="784" t="s">
        <v>335</v>
      </c>
      <c r="F49" s="784" t="s">
        <v>334</v>
      </c>
      <c r="G49" s="784" t="s">
        <v>335</v>
      </c>
      <c r="H49" s="913">
        <v>45.37</v>
      </c>
      <c r="I49" s="549">
        <f>финансир!M50+финансир!N50</f>
        <v>18.25</v>
      </c>
      <c r="J49" s="646" t="s">
        <v>544</v>
      </c>
      <c r="K49" s="646" t="s">
        <v>689</v>
      </c>
      <c r="L49" s="788"/>
      <c r="M49" s="647">
        <f t="shared" si="1"/>
        <v>0.40224818161780918</v>
      </c>
    </row>
    <row r="50" spans="1:14" ht="110.25" customHeight="1" x14ac:dyDescent="0.25">
      <c r="A50" s="167" t="s">
        <v>166</v>
      </c>
      <c r="B50" s="168" t="s">
        <v>368</v>
      </c>
      <c r="C50" s="639" t="s">
        <v>589</v>
      </c>
      <c r="D50" s="784" t="s">
        <v>336</v>
      </c>
      <c r="E50" s="784" t="s">
        <v>335</v>
      </c>
      <c r="F50" s="784" t="s">
        <v>336</v>
      </c>
      <c r="G50" s="784" t="s">
        <v>335</v>
      </c>
      <c r="H50" s="970">
        <v>6107.04</v>
      </c>
      <c r="I50" s="549">
        <f>финансир!M51+финансир!N51</f>
        <v>2942.82</v>
      </c>
      <c r="J50" s="649" t="s">
        <v>545</v>
      </c>
      <c r="K50" s="649" t="s">
        <v>702</v>
      </c>
      <c r="L50" s="788"/>
      <c r="M50" s="647">
        <f t="shared" si="1"/>
        <v>0.48187337892006604</v>
      </c>
    </row>
    <row r="51" spans="1:14" ht="111" customHeight="1" x14ac:dyDescent="0.25">
      <c r="A51" s="167" t="s">
        <v>167</v>
      </c>
      <c r="B51" s="168" t="str">
        <f>финансир!C52</f>
        <v>Предоставление мер социальной поддержки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v>
      </c>
      <c r="C51" s="639" t="s">
        <v>589</v>
      </c>
      <c r="D51" s="784" t="s">
        <v>336</v>
      </c>
      <c r="E51" s="784" t="s">
        <v>335</v>
      </c>
      <c r="F51" s="784" t="s">
        <v>336</v>
      </c>
      <c r="G51" s="784" t="s">
        <v>335</v>
      </c>
      <c r="H51" s="970">
        <v>11814.76</v>
      </c>
      <c r="I51" s="549">
        <f>финансир!M52+финансир!N52</f>
        <v>7651.33</v>
      </c>
      <c r="J51" s="649" t="s">
        <v>545</v>
      </c>
      <c r="K51" s="649" t="s">
        <v>703</v>
      </c>
      <c r="L51" s="788"/>
      <c r="M51" s="647">
        <f t="shared" si="1"/>
        <v>0.64760773811740568</v>
      </c>
    </row>
    <row r="52" spans="1:14" ht="84" customHeight="1" x14ac:dyDescent="0.25">
      <c r="A52" s="167" t="s">
        <v>168</v>
      </c>
      <c r="B52" s="168" t="s">
        <v>87</v>
      </c>
      <c r="C52" s="540" t="s">
        <v>607</v>
      </c>
      <c r="D52" s="784" t="s">
        <v>334</v>
      </c>
      <c r="E52" s="784" t="s">
        <v>335</v>
      </c>
      <c r="F52" s="784" t="s">
        <v>334</v>
      </c>
      <c r="G52" s="784" t="s">
        <v>335</v>
      </c>
      <c r="H52" s="972">
        <v>111863.61</v>
      </c>
      <c r="I52" s="549">
        <f>финансир!M53+финансир!N53</f>
        <v>111075.12</v>
      </c>
      <c r="J52" s="646" t="s">
        <v>546</v>
      </c>
      <c r="K52" s="646" t="s">
        <v>704</v>
      </c>
      <c r="L52" s="637"/>
      <c r="M52" s="647">
        <f t="shared" si="1"/>
        <v>0.99295132706695233</v>
      </c>
    </row>
    <row r="53" spans="1:14" ht="75" customHeight="1" x14ac:dyDescent="0.25">
      <c r="A53" s="167" t="s">
        <v>169</v>
      </c>
      <c r="B53" s="168" t="s">
        <v>281</v>
      </c>
      <c r="C53" s="540" t="s">
        <v>607</v>
      </c>
      <c r="D53" s="784" t="s">
        <v>334</v>
      </c>
      <c r="E53" s="784" t="s">
        <v>335</v>
      </c>
      <c r="F53" s="784" t="s">
        <v>334</v>
      </c>
      <c r="G53" s="784" t="s">
        <v>335</v>
      </c>
      <c r="H53" s="970">
        <v>111.24</v>
      </c>
      <c r="I53" s="549">
        <f>финансир!M54+финансир!N54</f>
        <v>86.74</v>
      </c>
      <c r="J53" s="646" t="s">
        <v>547</v>
      </c>
      <c r="K53" s="646" t="s">
        <v>690</v>
      </c>
      <c r="L53" s="637"/>
      <c r="M53" s="647">
        <f t="shared" si="1"/>
        <v>0.77975548363897873</v>
      </c>
    </row>
    <row r="54" spans="1:14" ht="78" customHeight="1" x14ac:dyDescent="0.25">
      <c r="A54" s="167" t="s">
        <v>170</v>
      </c>
      <c r="B54" s="168" t="s">
        <v>282</v>
      </c>
      <c r="C54" s="540" t="s">
        <v>607</v>
      </c>
      <c r="D54" s="784" t="s">
        <v>334</v>
      </c>
      <c r="E54" s="784" t="s">
        <v>335</v>
      </c>
      <c r="F54" s="784" t="s">
        <v>334</v>
      </c>
      <c r="G54" s="784" t="s">
        <v>335</v>
      </c>
      <c r="H54" s="970">
        <v>486875.11599999998</v>
      </c>
      <c r="I54" s="549">
        <f>финансир!M55+финансир!N55</f>
        <v>483140.51</v>
      </c>
      <c r="J54" s="646" t="s">
        <v>282</v>
      </c>
      <c r="K54" s="646" t="s">
        <v>705</v>
      </c>
      <c r="L54" s="637"/>
      <c r="M54" s="647">
        <f t="shared" si="1"/>
        <v>0.99232943751432146</v>
      </c>
    </row>
    <row r="55" spans="1:14" ht="75" customHeight="1" x14ac:dyDescent="0.25">
      <c r="A55" s="167" t="s">
        <v>183</v>
      </c>
      <c r="B55" s="168" t="s">
        <v>171</v>
      </c>
      <c r="C55" s="540" t="s">
        <v>607</v>
      </c>
      <c r="D55" s="784" t="s">
        <v>334</v>
      </c>
      <c r="E55" s="784" t="s">
        <v>335</v>
      </c>
      <c r="F55" s="784" t="s">
        <v>334</v>
      </c>
      <c r="G55" s="784" t="s">
        <v>335</v>
      </c>
      <c r="H55" s="913">
        <v>17917.3</v>
      </c>
      <c r="I55" s="549">
        <f>финансир!M56+финансир!N56</f>
        <v>14474.35</v>
      </c>
      <c r="J55" s="646" t="s">
        <v>548</v>
      </c>
      <c r="K55" s="646" t="s">
        <v>706</v>
      </c>
      <c r="L55" s="637"/>
      <c r="M55" s="647">
        <f t="shared" si="1"/>
        <v>0.80784214139407173</v>
      </c>
    </row>
    <row r="56" spans="1:14" ht="79.5" customHeight="1" x14ac:dyDescent="0.25">
      <c r="A56" s="167" t="s">
        <v>53</v>
      </c>
      <c r="B56" s="168" t="s">
        <v>283</v>
      </c>
      <c r="C56" s="540" t="s">
        <v>607</v>
      </c>
      <c r="D56" s="784" t="s">
        <v>334</v>
      </c>
      <c r="E56" s="784" t="s">
        <v>335</v>
      </c>
      <c r="F56" s="784" t="s">
        <v>334</v>
      </c>
      <c r="G56" s="784" t="s">
        <v>335</v>
      </c>
      <c r="H56" s="970">
        <v>172.9</v>
      </c>
      <c r="I56" s="549">
        <f>финансир!M57+финансир!N57</f>
        <v>133.94</v>
      </c>
      <c r="J56" s="646" t="s">
        <v>776</v>
      </c>
      <c r="K56" s="648" t="s">
        <v>701</v>
      </c>
      <c r="L56" s="637"/>
      <c r="M56" s="647">
        <f t="shared" si="1"/>
        <v>0.77466743782533254</v>
      </c>
    </row>
    <row r="57" spans="1:14" ht="33.75" customHeight="1" x14ac:dyDescent="0.25">
      <c r="A57" s="169" t="s">
        <v>172</v>
      </c>
      <c r="B57" s="170" t="s">
        <v>173</v>
      </c>
      <c r="C57" s="624"/>
      <c r="D57" s="781"/>
      <c r="E57" s="781"/>
      <c r="F57" s="183"/>
      <c r="G57" s="183"/>
      <c r="H57" s="184">
        <f>H58+H59</f>
        <v>11656.74</v>
      </c>
      <c r="I57" s="184">
        <f>I58+I59</f>
        <v>7843.19</v>
      </c>
      <c r="J57" s="640"/>
      <c r="K57" s="648"/>
      <c r="L57" s="637"/>
      <c r="M57" s="647">
        <f>I57/H57</f>
        <v>0.67284592433218893</v>
      </c>
    </row>
    <row r="58" spans="1:14" ht="264.75" customHeight="1" x14ac:dyDescent="0.25">
      <c r="A58" s="167" t="s">
        <v>90</v>
      </c>
      <c r="B58" s="783" t="s">
        <v>328</v>
      </c>
      <c r="C58" s="639" t="s">
        <v>591</v>
      </c>
      <c r="D58" s="784" t="s">
        <v>334</v>
      </c>
      <c r="E58" s="784" t="s">
        <v>335</v>
      </c>
      <c r="F58" s="784" t="s">
        <v>334</v>
      </c>
      <c r="G58" s="784" t="s">
        <v>335</v>
      </c>
      <c r="H58" s="970">
        <v>11356.74</v>
      </c>
      <c r="I58" s="549">
        <f>финансир!M59+финансир!N59</f>
        <v>7843.19</v>
      </c>
      <c r="J58" s="648" t="s">
        <v>549</v>
      </c>
      <c r="K58" s="795" t="s">
        <v>749</v>
      </c>
      <c r="L58" s="637"/>
      <c r="M58" s="647">
        <f t="shared" si="1"/>
        <v>0.69061984337054472</v>
      </c>
    </row>
    <row r="59" spans="1:14" ht="111" customHeight="1" x14ac:dyDescent="0.25">
      <c r="A59" s="167" t="s">
        <v>91</v>
      </c>
      <c r="B59" s="783" t="s">
        <v>366</v>
      </c>
      <c r="C59" s="554" t="s">
        <v>593</v>
      </c>
      <c r="D59" s="784" t="s">
        <v>334</v>
      </c>
      <c r="E59" s="784" t="s">
        <v>334</v>
      </c>
      <c r="F59" s="784" t="s">
        <v>334</v>
      </c>
      <c r="G59" s="784" t="s">
        <v>334</v>
      </c>
      <c r="H59" s="970">
        <v>300</v>
      </c>
      <c r="I59" s="549">
        <f>финансир!M60+финансир!N60</f>
        <v>0</v>
      </c>
      <c r="J59" s="648" t="s">
        <v>550</v>
      </c>
      <c r="K59" s="790" t="s">
        <v>720</v>
      </c>
      <c r="L59" s="637"/>
      <c r="M59" s="647">
        <f t="shared" si="1"/>
        <v>0</v>
      </c>
      <c r="N59" s="1090"/>
    </row>
    <row r="60" spans="1:14" ht="42.75" customHeight="1" x14ac:dyDescent="0.25">
      <c r="A60" s="169" t="s">
        <v>121</v>
      </c>
      <c r="B60" s="170" t="s">
        <v>174</v>
      </c>
      <c r="C60" s="636"/>
      <c r="D60" s="637"/>
      <c r="E60" s="637"/>
      <c r="F60" s="637"/>
      <c r="G60" s="637"/>
      <c r="H60" s="184">
        <f>H61+H62+H63</f>
        <v>0</v>
      </c>
      <c r="I60" s="184">
        <f>I61+I62+I63</f>
        <v>0</v>
      </c>
      <c r="J60" s="545" t="s">
        <v>178</v>
      </c>
      <c r="K60" s="784" t="s">
        <v>178</v>
      </c>
      <c r="L60" s="637"/>
      <c r="M60" s="647" t="e">
        <f t="shared" si="1"/>
        <v>#DIV/0!</v>
      </c>
      <c r="N60" s="1091"/>
    </row>
    <row r="61" spans="1:14" ht="151.5" hidden="1" customHeight="1" x14ac:dyDescent="0.25">
      <c r="A61" s="782" t="s">
        <v>103</v>
      </c>
      <c r="B61" s="185" t="s">
        <v>330</v>
      </c>
      <c r="C61" s="524" t="s">
        <v>360</v>
      </c>
      <c r="D61" s="784" t="s">
        <v>334</v>
      </c>
      <c r="E61" s="784" t="s">
        <v>334</v>
      </c>
      <c r="F61" s="784" t="s">
        <v>334</v>
      </c>
      <c r="G61" s="784" t="s">
        <v>334</v>
      </c>
      <c r="H61" s="913"/>
      <c r="I61" s="186">
        <f>финансир!M62+финансир!N62</f>
        <v>0</v>
      </c>
      <c r="J61" s="646" t="s">
        <v>36</v>
      </c>
      <c r="K61" s="650" t="s">
        <v>33</v>
      </c>
      <c r="L61" s="650" t="s">
        <v>34</v>
      </c>
      <c r="M61" s="647" t="e">
        <f t="shared" si="1"/>
        <v>#DIV/0!</v>
      </c>
      <c r="N61" s="1091"/>
    </row>
    <row r="62" spans="1:14" ht="204" customHeight="1" x14ac:dyDescent="0.25">
      <c r="A62" s="1093" t="s">
        <v>110</v>
      </c>
      <c r="B62" s="1095" t="s">
        <v>331</v>
      </c>
      <c r="C62" s="554" t="s">
        <v>595</v>
      </c>
      <c r="D62" s="545" t="s">
        <v>337</v>
      </c>
      <c r="E62" s="545" t="s">
        <v>337</v>
      </c>
      <c r="F62" s="545" t="s">
        <v>337</v>
      </c>
      <c r="G62" s="545" t="s">
        <v>337</v>
      </c>
      <c r="H62" s="913">
        <v>0</v>
      </c>
      <c r="I62" s="186">
        <f>финансир!M63+финансир!N63</f>
        <v>0</v>
      </c>
      <c r="J62" s="646" t="s">
        <v>777</v>
      </c>
      <c r="K62" s="1076" t="s">
        <v>717</v>
      </c>
      <c r="L62" s="646"/>
      <c r="M62" s="647" t="e">
        <f t="shared" si="1"/>
        <v>#DIV/0!</v>
      </c>
      <c r="N62" s="1092"/>
    </row>
    <row r="63" spans="1:14" ht="109.5" customHeight="1" x14ac:dyDescent="0.25">
      <c r="A63" s="1093"/>
      <c r="B63" s="1095"/>
      <c r="C63" s="224" t="s">
        <v>596</v>
      </c>
      <c r="D63" s="784" t="s">
        <v>335</v>
      </c>
      <c r="E63" s="784" t="s">
        <v>335</v>
      </c>
      <c r="F63" s="784" t="s">
        <v>335</v>
      </c>
      <c r="G63" s="784" t="s">
        <v>335</v>
      </c>
      <c r="H63" s="913">
        <v>0</v>
      </c>
      <c r="I63" s="186">
        <f>финансир!M63+финансир!N63</f>
        <v>0</v>
      </c>
      <c r="J63" s="646" t="s">
        <v>778</v>
      </c>
      <c r="K63" s="1086"/>
      <c r="L63" s="522"/>
      <c r="M63" s="647" t="e">
        <f t="shared" si="1"/>
        <v>#DIV/0!</v>
      </c>
    </row>
    <row r="64" spans="1:14" ht="27" customHeight="1" x14ac:dyDescent="0.25">
      <c r="A64" s="1071" t="s">
        <v>597</v>
      </c>
      <c r="B64" s="1071"/>
      <c r="C64" s="636"/>
      <c r="D64" s="187"/>
      <c r="E64" s="199"/>
      <c r="F64" s="188"/>
      <c r="G64" s="188"/>
      <c r="H64" s="970"/>
      <c r="I64" s="549"/>
      <c r="J64" s="648"/>
      <c r="K64" s="973"/>
      <c r="L64" s="188"/>
      <c r="M64" s="647" t="e">
        <f t="shared" si="1"/>
        <v>#DIV/0!</v>
      </c>
    </row>
    <row r="65" spans="1:14" ht="123.75" customHeight="1" x14ac:dyDescent="0.25">
      <c r="A65" s="634"/>
      <c r="B65" s="783" t="str">
        <f>'Целевые индикаторы '!C8</f>
        <v>Доля малоимущих семей и малоимущих одиноко проживающих граждан, являющихся получателями государственной социальной помощи на основании социального контракта, в общей численности малоимущих семей и малоимущих одиноко проживающих граждан, обратившихся за государственной социальной помощью, процентов</v>
      </c>
      <c r="C65" s="639" t="s">
        <v>598</v>
      </c>
      <c r="D65" s="187"/>
      <c r="E65" s="630"/>
      <c r="F65" s="915"/>
      <c r="G65" s="915"/>
      <c r="H65" s="628" t="s">
        <v>123</v>
      </c>
      <c r="I65" s="628" t="s">
        <v>123</v>
      </c>
      <c r="J65" s="916">
        <f>'Целевые индикаторы '!D8</f>
        <v>3.5</v>
      </c>
      <c r="K65" s="917">
        <f>'Целевые индикаторы '!E8</f>
        <v>5.0999999999999996</v>
      </c>
      <c r="L65" s="633" t="str">
        <f>'Целевые индикаторы '!G8</f>
        <v>За 1 полугодие 2019 года значение целевого индикатора перевыполнено</v>
      </c>
      <c r="M65" s="647" t="e">
        <f t="shared" si="1"/>
        <v>#VALUE!</v>
      </c>
    </row>
    <row r="66" spans="1:14" ht="106.5" customHeight="1" x14ac:dyDescent="0.25">
      <c r="A66" s="634"/>
      <c r="B66" s="783" t="str">
        <f>'Целевые индикаторы '!C9</f>
        <v>Доля граждан, получивших государственную социальную помощь на основании социального контракта, преодолевших трудную жизненную ситуацию, в общей численности граждан, получивших государственную социальную помощь на основании социального контракта, процентов</v>
      </c>
      <c r="C66" s="639" t="s">
        <v>598</v>
      </c>
      <c r="D66" s="187"/>
      <c r="E66" s="630"/>
      <c r="F66" s="915"/>
      <c r="G66" s="915"/>
      <c r="H66" s="628" t="s">
        <v>123</v>
      </c>
      <c r="I66" s="628" t="s">
        <v>123</v>
      </c>
      <c r="J66" s="650">
        <f>'Целевые индикаторы '!D9</f>
        <v>0.35</v>
      </c>
      <c r="K66" s="917">
        <f>'Целевые индикаторы '!E9</f>
        <v>0.6</v>
      </c>
      <c r="L66" s="633" t="str">
        <f>'Целевые индикаторы '!G9</f>
        <v>За 1 полугодие 2019 года значение целевого индикатора перевыполнено</v>
      </c>
      <c r="M66" s="647" t="e">
        <f t="shared" si="1"/>
        <v>#VALUE!</v>
      </c>
    </row>
    <row r="67" spans="1:14" ht="114.75" customHeight="1" x14ac:dyDescent="0.25">
      <c r="A67" s="634"/>
      <c r="B67" s="787" t="str">
        <f>'Целевые индикаторы '!C11</f>
        <v>Удельный вес граждан пожилого возраста и инвалидов, получивших услуги в негосударственных организациях социального обслуживания, в общей численности граждан пожилого возраста и инвалидов, получивших услуги в организациях социального обслуживания всех форм собственности, процентов</v>
      </c>
      <c r="C67" s="639" t="s">
        <v>599</v>
      </c>
      <c r="D67" s="187"/>
      <c r="E67" s="630"/>
      <c r="F67" s="915"/>
      <c r="G67" s="915"/>
      <c r="H67" s="628" t="s">
        <v>123</v>
      </c>
      <c r="I67" s="628" t="s">
        <v>123</v>
      </c>
      <c r="J67" s="918">
        <f>'Целевые индикаторы '!D11</f>
        <v>0</v>
      </c>
      <c r="K67" s="917">
        <f>'Целевые индикаторы '!E11</f>
        <v>0</v>
      </c>
      <c r="L67" s="807" t="str">
        <f>'Целевые индикаторы '!G11</f>
        <v>Данный индикатор исключён постановленнием Правительства Ульяновской области от 16.05.2019 № 9/207-П</v>
      </c>
      <c r="M67" s="647" t="e">
        <f t="shared" si="1"/>
        <v>#VALUE!</v>
      </c>
      <c r="N67" s="520">
        <v>449578</v>
      </c>
    </row>
    <row r="68" spans="1:14" ht="159" customHeight="1" x14ac:dyDescent="0.25">
      <c r="A68" s="634"/>
      <c r="B68" s="787" t="str">
        <f>'Целевые индикаторы '!C10</f>
        <v>Удельный вес зданий стационарных организаций социального обслуживания граждан пожилого возраста, инвалидов (взрослых и детей) и лиц без определенного места жительства и занятий, требующих реконструкции, зданий, находящихся в аварийном состоянии, и ветхих зданий в общем количестве зданий стационарных организаций социального обслуживания граждан пожилого возраста, инвалидов (взрослых и детей) и лиц без определенного места жительства и занятий, процентов</v>
      </c>
      <c r="C68" s="224" t="s">
        <v>596</v>
      </c>
      <c r="D68" s="187"/>
      <c r="E68" s="630"/>
      <c r="F68" s="915"/>
      <c r="G68" s="915"/>
      <c r="H68" s="628" t="s">
        <v>123</v>
      </c>
      <c r="I68" s="628" t="s">
        <v>123</v>
      </c>
      <c r="J68" s="918">
        <f>'Целевые индикаторы '!D10</f>
        <v>16.2</v>
      </c>
      <c r="K68" s="917">
        <f>'Целевые индикаторы '!E10</f>
        <v>0</v>
      </c>
      <c r="L68" s="807" t="str">
        <f>'Целевые индикаторы '!G10</f>
        <v>Показатель расчитывается по итогам завершения года, по итогам завершения строительных мероприятий. В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внесены изменения об исключении данного целевого индикатора</v>
      </c>
      <c r="M68" s="647"/>
      <c r="N68" s="520"/>
    </row>
    <row r="69" spans="1:14" ht="15.75" x14ac:dyDescent="0.25">
      <c r="A69" s="919">
        <v>2</v>
      </c>
      <c r="B69" s="920" t="s">
        <v>120</v>
      </c>
      <c r="C69" s="189"/>
      <c r="D69" s="190"/>
      <c r="E69" s="190"/>
      <c r="F69" s="190"/>
      <c r="G69" s="190"/>
      <c r="H69" s="910">
        <f>H70+H96</f>
        <v>1588755.0699999998</v>
      </c>
      <c r="I69" s="910">
        <f>I70+I96</f>
        <v>1558566.3900000001</v>
      </c>
      <c r="J69" s="191"/>
      <c r="K69" s="644"/>
      <c r="L69" s="192"/>
      <c r="M69" s="647">
        <f t="shared" si="1"/>
        <v>0.98099853113293312</v>
      </c>
    </row>
    <row r="70" spans="1:14" ht="35.25" customHeight="1" x14ac:dyDescent="0.25">
      <c r="A70" s="525" t="s">
        <v>175</v>
      </c>
      <c r="B70" s="288" t="s">
        <v>136</v>
      </c>
      <c r="C70" s="189"/>
      <c r="D70" s="190"/>
      <c r="E70" s="190"/>
      <c r="F70" s="190"/>
      <c r="G70" s="190"/>
      <c r="H70" s="910">
        <f>H71+H72+H73+H74+H75+H76+H77+H78+H79+H80+H81+H82+H83+H84+H85+H86+H87+H88+H89+H90+H91+H92+H93+H94+H95</f>
        <v>1072288.42</v>
      </c>
      <c r="I70" s="910">
        <f>I71+I72+I73+I74+I75+I76+I77+I78+I79+I80+I81+I82+I83+I84+I85+I86+I87+I88+I89+I90+I91+I92+I93+I94+I95</f>
        <v>1007527.7200000002</v>
      </c>
      <c r="J70" s="191"/>
      <c r="K70" s="644"/>
      <c r="L70" s="192"/>
      <c r="M70" s="647">
        <f t="shared" si="1"/>
        <v>0.93960514839841347</v>
      </c>
      <c r="N70" s="968">
        <f>I69-финансир!N93-финансир!M93</f>
        <v>1547422.1300000001</v>
      </c>
    </row>
    <row r="71" spans="1:14" ht="74.25" customHeight="1" x14ac:dyDescent="0.25">
      <c r="A71" s="167" t="s">
        <v>245</v>
      </c>
      <c r="B71" s="168" t="s">
        <v>284</v>
      </c>
      <c r="C71" s="540" t="s">
        <v>607</v>
      </c>
      <c r="D71" s="784" t="s">
        <v>334</v>
      </c>
      <c r="E71" s="784" t="s">
        <v>335</v>
      </c>
      <c r="F71" s="784" t="s">
        <v>334</v>
      </c>
      <c r="G71" s="784" t="s">
        <v>335</v>
      </c>
      <c r="H71" s="913">
        <v>174489.58000000002</v>
      </c>
      <c r="I71" s="549">
        <f>финансир!M69+финансир!N69</f>
        <v>173933.04</v>
      </c>
      <c r="J71" s="649" t="s">
        <v>551</v>
      </c>
      <c r="K71" s="646" t="s">
        <v>691</v>
      </c>
      <c r="L71" s="637"/>
      <c r="M71" s="647">
        <f t="shared" si="1"/>
        <v>0.99681046856780786</v>
      </c>
    </row>
    <row r="72" spans="1:14" ht="136.5" customHeight="1" x14ac:dyDescent="0.25">
      <c r="A72" s="167" t="s">
        <v>246</v>
      </c>
      <c r="B72" s="168" t="s">
        <v>285</v>
      </c>
      <c r="C72" s="726" t="s">
        <v>600</v>
      </c>
      <c r="D72" s="784" t="s">
        <v>334</v>
      </c>
      <c r="E72" s="784" t="s">
        <v>337</v>
      </c>
      <c r="F72" s="784" t="s">
        <v>334</v>
      </c>
      <c r="G72" s="784" t="s">
        <v>337</v>
      </c>
      <c r="H72" s="913">
        <v>1500</v>
      </c>
      <c r="I72" s="549">
        <f>финансир!M70+финансир!N70</f>
        <v>1600</v>
      </c>
      <c r="J72" s="646" t="s">
        <v>552</v>
      </c>
      <c r="K72" s="646" t="s">
        <v>750</v>
      </c>
      <c r="L72" s="650" t="s">
        <v>351</v>
      </c>
      <c r="M72" s="647">
        <f t="shared" si="1"/>
        <v>1.0666666666666667</v>
      </c>
    </row>
    <row r="73" spans="1:14" ht="109.5" customHeight="1" x14ac:dyDescent="0.25">
      <c r="A73" s="167" t="s">
        <v>247</v>
      </c>
      <c r="B73" s="168" t="s">
        <v>92</v>
      </c>
      <c r="C73" s="726" t="s">
        <v>600</v>
      </c>
      <c r="D73" s="784" t="s">
        <v>334</v>
      </c>
      <c r="E73" s="784" t="s">
        <v>337</v>
      </c>
      <c r="F73" s="784" t="s">
        <v>334</v>
      </c>
      <c r="G73" s="784" t="s">
        <v>337</v>
      </c>
      <c r="H73" s="913">
        <v>1816.9900000000002</v>
      </c>
      <c r="I73" s="549">
        <f>финансир!M71+финансир!N71</f>
        <v>1473.51</v>
      </c>
      <c r="J73" s="649" t="s">
        <v>553</v>
      </c>
      <c r="K73" s="646" t="s">
        <v>751</v>
      </c>
      <c r="L73" s="185" t="s">
        <v>75</v>
      </c>
      <c r="M73" s="647">
        <f t="shared" si="1"/>
        <v>0.81096208564714156</v>
      </c>
    </row>
    <row r="74" spans="1:14" ht="121.5" customHeight="1" x14ac:dyDescent="0.25">
      <c r="A74" s="167" t="s">
        <v>248</v>
      </c>
      <c r="B74" s="168" t="s">
        <v>286</v>
      </c>
      <c r="C74" s="726" t="s">
        <v>600</v>
      </c>
      <c r="D74" s="784" t="s">
        <v>334</v>
      </c>
      <c r="E74" s="784" t="s">
        <v>335</v>
      </c>
      <c r="F74" s="784" t="s">
        <v>334</v>
      </c>
      <c r="G74" s="784" t="s">
        <v>335</v>
      </c>
      <c r="H74" s="913">
        <v>2817.8199999999997</v>
      </c>
      <c r="I74" s="549">
        <f>финансир!M72+финансир!N72</f>
        <v>1278.95</v>
      </c>
      <c r="J74" s="649" t="s">
        <v>554</v>
      </c>
      <c r="K74" s="646" t="s">
        <v>752</v>
      </c>
      <c r="L74" s="185" t="s">
        <v>8</v>
      </c>
      <c r="M74" s="647">
        <f t="shared" si="1"/>
        <v>0.45387923997984264</v>
      </c>
    </row>
    <row r="75" spans="1:14" ht="123" customHeight="1" x14ac:dyDescent="0.25">
      <c r="A75" s="167" t="s">
        <v>249</v>
      </c>
      <c r="B75" s="168" t="s">
        <v>94</v>
      </c>
      <c r="C75" s="726" t="s">
        <v>600</v>
      </c>
      <c r="D75" s="784" t="s">
        <v>334</v>
      </c>
      <c r="E75" s="784" t="s">
        <v>335</v>
      </c>
      <c r="F75" s="784" t="s">
        <v>334</v>
      </c>
      <c r="G75" s="784" t="s">
        <v>335</v>
      </c>
      <c r="H75" s="913">
        <v>32.1</v>
      </c>
      <c r="I75" s="549">
        <f>финансир!M73+финансир!N73</f>
        <v>0</v>
      </c>
      <c r="J75" s="649" t="s">
        <v>555</v>
      </c>
      <c r="K75" s="646" t="s">
        <v>719</v>
      </c>
      <c r="L75" s="634"/>
      <c r="M75" s="647">
        <f t="shared" si="1"/>
        <v>0</v>
      </c>
    </row>
    <row r="76" spans="1:14" ht="108.75" customHeight="1" x14ac:dyDescent="0.25">
      <c r="A76" s="167" t="s">
        <v>88</v>
      </c>
      <c r="B76" s="168" t="s">
        <v>95</v>
      </c>
      <c r="C76" s="726" t="s">
        <v>600</v>
      </c>
      <c r="D76" s="784" t="s">
        <v>336</v>
      </c>
      <c r="E76" s="784" t="s">
        <v>336</v>
      </c>
      <c r="F76" s="784" t="s">
        <v>336</v>
      </c>
      <c r="G76" s="784" t="s">
        <v>336</v>
      </c>
      <c r="H76" s="913">
        <v>1131</v>
      </c>
      <c r="I76" s="549">
        <f>финансир!M74+финансир!N74</f>
        <v>984.74</v>
      </c>
      <c r="J76" s="649" t="s">
        <v>779</v>
      </c>
      <c r="K76" s="646" t="s">
        <v>753</v>
      </c>
      <c r="L76" s="185" t="s">
        <v>7</v>
      </c>
      <c r="M76" s="647">
        <f t="shared" si="1"/>
        <v>0.87068081343943415</v>
      </c>
    </row>
    <row r="77" spans="1:14" ht="72.75" customHeight="1" x14ac:dyDescent="0.25">
      <c r="A77" s="167" t="s">
        <v>89</v>
      </c>
      <c r="B77" s="168" t="s">
        <v>289</v>
      </c>
      <c r="C77" s="540" t="s">
        <v>607</v>
      </c>
      <c r="D77" s="784" t="s">
        <v>334</v>
      </c>
      <c r="E77" s="784" t="s">
        <v>337</v>
      </c>
      <c r="F77" s="784" t="s">
        <v>334</v>
      </c>
      <c r="G77" s="784" t="s">
        <v>337</v>
      </c>
      <c r="H77" s="971">
        <v>84236.66</v>
      </c>
      <c r="I77" s="549">
        <f>финансир!M75+финансир!N75</f>
        <v>82144.679999999993</v>
      </c>
      <c r="J77" s="649" t="s">
        <v>289</v>
      </c>
      <c r="K77" s="646" t="s">
        <v>692</v>
      </c>
      <c r="L77" s="637"/>
      <c r="M77" s="647">
        <f t="shared" si="1"/>
        <v>0.97516544459383825</v>
      </c>
    </row>
    <row r="78" spans="1:14" ht="152.25" customHeight="1" x14ac:dyDescent="0.25">
      <c r="A78" s="193" t="s">
        <v>134</v>
      </c>
      <c r="B78" s="194" t="s">
        <v>19</v>
      </c>
      <c r="C78" s="540" t="s">
        <v>607</v>
      </c>
      <c r="D78" s="784" t="s">
        <v>334</v>
      </c>
      <c r="E78" s="784" t="s">
        <v>335</v>
      </c>
      <c r="F78" s="784" t="s">
        <v>334</v>
      </c>
      <c r="G78" s="784" t="s">
        <v>335</v>
      </c>
      <c r="H78" s="913">
        <v>206.44</v>
      </c>
      <c r="I78" s="549">
        <f>финансир!M76+финансир!N76</f>
        <v>189.59</v>
      </c>
      <c r="J78" s="649" t="s">
        <v>780</v>
      </c>
      <c r="K78" s="646" t="s">
        <v>693</v>
      </c>
      <c r="L78" s="637"/>
      <c r="M78" s="647">
        <f t="shared" si="1"/>
        <v>0.91837822127494673</v>
      </c>
    </row>
    <row r="79" spans="1:14" ht="120.75" customHeight="1" x14ac:dyDescent="0.25">
      <c r="A79" s="193" t="s">
        <v>329</v>
      </c>
      <c r="B79" s="194" t="s">
        <v>291</v>
      </c>
      <c r="C79" s="540" t="s">
        <v>607</v>
      </c>
      <c r="D79" s="784" t="s">
        <v>334</v>
      </c>
      <c r="E79" s="784" t="s">
        <v>337</v>
      </c>
      <c r="F79" s="784" t="s">
        <v>334</v>
      </c>
      <c r="G79" s="784" t="s">
        <v>337</v>
      </c>
      <c r="H79" s="971">
        <v>51326.67</v>
      </c>
      <c r="I79" s="549">
        <f>финансир!M77+финансир!N77</f>
        <v>51020.41</v>
      </c>
      <c r="J79" s="649" t="s">
        <v>556</v>
      </c>
      <c r="K79" s="646" t="s">
        <v>754</v>
      </c>
      <c r="L79" s="637"/>
      <c r="M79" s="647">
        <f t="shared" si="1"/>
        <v>0.99403312157207946</v>
      </c>
    </row>
    <row r="80" spans="1:14" ht="131.25" customHeight="1" x14ac:dyDescent="0.25">
      <c r="A80" s="193" t="s">
        <v>332</v>
      </c>
      <c r="B80" s="194" t="s">
        <v>292</v>
      </c>
      <c r="C80" s="726" t="s">
        <v>600</v>
      </c>
      <c r="D80" s="784" t="s">
        <v>335</v>
      </c>
      <c r="E80" s="784" t="s">
        <v>335</v>
      </c>
      <c r="F80" s="784" t="s">
        <v>335</v>
      </c>
      <c r="G80" s="784" t="s">
        <v>335</v>
      </c>
      <c r="H80" s="913">
        <v>300</v>
      </c>
      <c r="I80" s="549">
        <f>финансир!M78+финансир!N78</f>
        <v>300</v>
      </c>
      <c r="J80" s="649" t="s">
        <v>781</v>
      </c>
      <c r="K80" s="649" t="s">
        <v>721</v>
      </c>
      <c r="L80" s="788"/>
      <c r="M80" s="647">
        <f t="shared" si="1"/>
        <v>1</v>
      </c>
    </row>
    <row r="81" spans="1:14" ht="78.75" customHeight="1" x14ac:dyDescent="0.25">
      <c r="A81" s="193" t="s">
        <v>76</v>
      </c>
      <c r="B81" s="194" t="s">
        <v>96</v>
      </c>
      <c r="C81" s="540" t="s">
        <v>607</v>
      </c>
      <c r="D81" s="784" t="s">
        <v>334</v>
      </c>
      <c r="E81" s="784" t="s">
        <v>335</v>
      </c>
      <c r="F81" s="784" t="s">
        <v>334</v>
      </c>
      <c r="G81" s="784" t="s">
        <v>335</v>
      </c>
      <c r="H81" s="913">
        <v>8196.92</v>
      </c>
      <c r="I81" s="549">
        <f>финансир!M79+финансир!N79</f>
        <v>8091.69</v>
      </c>
      <c r="J81" s="649" t="s">
        <v>558</v>
      </c>
      <c r="K81" s="646" t="s">
        <v>716</v>
      </c>
      <c r="L81" s="637"/>
      <c r="M81" s="647">
        <f t="shared" si="1"/>
        <v>0.98716225118703116</v>
      </c>
    </row>
    <row r="82" spans="1:14" ht="195.75" customHeight="1" x14ac:dyDescent="0.25">
      <c r="A82" s="193" t="s">
        <v>138</v>
      </c>
      <c r="B82" s="194" t="s">
        <v>97</v>
      </c>
      <c r="C82" s="726" t="s">
        <v>600</v>
      </c>
      <c r="D82" s="784" t="s">
        <v>334</v>
      </c>
      <c r="E82" s="784" t="s">
        <v>335</v>
      </c>
      <c r="F82" s="784" t="s">
        <v>334</v>
      </c>
      <c r="G82" s="784" t="s">
        <v>335</v>
      </c>
      <c r="H82" s="970">
        <v>110.66</v>
      </c>
      <c r="I82" s="549">
        <f>финансир!M80+финансир!N80</f>
        <v>105.23</v>
      </c>
      <c r="J82" s="649" t="s">
        <v>559</v>
      </c>
      <c r="K82" s="646" t="s">
        <v>694</v>
      </c>
      <c r="L82" s="637"/>
      <c r="M82" s="647">
        <f t="shared" si="1"/>
        <v>0.95093077896258815</v>
      </c>
    </row>
    <row r="83" spans="1:14" ht="407.25" customHeight="1" x14ac:dyDescent="0.25">
      <c r="A83" s="193" t="s">
        <v>139</v>
      </c>
      <c r="B83" s="194" t="s">
        <v>293</v>
      </c>
      <c r="C83" s="726" t="s">
        <v>600</v>
      </c>
      <c r="D83" s="784" t="s">
        <v>334</v>
      </c>
      <c r="E83" s="784" t="s">
        <v>335</v>
      </c>
      <c r="F83" s="784" t="s">
        <v>334</v>
      </c>
      <c r="G83" s="784" t="s">
        <v>335</v>
      </c>
      <c r="H83" s="913">
        <v>95157.89</v>
      </c>
      <c r="I83" s="549">
        <f>финансир!M81+финансир!N81</f>
        <v>79467.41</v>
      </c>
      <c r="J83" s="649" t="s">
        <v>560</v>
      </c>
      <c r="K83" s="796" t="s">
        <v>755</v>
      </c>
      <c r="L83" s="637"/>
      <c r="M83" s="647">
        <f t="shared" ref="M83:M141" si="2">I83/H83</f>
        <v>0.835111097986725</v>
      </c>
      <c r="N83" s="195"/>
    </row>
    <row r="84" spans="1:14" ht="86.25" customHeight="1" x14ac:dyDescent="0.25">
      <c r="A84" s="193" t="s">
        <v>140</v>
      </c>
      <c r="B84" s="194" t="s">
        <v>294</v>
      </c>
      <c r="C84" s="540" t="s">
        <v>607</v>
      </c>
      <c r="D84" s="784" t="s">
        <v>334</v>
      </c>
      <c r="E84" s="784" t="s">
        <v>337</v>
      </c>
      <c r="F84" s="784" t="s">
        <v>334</v>
      </c>
      <c r="G84" s="784" t="s">
        <v>337</v>
      </c>
      <c r="H84" s="970">
        <v>966.87</v>
      </c>
      <c r="I84" s="549">
        <f>финансир!M82+финансир!N82</f>
        <v>838.09</v>
      </c>
      <c r="J84" s="649" t="s">
        <v>561</v>
      </c>
      <c r="K84" s="646" t="s">
        <v>695</v>
      </c>
      <c r="L84" s="637"/>
      <c r="M84" s="647">
        <f t="shared" si="2"/>
        <v>0.86680732673472138</v>
      </c>
    </row>
    <row r="85" spans="1:14" ht="81.75" customHeight="1" x14ac:dyDescent="0.25">
      <c r="A85" s="193" t="s">
        <v>141</v>
      </c>
      <c r="B85" s="194" t="s">
        <v>98</v>
      </c>
      <c r="C85" s="540" t="s">
        <v>607</v>
      </c>
      <c r="D85" s="784" t="s">
        <v>334</v>
      </c>
      <c r="E85" s="784" t="s">
        <v>335</v>
      </c>
      <c r="F85" s="784" t="s">
        <v>334</v>
      </c>
      <c r="G85" s="784" t="s">
        <v>335</v>
      </c>
      <c r="H85" s="913">
        <v>970</v>
      </c>
      <c r="I85" s="549">
        <f>финансир!M83+финансир!N83</f>
        <v>636.01</v>
      </c>
      <c r="J85" s="196" t="s">
        <v>525</v>
      </c>
      <c r="K85" s="646" t="s">
        <v>696</v>
      </c>
      <c r="L85" s="637"/>
      <c r="M85" s="647">
        <f t="shared" si="2"/>
        <v>0.65568041237113406</v>
      </c>
    </row>
    <row r="86" spans="1:14" ht="81" customHeight="1" x14ac:dyDescent="0.25">
      <c r="A86" s="193" t="s">
        <v>142</v>
      </c>
      <c r="B86" s="194" t="s">
        <v>295</v>
      </c>
      <c r="C86" s="540" t="s">
        <v>607</v>
      </c>
      <c r="D86" s="784" t="s">
        <v>334</v>
      </c>
      <c r="E86" s="784" t="s">
        <v>335</v>
      </c>
      <c r="F86" s="784" t="s">
        <v>334</v>
      </c>
      <c r="G86" s="784" t="s">
        <v>335</v>
      </c>
      <c r="H86" s="970">
        <v>4129.6000000000004</v>
      </c>
      <c r="I86" s="549">
        <f>финансир!M84+финансир!N84</f>
        <v>3086.09</v>
      </c>
      <c r="J86" s="649" t="s">
        <v>562</v>
      </c>
      <c r="K86" s="646" t="s">
        <v>707</v>
      </c>
      <c r="L86" s="637"/>
      <c r="M86" s="197">
        <f t="shared" si="2"/>
        <v>0.74730966679581556</v>
      </c>
    </row>
    <row r="87" spans="1:14" ht="84" customHeight="1" x14ac:dyDescent="0.25">
      <c r="A87" s="193" t="s">
        <v>143</v>
      </c>
      <c r="B87" s="194" t="s">
        <v>296</v>
      </c>
      <c r="C87" s="540" t="s">
        <v>607</v>
      </c>
      <c r="D87" s="784" t="s">
        <v>334</v>
      </c>
      <c r="E87" s="784" t="s">
        <v>335</v>
      </c>
      <c r="F87" s="784" t="s">
        <v>334</v>
      </c>
      <c r="G87" s="784" t="s">
        <v>335</v>
      </c>
      <c r="H87" s="913">
        <v>231499.7</v>
      </c>
      <c r="I87" s="549">
        <f>финансир!M85+финансир!N85</f>
        <v>196307.28</v>
      </c>
      <c r="J87" s="649" t="s">
        <v>563</v>
      </c>
      <c r="K87" s="646" t="s">
        <v>708</v>
      </c>
      <c r="L87" s="637"/>
      <c r="M87" s="197">
        <f t="shared" si="2"/>
        <v>0.84798071012619014</v>
      </c>
      <c r="N87" s="195"/>
    </row>
    <row r="88" spans="1:14" ht="82.5" customHeight="1" x14ac:dyDescent="0.25">
      <c r="A88" s="193" t="s">
        <v>144</v>
      </c>
      <c r="B88" s="194" t="s">
        <v>297</v>
      </c>
      <c r="C88" s="540" t="s">
        <v>607</v>
      </c>
      <c r="D88" s="784" t="s">
        <v>335</v>
      </c>
      <c r="E88" s="784" t="s">
        <v>335</v>
      </c>
      <c r="F88" s="784" t="s">
        <v>335</v>
      </c>
      <c r="G88" s="784" t="s">
        <v>335</v>
      </c>
      <c r="H88" s="913">
        <v>0</v>
      </c>
      <c r="I88" s="549">
        <f>финансир!M86+финансир!N86</f>
        <v>3.05</v>
      </c>
      <c r="J88" s="785" t="s">
        <v>100</v>
      </c>
      <c r="K88" s="648" t="s">
        <v>709</v>
      </c>
      <c r="L88" s="181"/>
      <c r="M88" s="197" t="e">
        <f t="shared" si="2"/>
        <v>#DIV/0!</v>
      </c>
    </row>
    <row r="89" spans="1:14" ht="91.5" customHeight="1" x14ac:dyDescent="0.25">
      <c r="A89" s="193" t="s">
        <v>145</v>
      </c>
      <c r="B89" s="194" t="s">
        <v>298</v>
      </c>
      <c r="C89" s="540" t="s">
        <v>607</v>
      </c>
      <c r="D89" s="784" t="s">
        <v>335</v>
      </c>
      <c r="E89" s="784" t="s">
        <v>335</v>
      </c>
      <c r="F89" s="784" t="s">
        <v>335</v>
      </c>
      <c r="G89" s="784" t="s">
        <v>335</v>
      </c>
      <c r="H89" s="913">
        <v>0</v>
      </c>
      <c r="I89" s="549">
        <f>финансир!M87+финансир!N87</f>
        <v>0.66</v>
      </c>
      <c r="J89" s="785" t="s">
        <v>100</v>
      </c>
      <c r="K89" s="648" t="s">
        <v>709</v>
      </c>
      <c r="L89" s="181"/>
      <c r="M89" s="197" t="e">
        <f t="shared" si="2"/>
        <v>#DIV/0!</v>
      </c>
    </row>
    <row r="90" spans="1:14" ht="79.5" customHeight="1" x14ac:dyDescent="0.25">
      <c r="A90" s="193" t="s">
        <v>146</v>
      </c>
      <c r="B90" s="194" t="s">
        <v>299</v>
      </c>
      <c r="C90" s="540" t="s">
        <v>607</v>
      </c>
      <c r="D90" s="784" t="s">
        <v>334</v>
      </c>
      <c r="E90" s="784" t="s">
        <v>335</v>
      </c>
      <c r="F90" s="784" t="s">
        <v>334</v>
      </c>
      <c r="G90" s="784" t="s">
        <v>335</v>
      </c>
      <c r="H90" s="971">
        <v>21660.5</v>
      </c>
      <c r="I90" s="549">
        <f>финансир!M88+финансир!N88</f>
        <v>16659.84</v>
      </c>
      <c r="J90" s="649" t="s">
        <v>564</v>
      </c>
      <c r="K90" s="648" t="s">
        <v>710</v>
      </c>
      <c r="L90" s="637"/>
      <c r="M90" s="197">
        <f t="shared" si="2"/>
        <v>0.76913459984764898</v>
      </c>
    </row>
    <row r="91" spans="1:14" ht="99.75" customHeight="1" x14ac:dyDescent="0.25">
      <c r="A91" s="193" t="s">
        <v>147</v>
      </c>
      <c r="B91" s="194" t="s">
        <v>300</v>
      </c>
      <c r="C91" s="726" t="s">
        <v>600</v>
      </c>
      <c r="D91" s="784" t="s">
        <v>334</v>
      </c>
      <c r="E91" s="784" t="s">
        <v>335</v>
      </c>
      <c r="F91" s="784" t="s">
        <v>334</v>
      </c>
      <c r="G91" s="784" t="s">
        <v>335</v>
      </c>
      <c r="H91" s="970">
        <v>4321.63</v>
      </c>
      <c r="I91" s="549">
        <f>финансир!M89+финансир!N89</f>
        <v>4433.3500000000004</v>
      </c>
      <c r="J91" s="649" t="s">
        <v>565</v>
      </c>
      <c r="K91" s="646" t="s">
        <v>712</v>
      </c>
      <c r="L91" s="198"/>
      <c r="M91" s="197">
        <f t="shared" si="2"/>
        <v>1.0258513570111278</v>
      </c>
    </row>
    <row r="92" spans="1:14" ht="99.75" customHeight="1" x14ac:dyDescent="0.25">
      <c r="A92" s="193" t="s">
        <v>148</v>
      </c>
      <c r="B92" s="194" t="s">
        <v>301</v>
      </c>
      <c r="C92" s="726" t="s">
        <v>600</v>
      </c>
      <c r="D92" s="784" t="s">
        <v>335</v>
      </c>
      <c r="E92" s="784" t="s">
        <v>335</v>
      </c>
      <c r="F92" s="784" t="s">
        <v>335</v>
      </c>
      <c r="G92" s="784" t="s">
        <v>335</v>
      </c>
      <c r="H92" s="971">
        <v>0</v>
      </c>
      <c r="I92" s="549">
        <f>финансир!M90+финансир!N90</f>
        <v>0</v>
      </c>
      <c r="J92" s="649" t="s">
        <v>179</v>
      </c>
      <c r="K92" s="648" t="s">
        <v>715</v>
      </c>
      <c r="L92" s="637"/>
      <c r="M92" s="197" t="e">
        <f t="shared" si="2"/>
        <v>#DIV/0!</v>
      </c>
    </row>
    <row r="93" spans="1:14" ht="149.25" customHeight="1" x14ac:dyDescent="0.25">
      <c r="A93" s="193" t="s">
        <v>150</v>
      </c>
      <c r="B93" s="194" t="s">
        <v>93</v>
      </c>
      <c r="C93" s="726" t="s">
        <v>600</v>
      </c>
      <c r="D93" s="784" t="s">
        <v>334</v>
      </c>
      <c r="E93" s="784" t="s">
        <v>337</v>
      </c>
      <c r="F93" s="784" t="s">
        <v>334</v>
      </c>
      <c r="G93" s="784" t="s">
        <v>337</v>
      </c>
      <c r="H93" s="913">
        <v>8388.42</v>
      </c>
      <c r="I93" s="549">
        <f>финансир!M91+финансир!N91</f>
        <v>8215.51</v>
      </c>
      <c r="J93" s="649" t="s">
        <v>566</v>
      </c>
      <c r="K93" s="646" t="s">
        <v>756</v>
      </c>
      <c r="L93" s="637"/>
      <c r="M93" s="197">
        <f t="shared" si="2"/>
        <v>0.97938705978003016</v>
      </c>
    </row>
    <row r="94" spans="1:14" ht="99.75" customHeight="1" x14ac:dyDescent="0.25">
      <c r="A94" s="193" t="s">
        <v>151</v>
      </c>
      <c r="B94" s="194" t="s">
        <v>287</v>
      </c>
      <c r="C94" s="726" t="s">
        <v>600</v>
      </c>
      <c r="D94" s="784" t="s">
        <v>334</v>
      </c>
      <c r="E94" s="784" t="s">
        <v>335</v>
      </c>
      <c r="F94" s="784" t="s">
        <v>334</v>
      </c>
      <c r="G94" s="784" t="s">
        <v>335</v>
      </c>
      <c r="H94" s="913">
        <v>367228.97</v>
      </c>
      <c r="I94" s="549">
        <f>финансир!M92+финансир!N92</f>
        <v>365614.33</v>
      </c>
      <c r="J94" s="649" t="s">
        <v>567</v>
      </c>
      <c r="K94" s="646" t="s">
        <v>757</v>
      </c>
      <c r="L94" s="637"/>
      <c r="M94" s="197">
        <f t="shared" si="2"/>
        <v>0.9956031791282699</v>
      </c>
    </row>
    <row r="95" spans="1:14" ht="120.75" customHeight="1" x14ac:dyDescent="0.25">
      <c r="A95" s="193" t="s">
        <v>152</v>
      </c>
      <c r="B95" s="194" t="s">
        <v>288</v>
      </c>
      <c r="C95" s="639" t="s">
        <v>590</v>
      </c>
      <c r="D95" s="784" t="s">
        <v>334</v>
      </c>
      <c r="E95" s="784" t="s">
        <v>335</v>
      </c>
      <c r="F95" s="784" t="s">
        <v>334</v>
      </c>
      <c r="G95" s="784" t="s">
        <v>335</v>
      </c>
      <c r="H95" s="913">
        <v>11800</v>
      </c>
      <c r="I95" s="549">
        <f>финансир!M93+финансир!N93</f>
        <v>11144.26</v>
      </c>
      <c r="J95" s="649" t="s">
        <v>568</v>
      </c>
      <c r="K95" s="646" t="s">
        <v>714</v>
      </c>
      <c r="L95" s="637"/>
      <c r="M95" s="197">
        <f t="shared" si="2"/>
        <v>0.94442881355932207</v>
      </c>
    </row>
    <row r="96" spans="1:14" ht="124.5" customHeight="1" x14ac:dyDescent="0.25">
      <c r="A96" s="193" t="s">
        <v>172</v>
      </c>
      <c r="B96" s="641" t="s">
        <v>391</v>
      </c>
      <c r="C96" s="639" t="s">
        <v>589</v>
      </c>
      <c r="D96" s="784" t="s">
        <v>334</v>
      </c>
      <c r="E96" s="784" t="s">
        <v>335</v>
      </c>
      <c r="F96" s="784" t="s">
        <v>334</v>
      </c>
      <c r="G96" s="784" t="s">
        <v>335</v>
      </c>
      <c r="H96" s="913">
        <f>H97+H98</f>
        <v>516466.65</v>
      </c>
      <c r="I96" s="913">
        <f>I97+I98</f>
        <v>551038.66999999993</v>
      </c>
      <c r="J96" s="638" t="s">
        <v>178</v>
      </c>
      <c r="K96" s="784" t="s">
        <v>178</v>
      </c>
      <c r="L96" s="637"/>
      <c r="M96" s="197"/>
    </row>
    <row r="97" spans="1:13" ht="123" customHeight="1" x14ac:dyDescent="0.25">
      <c r="A97" s="193" t="s">
        <v>90</v>
      </c>
      <c r="B97" s="582" t="s">
        <v>96</v>
      </c>
      <c r="C97" s="639" t="s">
        <v>589</v>
      </c>
      <c r="D97" s="784" t="s">
        <v>334</v>
      </c>
      <c r="E97" s="784" t="s">
        <v>335</v>
      </c>
      <c r="F97" s="784" t="s">
        <v>334</v>
      </c>
      <c r="G97" s="784" t="s">
        <v>335</v>
      </c>
      <c r="H97" s="913">
        <v>370613.57</v>
      </c>
      <c r="I97" s="549">
        <f>финансир!M95+финансир!N95</f>
        <v>378728.47</v>
      </c>
      <c r="J97" s="649" t="s">
        <v>557</v>
      </c>
      <c r="K97" s="646" t="s">
        <v>711</v>
      </c>
      <c r="L97" s="637"/>
      <c r="M97" s="197"/>
    </row>
    <row r="98" spans="1:13" ht="120" customHeight="1" x14ac:dyDescent="0.25">
      <c r="A98" s="193" t="s">
        <v>91</v>
      </c>
      <c r="B98" s="583" t="s">
        <v>369</v>
      </c>
      <c r="C98" s="639" t="s">
        <v>589</v>
      </c>
      <c r="D98" s="784" t="s">
        <v>334</v>
      </c>
      <c r="E98" s="784" t="s">
        <v>335</v>
      </c>
      <c r="F98" s="784" t="s">
        <v>334</v>
      </c>
      <c r="G98" s="784" t="s">
        <v>335</v>
      </c>
      <c r="H98" s="913">
        <v>145853.08000000002</v>
      </c>
      <c r="I98" s="549">
        <f>финансир!M96+финансир!N96</f>
        <v>172310.2</v>
      </c>
      <c r="J98" s="649" t="s">
        <v>569</v>
      </c>
      <c r="K98" s="646" t="s">
        <v>713</v>
      </c>
      <c r="L98" s="637"/>
      <c r="M98" s="197"/>
    </row>
    <row r="99" spans="1:13" ht="15" customHeight="1" x14ac:dyDescent="0.25">
      <c r="A99" s="1071" t="s">
        <v>597</v>
      </c>
      <c r="B99" s="1071"/>
      <c r="C99" s="650"/>
      <c r="D99" s="209"/>
      <c r="E99" s="199"/>
      <c r="F99" s="188"/>
      <c r="G99" s="188"/>
      <c r="H99" s="974"/>
      <c r="I99" s="188"/>
      <c r="J99" s="648"/>
      <c r="K99" s="973"/>
      <c r="L99" s="188"/>
      <c r="M99" s="647" t="e">
        <f t="shared" si="2"/>
        <v>#DIV/0!</v>
      </c>
    </row>
    <row r="100" spans="1:13" ht="111.75" customHeight="1" x14ac:dyDescent="0.25">
      <c r="A100" s="634"/>
      <c r="B100" s="783" t="str">
        <f>'Целевые индикаторы '!C14</f>
        <v>Доля детей-сирот и детей, оставшихся без попечения родителей, переданных на воспитание в семьи граждан Российской Федерации, проживающих на территории Ульяновской области, в общей численности детей-сирот и детей, оставшихся без попечения родителей, проживающих на территории Ульяновской области, процентов</v>
      </c>
      <c r="C100" s="725" t="s">
        <v>601</v>
      </c>
      <c r="D100" s="209"/>
      <c r="E100" s="631"/>
      <c r="F100" s="632"/>
      <c r="G100" s="632"/>
      <c r="H100" s="628" t="s">
        <v>123</v>
      </c>
      <c r="I100" s="628" t="s">
        <v>123</v>
      </c>
      <c r="J100" s="627">
        <f>'Целевые индикаторы '!D14</f>
        <v>0.89</v>
      </c>
      <c r="K100" s="627">
        <f>'Целевые индикаторы '!E14</f>
        <v>0.89200000000000002</v>
      </c>
      <c r="L100" s="749" t="str">
        <f>'Целевые индикаторы '!G14</f>
        <v xml:space="preserve">За 1 полугодие 2019 года значение целевого индикатора перевыполнено. </v>
      </c>
      <c r="M100" s="647" t="e">
        <f t="shared" si="2"/>
        <v>#VALUE!</v>
      </c>
    </row>
    <row r="101" spans="1:13" ht="86.25" customHeight="1" x14ac:dyDescent="0.25">
      <c r="A101" s="634"/>
      <c r="B101" s="783" t="str">
        <f>'Целевые индикаторы '!C15</f>
        <v>Суммарный коэффициент рождаемости в Ульяновской области, единиц</v>
      </c>
      <c r="C101" s="639" t="s">
        <v>602</v>
      </c>
      <c r="D101" s="209"/>
      <c r="E101" s="631"/>
      <c r="F101" s="632"/>
      <c r="G101" s="632"/>
      <c r="H101" s="628" t="s">
        <v>123</v>
      </c>
      <c r="I101" s="628" t="s">
        <v>123</v>
      </c>
      <c r="J101" s="921">
        <f>'Целевые индикаторы '!D15</f>
        <v>1.5329999999999999</v>
      </c>
      <c r="K101" s="627">
        <f>'Целевые индикаторы '!E15</f>
        <v>0</v>
      </c>
      <c r="L101" s="749" t="str">
        <f>'Целевые индикаторы '!G15</f>
        <v>Показатель подсчитывается территориальным органом статистики 1 раз в год (предварительно в мае)</v>
      </c>
      <c r="M101" s="647"/>
    </row>
    <row r="102" spans="1:13" ht="86.25" customHeight="1" x14ac:dyDescent="0.25">
      <c r="A102" s="634"/>
      <c r="B102" s="783" t="str">
        <f>'Целевые индикаторы '!C16</f>
        <v>Коэффициент рождаемости в возрастной группе 25-29 лет в Ульяновской области, единиц</v>
      </c>
      <c r="C102" s="639" t="s">
        <v>602</v>
      </c>
      <c r="D102" s="209"/>
      <c r="E102" s="631"/>
      <c r="F102" s="632"/>
      <c r="G102" s="632"/>
      <c r="H102" s="628" t="s">
        <v>123</v>
      </c>
      <c r="I102" s="628" t="s">
        <v>123</v>
      </c>
      <c r="J102" s="921">
        <f>'Целевые индикаторы '!D16</f>
        <v>102.1</v>
      </c>
      <c r="K102" s="627">
        <f>'Целевые индикаторы '!E16</f>
        <v>0</v>
      </c>
      <c r="L102" s="749" t="str">
        <f>'Целевые индикаторы '!G16</f>
        <v>Показатель подсчитывается территориальным органом статистики 1 раз в год (предварительно в мае)</v>
      </c>
      <c r="M102" s="647"/>
    </row>
    <row r="103" spans="1:13" ht="90.75" customHeight="1" x14ac:dyDescent="0.25">
      <c r="A103" s="634"/>
      <c r="B103" s="783" t="str">
        <f>'Целевые индикаторы '!C17</f>
        <v>Коэффициент рождаемости в возрастной группе 30-34 лет в Ульяновской области, единиц</v>
      </c>
      <c r="C103" s="639" t="s">
        <v>602</v>
      </c>
      <c r="D103" s="209"/>
      <c r="E103" s="631"/>
      <c r="F103" s="632"/>
      <c r="G103" s="632"/>
      <c r="H103" s="628" t="s">
        <v>123</v>
      </c>
      <c r="I103" s="628" t="s">
        <v>123</v>
      </c>
      <c r="J103" s="921">
        <f>'Целевые индикаторы '!D17</f>
        <v>79.400000000000006</v>
      </c>
      <c r="K103" s="627">
        <f>'Целевые индикаторы '!E17</f>
        <v>0</v>
      </c>
      <c r="L103" s="749" t="str">
        <f>'Целевые индикаторы '!G17</f>
        <v>Показатель подсчитывается территориальным органом статистики 1 раз в год (предварительно в мае)</v>
      </c>
      <c r="M103" s="647"/>
    </row>
    <row r="104" spans="1:13" ht="19.5" customHeight="1" x14ac:dyDescent="0.3">
      <c r="A104" s="922" t="s">
        <v>121</v>
      </c>
      <c r="B104" s="923" t="s">
        <v>250</v>
      </c>
      <c r="C104" s="650"/>
      <c r="D104" s="201"/>
      <c r="E104" s="201"/>
      <c r="F104" s="201"/>
      <c r="G104" s="202"/>
      <c r="H104" s="203">
        <f>H105+H124</f>
        <v>7005</v>
      </c>
      <c r="I104" s="203">
        <f>I105+I124</f>
        <v>34444.5</v>
      </c>
      <c r="J104" s="924"/>
      <c r="K104" s="925"/>
      <c r="L104" s="204"/>
      <c r="M104" s="647">
        <f t="shared" si="2"/>
        <v>4.9171306209850103</v>
      </c>
    </row>
    <row r="105" spans="1:13" ht="92.25" customHeight="1" x14ac:dyDescent="0.3">
      <c r="A105" s="553" t="s">
        <v>137</v>
      </c>
      <c r="B105" s="288" t="s">
        <v>176</v>
      </c>
      <c r="C105" s="650"/>
      <c r="D105" s="201"/>
      <c r="E105" s="201"/>
      <c r="F105" s="201"/>
      <c r="G105" s="202"/>
      <c r="H105" s="203">
        <f>H106+H109+H113+H122</f>
        <v>7005</v>
      </c>
      <c r="I105" s="203">
        <f>I106+I109+I113+I122</f>
        <v>2144.5</v>
      </c>
      <c r="J105" s="205"/>
      <c r="K105" s="648"/>
      <c r="L105" s="204"/>
      <c r="M105" s="647">
        <f t="shared" si="2"/>
        <v>0.30613847251962883</v>
      </c>
    </row>
    <row r="106" spans="1:13" ht="47.25" customHeight="1" x14ac:dyDescent="0.25">
      <c r="A106" s="780" t="s">
        <v>245</v>
      </c>
      <c r="B106" s="288" t="s">
        <v>304</v>
      </c>
      <c r="C106" s="650"/>
      <c r="D106" s="784" t="s">
        <v>336</v>
      </c>
      <c r="E106" s="784" t="s">
        <v>335</v>
      </c>
      <c r="F106" s="784" t="s">
        <v>336</v>
      </c>
      <c r="G106" s="784" t="s">
        <v>335</v>
      </c>
      <c r="H106" s="206">
        <f>H107+H108</f>
        <v>651</v>
      </c>
      <c r="I106" s="206">
        <f>I107+I108</f>
        <v>0</v>
      </c>
      <c r="J106" s="648"/>
      <c r="K106" s="648"/>
      <c r="L106" s="637"/>
      <c r="M106" s="647">
        <f t="shared" si="2"/>
        <v>0</v>
      </c>
    </row>
    <row r="107" spans="1:13" ht="171" hidden="1" customHeight="1" x14ac:dyDescent="0.25">
      <c r="A107" s="1097" t="s">
        <v>177</v>
      </c>
      <c r="B107" s="1098" t="s">
        <v>188</v>
      </c>
      <c r="C107" s="650" t="s">
        <v>361</v>
      </c>
      <c r="D107" s="784" t="s">
        <v>335</v>
      </c>
      <c r="E107" s="784" t="s">
        <v>335</v>
      </c>
      <c r="F107" s="784" t="s">
        <v>335</v>
      </c>
      <c r="G107" s="784" t="s">
        <v>335</v>
      </c>
      <c r="H107" s="749"/>
      <c r="I107" s="749">
        <f>финансир!M101+финансир!N101</f>
        <v>0</v>
      </c>
      <c r="J107" s="648" t="s">
        <v>0</v>
      </c>
      <c r="K107" s="646" t="s">
        <v>1</v>
      </c>
      <c r="L107" s="783"/>
      <c r="M107" s="647" t="e">
        <f t="shared" si="2"/>
        <v>#DIV/0!</v>
      </c>
    </row>
    <row r="108" spans="1:13" ht="171.75" customHeight="1" x14ac:dyDescent="0.25">
      <c r="A108" s="1097"/>
      <c r="B108" s="1098"/>
      <c r="C108" s="554" t="s">
        <v>591</v>
      </c>
      <c r="D108" s="784" t="s">
        <v>335</v>
      </c>
      <c r="E108" s="784" t="s">
        <v>335</v>
      </c>
      <c r="F108" s="784" t="s">
        <v>335</v>
      </c>
      <c r="G108" s="784" t="s">
        <v>335</v>
      </c>
      <c r="H108" s="749">
        <v>651</v>
      </c>
      <c r="I108" s="749">
        <f>финансир!M101+финансир!N101</f>
        <v>0</v>
      </c>
      <c r="J108" s="648" t="s">
        <v>0</v>
      </c>
      <c r="K108" s="646" t="s">
        <v>719</v>
      </c>
      <c r="L108" s="646" t="s">
        <v>506</v>
      </c>
      <c r="M108" s="647">
        <f t="shared" si="2"/>
        <v>0</v>
      </c>
    </row>
    <row r="109" spans="1:13" ht="52.5" hidden="1" customHeight="1" x14ac:dyDescent="0.25">
      <c r="A109" s="786" t="s">
        <v>246</v>
      </c>
      <c r="B109" s="787" t="s">
        <v>311</v>
      </c>
      <c r="C109" s="650"/>
      <c r="D109" s="784" t="s">
        <v>334</v>
      </c>
      <c r="E109" s="784" t="s">
        <v>334</v>
      </c>
      <c r="F109" s="784" t="s">
        <v>334</v>
      </c>
      <c r="G109" s="784" t="s">
        <v>334</v>
      </c>
      <c r="H109" s="749">
        <v>0</v>
      </c>
      <c r="I109" s="749">
        <f>I110</f>
        <v>0</v>
      </c>
      <c r="J109" s="545" t="s">
        <v>178</v>
      </c>
      <c r="K109" s="545" t="s">
        <v>178</v>
      </c>
      <c r="L109" s="1104"/>
      <c r="M109" s="647" t="e">
        <f t="shared" si="2"/>
        <v>#DIV/0!</v>
      </c>
    </row>
    <row r="110" spans="1:13" ht="90" hidden="1" customHeight="1" x14ac:dyDescent="0.25">
      <c r="A110" s="786" t="s">
        <v>190</v>
      </c>
      <c r="B110" s="787" t="s">
        <v>312</v>
      </c>
      <c r="C110" s="639" t="s">
        <v>376</v>
      </c>
      <c r="D110" s="784" t="s">
        <v>334</v>
      </c>
      <c r="E110" s="784" t="s">
        <v>334</v>
      </c>
      <c r="F110" s="784" t="s">
        <v>334</v>
      </c>
      <c r="G110" s="784" t="s">
        <v>334</v>
      </c>
      <c r="H110" s="749"/>
      <c r="I110" s="749">
        <f>финансир!M114+финансир!N114</f>
        <v>0</v>
      </c>
      <c r="J110" s="648" t="s">
        <v>381</v>
      </c>
      <c r="K110" s="648" t="s">
        <v>386</v>
      </c>
      <c r="L110" s="1104"/>
      <c r="M110" s="647" t="e">
        <f t="shared" si="2"/>
        <v>#DIV/0!</v>
      </c>
    </row>
    <row r="111" spans="1:13" ht="38.25" hidden="1" customHeight="1" x14ac:dyDescent="0.25">
      <c r="A111" s="786" t="s">
        <v>111</v>
      </c>
      <c r="B111" s="787" t="s">
        <v>307</v>
      </c>
      <c r="C111" s="650"/>
      <c r="D111" s="784"/>
      <c r="E111" s="784"/>
      <c r="F111" s="784"/>
      <c r="G111" s="784"/>
      <c r="H111" s="749">
        <v>0</v>
      </c>
      <c r="I111" s="207">
        <f>финансир!M110+финансир!N110</f>
        <v>0</v>
      </c>
      <c r="J111" s="646"/>
      <c r="K111" s="646"/>
      <c r="L111" s="637"/>
      <c r="M111" s="647" t="e">
        <f t="shared" si="2"/>
        <v>#DIV/0!</v>
      </c>
    </row>
    <row r="112" spans="1:13" ht="63.75" hidden="1" customHeight="1" x14ac:dyDescent="0.25">
      <c r="A112" s="786" t="s">
        <v>112</v>
      </c>
      <c r="B112" s="787" t="s">
        <v>313</v>
      </c>
      <c r="C112" s="650"/>
      <c r="D112" s="637"/>
      <c r="E112" s="637"/>
      <c r="F112" s="637"/>
      <c r="G112" s="637"/>
      <c r="H112" s="749">
        <v>0</v>
      </c>
      <c r="I112" s="207">
        <f>финансир!M111+финансир!N111</f>
        <v>0</v>
      </c>
      <c r="J112" s="648"/>
      <c r="K112" s="648"/>
      <c r="L112" s="637"/>
      <c r="M112" s="647" t="e">
        <f t="shared" si="2"/>
        <v>#DIV/0!</v>
      </c>
    </row>
    <row r="113" spans="1:13" ht="38.25" x14ac:dyDescent="0.25">
      <c r="A113" s="786" t="s">
        <v>247</v>
      </c>
      <c r="B113" s="787" t="s">
        <v>314</v>
      </c>
      <c r="C113" s="650"/>
      <c r="D113" s="784" t="s">
        <v>334</v>
      </c>
      <c r="E113" s="784" t="s">
        <v>337</v>
      </c>
      <c r="F113" s="784" t="s">
        <v>334</v>
      </c>
      <c r="G113" s="784" t="s">
        <v>337</v>
      </c>
      <c r="H113" s="749">
        <f>H114+H115</f>
        <v>500</v>
      </c>
      <c r="I113" s="749">
        <f>I114+I115</f>
        <v>520</v>
      </c>
      <c r="J113" s="545" t="s">
        <v>178</v>
      </c>
      <c r="K113" s="545" t="s">
        <v>178</v>
      </c>
      <c r="L113" s="637"/>
      <c r="M113" s="647">
        <f t="shared" si="2"/>
        <v>1.04</v>
      </c>
    </row>
    <row r="114" spans="1:13" ht="157.5" customHeight="1" x14ac:dyDescent="0.25">
      <c r="A114" s="786" t="s">
        <v>302</v>
      </c>
      <c r="B114" s="787" t="s">
        <v>38</v>
      </c>
      <c r="C114" s="554" t="s">
        <v>591</v>
      </c>
      <c r="D114" s="784" t="s">
        <v>337</v>
      </c>
      <c r="E114" s="784" t="s">
        <v>337</v>
      </c>
      <c r="F114" s="784" t="s">
        <v>337</v>
      </c>
      <c r="G114" s="784" t="s">
        <v>337</v>
      </c>
      <c r="H114" s="749">
        <v>0</v>
      </c>
      <c r="I114" s="749">
        <f>финансир!M116+финансир!N116</f>
        <v>0</v>
      </c>
      <c r="J114" s="636" t="s">
        <v>100</v>
      </c>
      <c r="K114" s="646" t="s">
        <v>719</v>
      </c>
      <c r="L114" s="783"/>
      <c r="M114" s="647" t="e">
        <f t="shared" si="2"/>
        <v>#DIV/0!</v>
      </c>
    </row>
    <row r="115" spans="1:13" ht="102.75" customHeight="1" x14ac:dyDescent="0.25">
      <c r="A115" s="786" t="s">
        <v>303</v>
      </c>
      <c r="B115" s="787" t="s">
        <v>39</v>
      </c>
      <c r="C115" s="554" t="s">
        <v>591</v>
      </c>
      <c r="D115" s="784" t="s">
        <v>334</v>
      </c>
      <c r="E115" s="784" t="s">
        <v>335</v>
      </c>
      <c r="F115" s="784" t="s">
        <v>334</v>
      </c>
      <c r="G115" s="784" t="s">
        <v>335</v>
      </c>
      <c r="H115" s="749">
        <v>500</v>
      </c>
      <c r="I115" s="749">
        <f>I116+I117+I118+I119+I120+I121</f>
        <v>520</v>
      </c>
      <c r="J115" s="547" t="s">
        <v>178</v>
      </c>
      <c r="K115" s="547" t="s">
        <v>178</v>
      </c>
      <c r="L115" s="637"/>
      <c r="M115" s="647">
        <f t="shared" si="2"/>
        <v>1.04</v>
      </c>
    </row>
    <row r="116" spans="1:13" ht="108" customHeight="1" x14ac:dyDescent="0.25">
      <c r="A116" s="786" t="s">
        <v>191</v>
      </c>
      <c r="B116" s="787" t="s">
        <v>317</v>
      </c>
      <c r="C116" s="554" t="s">
        <v>591</v>
      </c>
      <c r="D116" s="784" t="s">
        <v>334</v>
      </c>
      <c r="E116" s="784" t="s">
        <v>334</v>
      </c>
      <c r="F116" s="784" t="s">
        <v>334</v>
      </c>
      <c r="G116" s="784" t="s">
        <v>334</v>
      </c>
      <c r="H116" s="749">
        <v>0</v>
      </c>
      <c r="I116" s="749">
        <f>финансир!M118+финансир!N118</f>
        <v>0</v>
      </c>
      <c r="J116" s="636" t="s">
        <v>100</v>
      </c>
      <c r="K116" s="646" t="s">
        <v>719</v>
      </c>
      <c r="L116" s="783"/>
      <c r="M116" s="647" t="e">
        <f t="shared" si="2"/>
        <v>#DIV/0!</v>
      </c>
    </row>
    <row r="117" spans="1:13" ht="97.5" customHeight="1" x14ac:dyDescent="0.25">
      <c r="A117" s="786" t="s">
        <v>192</v>
      </c>
      <c r="B117" s="926" t="s">
        <v>648</v>
      </c>
      <c r="C117" s="554" t="s">
        <v>591</v>
      </c>
      <c r="D117" s="784" t="s">
        <v>337</v>
      </c>
      <c r="E117" s="784" t="s">
        <v>337</v>
      </c>
      <c r="F117" s="784" t="s">
        <v>337</v>
      </c>
      <c r="G117" s="784" t="s">
        <v>337</v>
      </c>
      <c r="H117" s="749">
        <v>258.08479999999997</v>
      </c>
      <c r="I117" s="749">
        <f>финансир!M119+финансир!N119</f>
        <v>210</v>
      </c>
      <c r="J117" s="646" t="s">
        <v>782</v>
      </c>
      <c r="K117" s="646" t="s">
        <v>722</v>
      </c>
      <c r="L117" s="783"/>
      <c r="M117" s="647">
        <f t="shared" si="2"/>
        <v>0.81368604427691993</v>
      </c>
    </row>
    <row r="118" spans="1:13" ht="101.25" customHeight="1" x14ac:dyDescent="0.25">
      <c r="A118" s="786" t="s">
        <v>193</v>
      </c>
      <c r="B118" s="787" t="s">
        <v>40</v>
      </c>
      <c r="C118" s="554" t="s">
        <v>591</v>
      </c>
      <c r="D118" s="784" t="s">
        <v>56</v>
      </c>
      <c r="E118" s="784" t="s">
        <v>56</v>
      </c>
      <c r="F118" s="784" t="s">
        <v>56</v>
      </c>
      <c r="G118" s="784" t="s">
        <v>56</v>
      </c>
      <c r="H118" s="749">
        <v>171.9152</v>
      </c>
      <c r="I118" s="749">
        <f>финансир!M120+финансир!N120</f>
        <v>240</v>
      </c>
      <c r="J118" s="646" t="s">
        <v>570</v>
      </c>
      <c r="K118" s="646" t="s">
        <v>722</v>
      </c>
      <c r="L118" s="783"/>
      <c r="M118" s="647">
        <f t="shared" si="2"/>
        <v>1.3960371159734566</v>
      </c>
    </row>
    <row r="119" spans="1:13" ht="100.5" customHeight="1" x14ac:dyDescent="0.25">
      <c r="A119" s="786" t="s">
        <v>194</v>
      </c>
      <c r="B119" s="787" t="s">
        <v>41</v>
      </c>
      <c r="C119" s="554" t="s">
        <v>591</v>
      </c>
      <c r="D119" s="784" t="s">
        <v>54</v>
      </c>
      <c r="E119" s="784" t="s">
        <v>54</v>
      </c>
      <c r="F119" s="784" t="s">
        <v>54</v>
      </c>
      <c r="G119" s="784" t="s">
        <v>54</v>
      </c>
      <c r="H119" s="749">
        <v>70</v>
      </c>
      <c r="I119" s="749">
        <f>финансир!M121+финансир!N121</f>
        <v>70</v>
      </c>
      <c r="J119" s="636" t="s">
        <v>100</v>
      </c>
      <c r="K119" s="646" t="s">
        <v>504</v>
      </c>
      <c r="L119" s="783"/>
      <c r="M119" s="647">
        <f t="shared" si="2"/>
        <v>1</v>
      </c>
    </row>
    <row r="120" spans="1:13" ht="87" hidden="1" customHeight="1" x14ac:dyDescent="0.25">
      <c r="A120" s="786" t="s">
        <v>42</v>
      </c>
      <c r="B120" s="787" t="s">
        <v>43</v>
      </c>
      <c r="C120" s="554" t="s">
        <v>591</v>
      </c>
      <c r="D120" s="784" t="s">
        <v>336</v>
      </c>
      <c r="E120" s="784" t="s">
        <v>336</v>
      </c>
      <c r="F120" s="784" t="s">
        <v>336</v>
      </c>
      <c r="G120" s="784" t="s">
        <v>336</v>
      </c>
      <c r="H120" s="749">
        <v>0</v>
      </c>
      <c r="I120" s="749">
        <f>финансир!N122</f>
        <v>0</v>
      </c>
      <c r="J120" s="646" t="s">
        <v>382</v>
      </c>
      <c r="K120" s="650" t="s">
        <v>378</v>
      </c>
      <c r="L120" s="783"/>
      <c r="M120" s="647" t="e">
        <f t="shared" si="2"/>
        <v>#DIV/0!</v>
      </c>
    </row>
    <row r="121" spans="1:13" ht="99" customHeight="1" x14ac:dyDescent="0.25">
      <c r="A121" s="786" t="s">
        <v>370</v>
      </c>
      <c r="B121" s="787" t="s">
        <v>371</v>
      </c>
      <c r="C121" s="554" t="s">
        <v>591</v>
      </c>
      <c r="D121" s="784" t="s">
        <v>336</v>
      </c>
      <c r="E121" s="784" t="s">
        <v>336</v>
      </c>
      <c r="F121" s="784" t="s">
        <v>336</v>
      </c>
      <c r="G121" s="784" t="s">
        <v>336</v>
      </c>
      <c r="H121" s="749">
        <v>0</v>
      </c>
      <c r="I121" s="749">
        <f>финансир!M122+финансир!N122</f>
        <v>0</v>
      </c>
      <c r="J121" s="646" t="s">
        <v>783</v>
      </c>
      <c r="K121" s="646"/>
      <c r="L121" s="783"/>
      <c r="M121" s="647"/>
    </row>
    <row r="122" spans="1:13" x14ac:dyDescent="0.25">
      <c r="A122" s="277" t="s">
        <v>248</v>
      </c>
      <c r="B122" s="787" t="s">
        <v>230</v>
      </c>
      <c r="C122" s="650"/>
      <c r="D122" s="784" t="s">
        <v>337</v>
      </c>
      <c r="E122" s="784" t="s">
        <v>337</v>
      </c>
      <c r="F122" s="784" t="s">
        <v>337</v>
      </c>
      <c r="G122" s="784" t="s">
        <v>337</v>
      </c>
      <c r="H122" s="749">
        <f>H123</f>
        <v>5854</v>
      </c>
      <c r="I122" s="749">
        <f>I123</f>
        <v>1624.5</v>
      </c>
      <c r="J122" s="547" t="s">
        <v>178</v>
      </c>
      <c r="K122" s="547" t="s">
        <v>178</v>
      </c>
      <c r="L122" s="637"/>
      <c r="M122" s="647">
        <f t="shared" si="2"/>
        <v>0.27750256235052956</v>
      </c>
    </row>
    <row r="123" spans="1:13" ht="102.75" customHeight="1" x14ac:dyDescent="0.25">
      <c r="A123" s="286" t="s">
        <v>195</v>
      </c>
      <c r="B123" s="787" t="s">
        <v>321</v>
      </c>
      <c r="C123" s="554" t="s">
        <v>591</v>
      </c>
      <c r="D123" s="784" t="s">
        <v>337</v>
      </c>
      <c r="E123" s="784" t="s">
        <v>337</v>
      </c>
      <c r="F123" s="784" t="s">
        <v>337</v>
      </c>
      <c r="G123" s="784" t="s">
        <v>337</v>
      </c>
      <c r="H123" s="749">
        <v>5854</v>
      </c>
      <c r="I123" s="207">
        <f>финансир!M125+финансир!N125</f>
        <v>1624.5</v>
      </c>
      <c r="J123" s="646" t="s">
        <v>784</v>
      </c>
      <c r="K123" s="646" t="s">
        <v>505</v>
      </c>
      <c r="L123" s="783"/>
      <c r="M123" s="647">
        <f t="shared" si="2"/>
        <v>0.27750256235052956</v>
      </c>
    </row>
    <row r="124" spans="1:13" ht="69" hidden="1" customHeight="1" x14ac:dyDescent="0.25">
      <c r="A124" s="287" t="s">
        <v>172</v>
      </c>
      <c r="B124" s="288" t="s">
        <v>184</v>
      </c>
      <c r="C124" s="636"/>
      <c r="D124" s="784" t="s">
        <v>335</v>
      </c>
      <c r="E124" s="784" t="s">
        <v>335</v>
      </c>
      <c r="F124" s="784" t="s">
        <v>335</v>
      </c>
      <c r="G124" s="784" t="s">
        <v>335</v>
      </c>
      <c r="H124" s="206">
        <f>H125</f>
        <v>0</v>
      </c>
      <c r="I124" s="206">
        <f>I125</f>
        <v>32300</v>
      </c>
      <c r="J124" s="545" t="s">
        <v>178</v>
      </c>
      <c r="K124" s="784" t="s">
        <v>178</v>
      </c>
      <c r="L124" s="783"/>
      <c r="M124" s="647" t="e">
        <f t="shared" si="2"/>
        <v>#DIV/0!</v>
      </c>
    </row>
    <row r="125" spans="1:13" ht="118.5" hidden="1" customHeight="1" x14ac:dyDescent="0.25">
      <c r="A125" s="550" t="s">
        <v>90</v>
      </c>
      <c r="B125" s="787" t="s">
        <v>333</v>
      </c>
      <c r="C125" s="639" t="s">
        <v>376</v>
      </c>
      <c r="D125" s="784" t="s">
        <v>334</v>
      </c>
      <c r="E125" s="784" t="s">
        <v>335</v>
      </c>
      <c r="F125" s="784" t="s">
        <v>335</v>
      </c>
      <c r="G125" s="784" t="s">
        <v>335</v>
      </c>
      <c r="H125" s="206"/>
      <c r="I125" s="207">
        <f>финансир!M129+финансир!N129</f>
        <v>32300</v>
      </c>
      <c r="J125" s="646" t="s">
        <v>372</v>
      </c>
      <c r="K125" s="791" t="s">
        <v>387</v>
      </c>
      <c r="L125" s="637"/>
      <c r="M125" s="647" t="e">
        <f t="shared" si="2"/>
        <v>#DIV/0!</v>
      </c>
    </row>
    <row r="126" spans="1:13" ht="96.75" customHeight="1" x14ac:dyDescent="0.25">
      <c r="A126" s="550" t="s">
        <v>172</v>
      </c>
      <c r="B126" s="285" t="s">
        <v>392</v>
      </c>
      <c r="C126" s="639"/>
      <c r="D126" s="784" t="s">
        <v>337</v>
      </c>
      <c r="E126" s="784" t="s">
        <v>337</v>
      </c>
      <c r="F126" s="784" t="s">
        <v>337</v>
      </c>
      <c r="G126" s="784" t="s">
        <v>337</v>
      </c>
      <c r="H126" s="206">
        <f>H127</f>
        <v>0</v>
      </c>
      <c r="I126" s="206">
        <f>I127</f>
        <v>32300</v>
      </c>
      <c r="J126" s="545" t="s">
        <v>178</v>
      </c>
      <c r="K126" s="545" t="s">
        <v>178</v>
      </c>
      <c r="L126" s="637"/>
      <c r="M126" s="647"/>
    </row>
    <row r="127" spans="1:13" ht="102.75" customHeight="1" x14ac:dyDescent="0.25">
      <c r="A127" s="550" t="s">
        <v>90</v>
      </c>
      <c r="B127" s="420" t="s">
        <v>393</v>
      </c>
      <c r="C127" s="639" t="s">
        <v>603</v>
      </c>
      <c r="D127" s="784" t="s">
        <v>337</v>
      </c>
      <c r="E127" s="784" t="s">
        <v>337</v>
      </c>
      <c r="F127" s="784" t="s">
        <v>337</v>
      </c>
      <c r="G127" s="784" t="s">
        <v>337</v>
      </c>
      <c r="H127" s="206">
        <v>0</v>
      </c>
      <c r="I127" s="207">
        <f>финансир!M129+финансир!N129</f>
        <v>32300</v>
      </c>
      <c r="J127" s="646" t="s">
        <v>784</v>
      </c>
      <c r="K127" s="646" t="s">
        <v>723</v>
      </c>
      <c r="L127" s="637"/>
      <c r="M127" s="647"/>
    </row>
    <row r="128" spans="1:13" x14ac:dyDescent="0.25">
      <c r="A128" s="1071" t="s">
        <v>323</v>
      </c>
      <c r="B128" s="1071"/>
      <c r="C128" s="208"/>
      <c r="D128" s="209"/>
      <c r="E128" s="199"/>
      <c r="F128" s="188"/>
      <c r="G128" s="188"/>
      <c r="H128" s="794"/>
      <c r="I128" s="549"/>
      <c r="J128" s="648"/>
      <c r="K128" s="973"/>
      <c r="L128" s="188"/>
      <c r="M128" s="647" t="e">
        <f t="shared" si="2"/>
        <v>#DIV/0!</v>
      </c>
    </row>
    <row r="129" spans="1:13" ht="103.5" customHeight="1" x14ac:dyDescent="0.25">
      <c r="A129" s="634"/>
      <c r="B129" s="783" t="str">
        <f>'Целевые индикаторы '!C19</f>
        <v>Доля доступных для граждан пожилого возраста и инвалидов организаций социального обслуживания в общем количестве организаций социального обслуживания, процентов</v>
      </c>
      <c r="C129" s="639" t="s">
        <v>603</v>
      </c>
      <c r="D129" s="209"/>
      <c r="E129" s="631"/>
      <c r="F129" s="632"/>
      <c r="G129" s="632"/>
      <c r="H129" s="200" t="s">
        <v>123</v>
      </c>
      <c r="I129" s="200" t="s">
        <v>123</v>
      </c>
      <c r="J129" s="927">
        <f>'Целевые индикаторы '!D19</f>
        <v>100</v>
      </c>
      <c r="K129" s="918">
        <f>'Целевые индикаторы '!E19</f>
        <v>100</v>
      </c>
      <c r="L129" s="749" t="str">
        <f>'Целевые индикаторы '!G19</f>
        <v>За 1 полугодие 2019 года значение целевого индикатора выполнено</v>
      </c>
      <c r="M129" s="647" t="e">
        <f t="shared" si="2"/>
        <v>#VALUE!</v>
      </c>
    </row>
    <row r="130" spans="1:13" ht="122.25" customHeight="1" x14ac:dyDescent="0.25">
      <c r="A130" s="634"/>
      <c r="B130" s="783" t="str">
        <f>'Целевые индикаторы '!C20</f>
        <v>Численность граждан пожилого возраста и инвалидов, принявших участие в областных общественно и социально значимых мероприятиях и в мероприятиях, предназначенных для реализации социокультурных потребностей граждан пожилого возраста и инвалидов, тыс. человек</v>
      </c>
      <c r="C130" s="639" t="s">
        <v>604</v>
      </c>
      <c r="D130" s="209"/>
      <c r="E130" s="631"/>
      <c r="F130" s="632"/>
      <c r="G130" s="632"/>
      <c r="H130" s="200" t="s">
        <v>123</v>
      </c>
      <c r="I130" s="200" t="s">
        <v>123</v>
      </c>
      <c r="J130" s="928">
        <f>'Целевые индикаторы '!D20</f>
        <v>50</v>
      </c>
      <c r="K130" s="929">
        <f>'Целевые индикаторы '!E20</f>
        <v>94.6</v>
      </c>
      <c r="L130" s="749" t="str">
        <f>'Целевые индикаторы '!G20</f>
        <v xml:space="preserve">За 1 полугодие 2019 года значение целевого индикатора перевыполнено. </v>
      </c>
      <c r="M130" s="647" t="e">
        <f t="shared" si="2"/>
        <v>#VALUE!</v>
      </c>
    </row>
    <row r="131" spans="1:13" ht="122.25" customHeight="1" x14ac:dyDescent="0.25">
      <c r="A131" s="634"/>
      <c r="B131" s="783" t="str">
        <f>'Целевые индикаторы '!C21</f>
        <v>Доля жителей старшего поколения, проживающих на территории Ульяновской области, систематически занимающихся физической культурой и спортом, в общей численности жителей старшего возраста, проживающих на территории Ульяновской области, процентов</v>
      </c>
      <c r="C131" s="639" t="s">
        <v>604</v>
      </c>
      <c r="D131" s="209"/>
      <c r="E131" s="631"/>
      <c r="F131" s="632"/>
      <c r="G131" s="632"/>
      <c r="H131" s="200" t="s">
        <v>123</v>
      </c>
      <c r="I131" s="200" t="s">
        <v>123</v>
      </c>
      <c r="J131" s="930">
        <f>'Целевые индикаторы '!D21</f>
        <v>13.3</v>
      </c>
      <c r="K131" s="931">
        <f>'Целевые индикаторы '!E21</f>
        <v>10.199999999999999</v>
      </c>
      <c r="L131" s="749" t="str">
        <f>'Целевые индикаторы '!G21</f>
        <v xml:space="preserve">За 1 полугодие 2019 года значение целевого индикатора перевыполнено. </v>
      </c>
      <c r="M131" s="647" t="e">
        <f t="shared" si="2"/>
        <v>#VALUE!</v>
      </c>
    </row>
    <row r="132" spans="1:13" ht="111.75" customHeight="1" x14ac:dyDescent="0.25">
      <c r="A132" s="634"/>
      <c r="B132" s="783" t="str">
        <f>'Целевые индикаторы '!C22</f>
        <v>Число "мобильных бригад" для организации доставки лиц старше 65 лет, проживающих в сельской местности, в медицинские организации, единиц</v>
      </c>
      <c r="C132" s="639" t="s">
        <v>603</v>
      </c>
      <c r="D132" s="209"/>
      <c r="E132" s="631"/>
      <c r="F132" s="632"/>
      <c r="G132" s="632"/>
      <c r="H132" s="200" t="s">
        <v>123</v>
      </c>
      <c r="I132" s="200" t="s">
        <v>123</v>
      </c>
      <c r="J132" s="930">
        <f>'Целевые индикаторы '!D22</f>
        <v>17</v>
      </c>
      <c r="K132" s="931">
        <f>'Целевые индикаторы '!E22</f>
        <v>17</v>
      </c>
      <c r="L132" s="749" t="str">
        <f>'Целевые индикаторы '!G22</f>
        <v>Приобретено 17 машин для перевозки лиц старше 65 лет,проживающих в сельской местности, в медецинские организации</v>
      </c>
      <c r="M132" s="647"/>
    </row>
    <row r="133" spans="1:13" ht="38.25" x14ac:dyDescent="0.25">
      <c r="A133" s="932" t="s">
        <v>251</v>
      </c>
      <c r="B133" s="288" t="s">
        <v>196</v>
      </c>
      <c r="C133" s="210"/>
      <c r="D133" s="784"/>
      <c r="E133" s="784"/>
      <c r="F133" s="784"/>
      <c r="G133" s="784"/>
      <c r="H133" s="211">
        <f>H134+H144</f>
        <v>140924.32514</v>
      </c>
      <c r="I133" s="211">
        <f>I134+I144</f>
        <v>127570.20539999999</v>
      </c>
      <c r="J133" s="545" t="s">
        <v>178</v>
      </c>
      <c r="K133" s="545" t="s">
        <v>178</v>
      </c>
      <c r="L133" s="637"/>
      <c r="M133" s="647">
        <f t="shared" si="2"/>
        <v>0.90523907262473335</v>
      </c>
    </row>
    <row r="134" spans="1:13" ht="63" customHeight="1" x14ac:dyDescent="0.25">
      <c r="A134" s="280" t="s">
        <v>137</v>
      </c>
      <c r="B134" s="288" t="s">
        <v>197</v>
      </c>
      <c r="C134" s="210"/>
      <c r="D134" s="784"/>
      <c r="E134" s="784"/>
      <c r="F134" s="784"/>
      <c r="G134" s="784"/>
      <c r="H134" s="211">
        <f>H135+H136+H137+H138+H139+H140+H141+H142</f>
        <v>140760.11314</v>
      </c>
      <c r="I134" s="211">
        <f>I135+I136+I137+I138+I139+I140+I141</f>
        <v>127498.8054</v>
      </c>
      <c r="J134" s="545" t="s">
        <v>178</v>
      </c>
      <c r="K134" s="545" t="s">
        <v>178</v>
      </c>
      <c r="L134" s="637"/>
      <c r="M134" s="647">
        <f t="shared" si="2"/>
        <v>0.90578788660953757</v>
      </c>
    </row>
    <row r="135" spans="1:13" ht="72.75" customHeight="1" x14ac:dyDescent="0.25">
      <c r="A135" s="526" t="s">
        <v>245</v>
      </c>
      <c r="B135" s="783" t="s">
        <v>232</v>
      </c>
      <c r="C135" s="728" t="s">
        <v>389</v>
      </c>
      <c r="D135" s="784" t="s">
        <v>334</v>
      </c>
      <c r="E135" s="784" t="s">
        <v>335</v>
      </c>
      <c r="F135" s="784" t="s">
        <v>334</v>
      </c>
      <c r="G135" s="784" t="s">
        <v>335</v>
      </c>
      <c r="H135" s="975">
        <v>9520.0634399999999</v>
      </c>
      <c r="I135" s="207">
        <f>финансир!M134+финансир!N134</f>
        <v>6228.9581399999997</v>
      </c>
      <c r="J135" s="649" t="s">
        <v>571</v>
      </c>
      <c r="K135" s="933" t="s">
        <v>724</v>
      </c>
      <c r="L135" s="783" t="s">
        <v>18</v>
      </c>
      <c r="M135" s="647">
        <f t="shared" si="2"/>
        <v>0.65429796547658303</v>
      </c>
    </row>
    <row r="136" spans="1:13" ht="262.5" customHeight="1" x14ac:dyDescent="0.25">
      <c r="A136" s="550" t="s">
        <v>246</v>
      </c>
      <c r="B136" s="783" t="s">
        <v>118</v>
      </c>
      <c r="C136" s="728" t="s">
        <v>389</v>
      </c>
      <c r="D136" s="784" t="s">
        <v>334</v>
      </c>
      <c r="E136" s="784" t="s">
        <v>335</v>
      </c>
      <c r="F136" s="784" t="s">
        <v>334</v>
      </c>
      <c r="G136" s="784" t="s">
        <v>335</v>
      </c>
      <c r="H136" s="948">
        <v>925</v>
      </c>
      <c r="I136" s="207">
        <f>финансир!M135+финансир!N135</f>
        <v>0</v>
      </c>
      <c r="J136" s="649" t="s">
        <v>785</v>
      </c>
      <c r="K136" s="934" t="s">
        <v>725</v>
      </c>
      <c r="L136" s="723" t="s">
        <v>500</v>
      </c>
      <c r="M136" s="647">
        <f t="shared" si="2"/>
        <v>0</v>
      </c>
    </row>
    <row r="137" spans="1:13" ht="93" hidden="1" customHeight="1" x14ac:dyDescent="0.25">
      <c r="A137" s="550" t="s">
        <v>247</v>
      </c>
      <c r="B137" s="783" t="s">
        <v>35</v>
      </c>
      <c r="C137" s="728" t="s">
        <v>44</v>
      </c>
      <c r="D137" s="784"/>
      <c r="E137" s="784"/>
      <c r="F137" s="784"/>
      <c r="G137" s="784"/>
      <c r="H137" s="948"/>
      <c r="I137" s="207">
        <f>финансир!N136</f>
        <v>0</v>
      </c>
      <c r="J137" s="649"/>
      <c r="K137" s="976"/>
      <c r="L137" s="213"/>
      <c r="M137" s="647"/>
    </row>
    <row r="138" spans="1:13" ht="273.75" customHeight="1" x14ac:dyDescent="0.25">
      <c r="A138" s="550" t="s">
        <v>247</v>
      </c>
      <c r="B138" s="783" t="s">
        <v>116</v>
      </c>
      <c r="C138" s="728" t="s">
        <v>389</v>
      </c>
      <c r="D138" s="784" t="s">
        <v>334</v>
      </c>
      <c r="E138" s="784" t="s">
        <v>337</v>
      </c>
      <c r="F138" s="784" t="s">
        <v>334</v>
      </c>
      <c r="G138" s="784" t="s">
        <v>337</v>
      </c>
      <c r="H138" s="948">
        <v>490</v>
      </c>
      <c r="I138" s="207">
        <f>финансир!M137+финансир!N137</f>
        <v>334.81673999999998</v>
      </c>
      <c r="J138" s="649" t="s">
        <v>786</v>
      </c>
      <c r="K138" s="935" t="s">
        <v>726</v>
      </c>
      <c r="L138" s="637"/>
      <c r="M138" s="647">
        <f t="shared" si="2"/>
        <v>0.6832994693877551</v>
      </c>
    </row>
    <row r="139" spans="1:13" ht="152.25" customHeight="1" x14ac:dyDescent="0.25">
      <c r="A139" s="550" t="s">
        <v>248</v>
      </c>
      <c r="B139" s="783" t="s">
        <v>20</v>
      </c>
      <c r="C139" s="728" t="s">
        <v>389</v>
      </c>
      <c r="D139" s="784" t="s">
        <v>55</v>
      </c>
      <c r="E139" s="784" t="s">
        <v>55</v>
      </c>
      <c r="F139" s="784" t="s">
        <v>55</v>
      </c>
      <c r="G139" s="784" t="s">
        <v>55</v>
      </c>
      <c r="H139" s="948">
        <v>20</v>
      </c>
      <c r="I139" s="207">
        <f>финансир!M138+финансир!N138</f>
        <v>0</v>
      </c>
      <c r="J139" s="646" t="s">
        <v>572</v>
      </c>
      <c r="K139" s="646" t="s">
        <v>719</v>
      </c>
      <c r="L139" s="292"/>
      <c r="M139" s="647">
        <f t="shared" si="2"/>
        <v>0</v>
      </c>
    </row>
    <row r="140" spans="1:13" ht="211.5" customHeight="1" x14ac:dyDescent="0.25">
      <c r="A140" s="550" t="s">
        <v>249</v>
      </c>
      <c r="B140" s="783" t="s">
        <v>199</v>
      </c>
      <c r="C140" s="728" t="s">
        <v>389</v>
      </c>
      <c r="D140" s="784" t="s">
        <v>56</v>
      </c>
      <c r="E140" s="784" t="s">
        <v>56</v>
      </c>
      <c r="F140" s="784" t="s">
        <v>56</v>
      </c>
      <c r="G140" s="784" t="s">
        <v>56</v>
      </c>
      <c r="H140" s="948">
        <v>1236.5999999999999</v>
      </c>
      <c r="I140" s="207">
        <f>финансир!M139+финансир!N139</f>
        <v>159.94999999999999</v>
      </c>
      <c r="J140" s="573" t="s">
        <v>787</v>
      </c>
      <c r="K140" s="792" t="s">
        <v>727</v>
      </c>
      <c r="L140" s="637"/>
      <c r="M140" s="647">
        <f t="shared" si="2"/>
        <v>0.12934659550380073</v>
      </c>
    </row>
    <row r="141" spans="1:13" ht="130.5" customHeight="1" x14ac:dyDescent="0.25">
      <c r="A141" s="550" t="s">
        <v>88</v>
      </c>
      <c r="B141" s="783" t="s">
        <v>649</v>
      </c>
      <c r="C141" s="728" t="s">
        <v>389</v>
      </c>
      <c r="D141" s="784" t="s">
        <v>334</v>
      </c>
      <c r="E141" s="784" t="s">
        <v>335</v>
      </c>
      <c r="F141" s="784" t="s">
        <v>334</v>
      </c>
      <c r="G141" s="784" t="s">
        <v>335</v>
      </c>
      <c r="H141" s="948">
        <v>127687.2561</v>
      </c>
      <c r="I141" s="207">
        <f>финансир!M140+финансир!N140</f>
        <v>120775.08052</v>
      </c>
      <c r="J141" s="572" t="s">
        <v>573</v>
      </c>
      <c r="K141" s="936" t="s">
        <v>728</v>
      </c>
      <c r="L141" s="634"/>
      <c r="M141" s="647">
        <f t="shared" si="2"/>
        <v>0.94586636293142179</v>
      </c>
    </row>
    <row r="142" spans="1:13" ht="130.5" customHeight="1" x14ac:dyDescent="0.25">
      <c r="A142" s="550" t="s">
        <v>89</v>
      </c>
      <c r="B142" s="783" t="s">
        <v>644</v>
      </c>
      <c r="C142" s="728" t="s">
        <v>389</v>
      </c>
      <c r="D142" s="784" t="s">
        <v>336</v>
      </c>
      <c r="E142" s="784" t="s">
        <v>335</v>
      </c>
      <c r="F142" s="784" t="s">
        <v>336</v>
      </c>
      <c r="G142" s="784" t="s">
        <v>335</v>
      </c>
      <c r="H142" s="948">
        <v>881.19359999999995</v>
      </c>
      <c r="I142" s="207">
        <v>0</v>
      </c>
      <c r="J142" s="649" t="s">
        <v>788</v>
      </c>
      <c r="K142" s="646" t="s">
        <v>729</v>
      </c>
      <c r="L142" s="634"/>
      <c r="M142" s="647"/>
    </row>
    <row r="143" spans="1:13" ht="161.25" customHeight="1" x14ac:dyDescent="0.25">
      <c r="A143" s="550" t="s">
        <v>134</v>
      </c>
      <c r="B143" s="769" t="s">
        <v>645</v>
      </c>
      <c r="C143" s="728"/>
      <c r="D143" s="784" t="s">
        <v>336</v>
      </c>
      <c r="E143" s="784" t="s">
        <v>335</v>
      </c>
      <c r="F143" s="784" t="s">
        <v>336</v>
      </c>
      <c r="G143" s="784" t="s">
        <v>335</v>
      </c>
      <c r="H143" s="948">
        <v>0</v>
      </c>
      <c r="I143" s="207">
        <v>0</v>
      </c>
      <c r="J143" s="785" t="s">
        <v>100</v>
      </c>
      <c r="K143" s="636" t="s">
        <v>100</v>
      </c>
      <c r="L143" s="634"/>
      <c r="M143" s="647"/>
    </row>
    <row r="144" spans="1:13" ht="97.5" customHeight="1" x14ac:dyDescent="0.25">
      <c r="A144" s="712" t="s">
        <v>172</v>
      </c>
      <c r="B144" s="587" t="s">
        <v>394</v>
      </c>
      <c r="C144" s="728" t="s">
        <v>389</v>
      </c>
      <c r="D144" s="784" t="s">
        <v>334</v>
      </c>
      <c r="E144" s="784" t="s">
        <v>335</v>
      </c>
      <c r="F144" s="784" t="s">
        <v>334</v>
      </c>
      <c r="G144" s="784" t="s">
        <v>335</v>
      </c>
      <c r="H144" s="948">
        <f>H145</f>
        <v>164.21199999999999</v>
      </c>
      <c r="I144" s="207">
        <f>I145</f>
        <v>71.399999999999991</v>
      </c>
      <c r="J144" s="545" t="s">
        <v>178</v>
      </c>
      <c r="K144" s="545" t="s">
        <v>178</v>
      </c>
      <c r="L144" s="634"/>
      <c r="M144" s="647"/>
    </row>
    <row r="145" spans="1:13" ht="307.5" customHeight="1" x14ac:dyDescent="0.25">
      <c r="A145" s="713" t="s">
        <v>90</v>
      </c>
      <c r="B145" s="783" t="s">
        <v>395</v>
      </c>
      <c r="C145" s="728" t="s">
        <v>389</v>
      </c>
      <c r="D145" s="784" t="s">
        <v>334</v>
      </c>
      <c r="E145" s="784" t="s">
        <v>335</v>
      </c>
      <c r="F145" s="784" t="s">
        <v>334</v>
      </c>
      <c r="G145" s="784" t="s">
        <v>335</v>
      </c>
      <c r="H145" s="948">
        <v>164.21199999999999</v>
      </c>
      <c r="I145" s="207">
        <f>финансир!M144+финансир!N144</f>
        <v>71.399999999999991</v>
      </c>
      <c r="J145" s="785" t="s">
        <v>789</v>
      </c>
      <c r="K145" s="937" t="s">
        <v>731</v>
      </c>
      <c r="L145" s="938" t="s">
        <v>730</v>
      </c>
      <c r="M145" s="647"/>
    </row>
    <row r="146" spans="1:13" x14ac:dyDescent="0.25">
      <c r="A146" s="1071" t="s">
        <v>605</v>
      </c>
      <c r="B146" s="1071"/>
      <c r="C146" s="208"/>
      <c r="D146" s="209"/>
      <c r="E146" s="199"/>
      <c r="F146" s="632"/>
      <c r="G146" s="632"/>
      <c r="H146" s="632"/>
      <c r="I146" s="632"/>
      <c r="J146" s="196"/>
      <c r="K146" s="973"/>
      <c r="L146" s="188"/>
      <c r="M146" s="647" t="e">
        <f t="shared" ref="M146:M188" si="3">I146/H146</f>
        <v>#DIV/0!</v>
      </c>
    </row>
    <row r="147" spans="1:13" ht="147" customHeight="1" x14ac:dyDescent="0.25">
      <c r="A147" s="634"/>
      <c r="B147" s="787" t="str">
        <f>'Целевые индикаторы '!C24</f>
        <v xml:space="preserve">Уровень регистрируемой безработицы к численности экономически активного населения Ульяновской области, процентов </v>
      </c>
      <c r="C147" s="728" t="s">
        <v>389</v>
      </c>
      <c r="D147" s="527"/>
      <c r="E147" s="631"/>
      <c r="F147" s="214"/>
      <c r="G147" s="214"/>
      <c r="H147" s="200" t="s">
        <v>123</v>
      </c>
      <c r="I147" s="200" t="s">
        <v>123</v>
      </c>
      <c r="J147" s="939">
        <f>'Целевые индикаторы '!D24</f>
        <v>0.54</v>
      </c>
      <c r="K147" s="940">
        <f>'Целевые индикаторы '!E24</f>
        <v>0.47</v>
      </c>
      <c r="L147" s="787" t="str">
        <f>'Целевые индикаторы '!G24</f>
        <v>По состоянию на 01.07.2019 численность безработных граждан, зарегистрированных в государственных учреждениях службы занятости населения, составила 2946 человек. Уровень регистрируемой безработицы составил 0,47%</v>
      </c>
      <c r="M147" s="647" t="e">
        <v>#DIV/0!</v>
      </c>
    </row>
    <row r="148" spans="1:13" ht="91.5" customHeight="1" x14ac:dyDescent="0.25">
      <c r="A148" s="634"/>
      <c r="B148" s="502" t="str">
        <f>'Целевые индикаторы '!C25</f>
        <v>Сохранение в течение текущего года численности инвалидов, работающих в организациях, которым предоставлена субсидия в целях возмещения части затрат в связи с оплатой труда инвалидов на уровне предшествующего года, человек</v>
      </c>
      <c r="C148" s="728" t="s">
        <v>389</v>
      </c>
      <c r="D148" s="527"/>
      <c r="E148" s="631"/>
      <c r="F148" s="214"/>
      <c r="G148" s="214"/>
      <c r="H148" s="200" t="s">
        <v>123</v>
      </c>
      <c r="I148" s="200" t="s">
        <v>123</v>
      </c>
      <c r="J148" s="941">
        <f>'Целевые индикаторы '!D25</f>
        <v>219</v>
      </c>
      <c r="K148" s="941">
        <f>'Целевые индикаторы '!E25</f>
        <v>219</v>
      </c>
      <c r="L148" s="942" t="str">
        <f>'Целевые индикаторы '!G25</f>
        <v>Численность на 01.07.2019 составляет 219 человек</v>
      </c>
      <c r="M148" s="647"/>
    </row>
    <row r="149" spans="1:13" ht="51" customHeight="1" x14ac:dyDescent="0.25">
      <c r="A149" s="634"/>
      <c r="B149" s="783" t="str">
        <f>'Целевые индикаторы '!C27</f>
        <v>Численность работников, прошедших обучение по охране труда в аккредитованных обучающих организациях, человек</v>
      </c>
      <c r="C149" s="728" t="s">
        <v>389</v>
      </c>
      <c r="D149" s="527"/>
      <c r="E149" s="631"/>
      <c r="F149" s="215"/>
      <c r="G149" s="215"/>
      <c r="H149" s="200" t="s">
        <v>123</v>
      </c>
      <c r="I149" s="200" t="s">
        <v>123</v>
      </c>
      <c r="J149" s="943">
        <f>'Целевые индикаторы '!D27</f>
        <v>12600</v>
      </c>
      <c r="K149" s="944">
        <f>'Целевые индикаторы '!E27</f>
        <v>6300</v>
      </c>
      <c r="L149" s="783" t="str">
        <f>'Целевые индикаторы '!G27</f>
        <v>Количество работников прошедших обучение за   2 квартал 2019 года составило 6300 человек</v>
      </c>
      <c r="M149" s="647" t="e">
        <v>#DIV/0!</v>
      </c>
    </row>
    <row r="150" spans="1:13" ht="56.25" customHeight="1" x14ac:dyDescent="0.25">
      <c r="A150" s="634"/>
      <c r="B150" s="783" t="str">
        <f>'Целевые индикаторы '!C26</f>
        <v xml:space="preserve">Численность получателей государственных услуг в сфере содействия занятости населения, человек </v>
      </c>
      <c r="C150" s="728" t="s">
        <v>389</v>
      </c>
      <c r="D150" s="527"/>
      <c r="E150" s="631"/>
      <c r="F150" s="214"/>
      <c r="G150" s="214"/>
      <c r="H150" s="200" t="s">
        <v>123</v>
      </c>
      <c r="I150" s="200" t="s">
        <v>123</v>
      </c>
      <c r="J150" s="945">
        <f>'Целевые индикаторы '!D26</f>
        <v>78900</v>
      </c>
      <c r="K150" s="941">
        <f>'Целевые индикаторы '!E26</f>
        <v>40583</v>
      </c>
      <c r="L150" s="946" t="str">
        <f>'Целевые индикаторы '!G26</f>
        <v xml:space="preserve">Количество получателей государственных услуг в сфере занятости за 2  кв. 2019 год составило  40583 человек. </v>
      </c>
      <c r="M150" s="647" t="e">
        <v>#DIV/0!</v>
      </c>
    </row>
    <row r="151" spans="1:13" ht="231" customHeight="1" x14ac:dyDescent="0.25">
      <c r="A151" s="634"/>
      <c r="B151" s="783" t="str">
        <f>'Целевые индикаторы '!C28</f>
        <v>Численность пострадавших в результате несчастных случаев на производстве с утратой трудоспособности на 1 рабочий день и более, человек</v>
      </c>
      <c r="C151" s="728" t="s">
        <v>389</v>
      </c>
      <c r="D151" s="527"/>
      <c r="E151" s="631"/>
      <c r="F151" s="214"/>
      <c r="G151" s="214"/>
      <c r="H151" s="200" t="s">
        <v>123</v>
      </c>
      <c r="I151" s="200" t="s">
        <v>123</v>
      </c>
      <c r="J151" s="947">
        <f>'Целевые индикаторы '!D28</f>
        <v>482</v>
      </c>
      <c r="K151" s="947">
        <f>'Целевые индикаторы '!E28</f>
        <v>88</v>
      </c>
      <c r="L151" s="787" t="str">
        <f>'Целевые индикаторы '!G28</f>
        <v>За  2 квартал 2019 года численность пострадавших в результате несчастных случаев на производстве составила 88 человек , что в 2,7 раза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месячника охраны труда, применения превентивных мероприятий в рамках Года нулевого травматизма, объявленного располряжением Губернатора Ульяновской области № 112 от 09.02.2018 "Об объявоении в Ульяновской области Года нулевого травматизма".</v>
      </c>
      <c r="M151" s="647" t="e">
        <v>#DIV/0!</v>
      </c>
    </row>
    <row r="152" spans="1:13" ht="57" customHeight="1" x14ac:dyDescent="0.25">
      <c r="A152" s="634"/>
      <c r="B152" s="783" t="str">
        <f>'Целевые индикаторы '!C29</f>
        <v>Количество рабочих мест, на которых проведена специальная оценка условий труда, единиц</v>
      </c>
      <c r="C152" s="728" t="s">
        <v>389</v>
      </c>
      <c r="D152" s="527"/>
      <c r="E152" s="631"/>
      <c r="F152" s="214"/>
      <c r="G152" s="214"/>
      <c r="H152" s="200" t="s">
        <v>123</v>
      </c>
      <c r="I152" s="200" t="s">
        <v>123</v>
      </c>
      <c r="J152" s="943">
        <f>'Целевые индикаторы '!D29</f>
        <v>23000</v>
      </c>
      <c r="K152" s="947">
        <f>'Целевые индикаторы '!E29</f>
        <v>29177</v>
      </c>
      <c r="L152" s="646" t="str">
        <f>'Целевые индикаторы '!G29</f>
        <v xml:space="preserve">За  2  квартал 2019 гоад специальная оценка условий труда проведена на 29177  рабочих местах. </v>
      </c>
      <c r="M152" s="647" t="e">
        <v>#DIV/0!</v>
      </c>
    </row>
    <row r="153" spans="1:13" ht="46.5" customHeight="1" x14ac:dyDescent="0.25">
      <c r="A153" s="634"/>
      <c r="B153" s="783" t="str">
        <f>'Целевые индикаторы '!C30</f>
        <v>Численность работников, занятых на работах с вредными и (или) опасными условиями труда, тыс. человек</v>
      </c>
      <c r="C153" s="728" t="s">
        <v>389</v>
      </c>
      <c r="D153" s="527"/>
      <c r="E153" s="631"/>
      <c r="F153" s="214"/>
      <c r="G153" s="214"/>
      <c r="H153" s="200" t="s">
        <v>123</v>
      </c>
      <c r="I153" s="200" t="s">
        <v>123</v>
      </c>
      <c r="J153" s="948">
        <f>'Целевые индикаторы '!D30</f>
        <v>44.9</v>
      </c>
      <c r="K153" s="1103" t="s">
        <v>47</v>
      </c>
      <c r="L153" s="1103"/>
      <c r="M153" s="647" t="e">
        <v>#DIV/0!</v>
      </c>
    </row>
    <row r="154" spans="1:13" ht="48" customHeight="1" x14ac:dyDescent="0.25">
      <c r="A154" s="634"/>
      <c r="B154" s="783" t="str">
        <f>'Целевые индикаторы '!C31</f>
        <v>Удельный вес работников, занятых на работах с вредными и (или) опасными условиями труда, процентов</v>
      </c>
      <c r="C154" s="728" t="s">
        <v>389</v>
      </c>
      <c r="D154" s="209"/>
      <c r="E154" s="631"/>
      <c r="F154" s="215"/>
      <c r="G154" s="215"/>
      <c r="H154" s="200" t="s">
        <v>123</v>
      </c>
      <c r="I154" s="200" t="s">
        <v>123</v>
      </c>
      <c r="J154" s="948">
        <f>'Целевые индикаторы '!D31</f>
        <v>35.9</v>
      </c>
      <c r="K154" s="1103"/>
      <c r="L154" s="1103"/>
      <c r="M154" s="647" t="e">
        <f t="shared" si="3"/>
        <v>#VALUE!</v>
      </c>
    </row>
    <row r="155" spans="1:13" ht="409.5" customHeight="1" x14ac:dyDescent="0.25">
      <c r="A155" s="634"/>
      <c r="B155" s="783" t="s">
        <v>650</v>
      </c>
      <c r="C155" s="728" t="s">
        <v>389</v>
      </c>
      <c r="D155" s="209"/>
      <c r="E155" s="631"/>
      <c r="F155" s="215"/>
      <c r="G155" s="215"/>
      <c r="H155" s="200" t="s">
        <v>123</v>
      </c>
      <c r="I155" s="200" t="s">
        <v>123</v>
      </c>
      <c r="J155" s="749">
        <f>'Целевые индикаторы '!D32</f>
        <v>497</v>
      </c>
      <c r="K155" s="749">
        <f>'Целевые индикаторы '!E32</f>
        <v>69</v>
      </c>
      <c r="L155" s="949" t="str">
        <f>'Целевые индикаторы '!G32</f>
        <v xml:space="preserve">Обучение граждан предпенсионного возраста в рамках национального проекта "Демография" согласно  Постановлению Правительства Ульяновской области № 137-П от 04.04.2019 г.  "Об утверждении Порядка предосставления субсидий из областного бюджета Ульяновской области  юридическим лицам, не являющимся государственными (муниципальными) учреждениями, индивидуальным предпринимателям в целях возмещения части затрат в связи с организацией профессионального обучения и дополнительного профессионального образования лиц предпенсионного возраста" утверждено во втором квартале 2019 года. </v>
      </c>
      <c r="M155" s="647"/>
    </row>
    <row r="156" spans="1:13" ht="98.25" customHeight="1" x14ac:dyDescent="0.25">
      <c r="A156" s="634"/>
      <c r="B156" s="783" t="s">
        <v>651</v>
      </c>
      <c r="C156" s="728" t="s">
        <v>389</v>
      </c>
      <c r="D156" s="209"/>
      <c r="E156" s="631"/>
      <c r="F156" s="215"/>
      <c r="G156" s="215"/>
      <c r="H156" s="200" t="s">
        <v>123</v>
      </c>
      <c r="I156" s="200" t="s">
        <v>123</v>
      </c>
      <c r="J156" s="749">
        <f>'Целевые индикаторы '!D33</f>
        <v>85</v>
      </c>
      <c r="K156" s="749">
        <f>'Целевые индикаторы '!E33</f>
        <v>100</v>
      </c>
      <c r="L156" s="749" t="str">
        <f>'Целевые индикаторы '!G33</f>
        <v>Обученные граждане предпенсионного возраста 100% трудоустроены и имеют трудовые договоры</v>
      </c>
      <c r="M156" s="647"/>
    </row>
    <row r="157" spans="1:13" ht="98.25" customHeight="1" x14ac:dyDescent="0.25">
      <c r="A157" s="634"/>
      <c r="B157" s="783" t="s">
        <v>652</v>
      </c>
      <c r="C157" s="728" t="s">
        <v>389</v>
      </c>
      <c r="D157" s="209"/>
      <c r="E157" s="631"/>
      <c r="F157" s="215"/>
      <c r="G157" s="215"/>
      <c r="H157" s="200" t="s">
        <v>123</v>
      </c>
      <c r="I157" s="200" t="s">
        <v>123</v>
      </c>
      <c r="J157" s="749">
        <f>'Целевые индикаторы '!D34</f>
        <v>85</v>
      </c>
      <c r="K157" s="749">
        <f>'Целевые индикаторы '!E34</f>
        <v>100</v>
      </c>
      <c r="L157" s="749" t="str">
        <f>'Целевые индикаторы '!G34</f>
        <v>Обученные граждане предпенсионного возраста 100% трудоустроены и имеют трудовые договоры</v>
      </c>
      <c r="M157" s="647"/>
    </row>
    <row r="158" spans="1:13" ht="98.25" customHeight="1" x14ac:dyDescent="0.25">
      <c r="A158" s="634"/>
      <c r="B158" s="783" t="s">
        <v>653</v>
      </c>
      <c r="C158" s="728" t="s">
        <v>389</v>
      </c>
      <c r="D158" s="209"/>
      <c r="E158" s="631"/>
      <c r="F158" s="215"/>
      <c r="G158" s="215"/>
      <c r="H158" s="200" t="s">
        <v>123</v>
      </c>
      <c r="I158" s="200" t="s">
        <v>123</v>
      </c>
      <c r="J158" s="749">
        <f>'Целевые индикаторы '!D35</f>
        <v>20</v>
      </c>
      <c r="K158" s="749">
        <f>'Целевые индикаторы '!E35</f>
        <v>0</v>
      </c>
      <c r="L158" s="749" t="str">
        <f>'Целевые индикаторы '!G35</f>
        <v>Постановление вступает в силу с 01.07.2019</v>
      </c>
      <c r="M158" s="647"/>
    </row>
    <row r="159" spans="1:13" ht="110.25" customHeight="1" x14ac:dyDescent="0.25">
      <c r="A159" s="634"/>
      <c r="B159" s="783" t="s">
        <v>497</v>
      </c>
      <c r="C159" s="728" t="s">
        <v>389</v>
      </c>
      <c r="D159" s="209"/>
      <c r="E159" s="631"/>
      <c r="F159" s="215"/>
      <c r="G159" s="215"/>
      <c r="H159" s="200" t="s">
        <v>123</v>
      </c>
      <c r="I159" s="200" t="s">
        <v>123</v>
      </c>
      <c r="J159" s="749">
        <f>'Целевые индикаторы '!D36</f>
        <v>270</v>
      </c>
      <c r="K159" s="749">
        <f>'Целевые индикаторы '!E36</f>
        <v>103</v>
      </c>
      <c r="L159" s="749" t="str">
        <f>'Целевые индикаторы '!G36</f>
        <v>По состоянию на 01.07.2019 численность женщин, находящихся в  отпуске по уходу за ребёнком в возрасте до трёх лет и приступивших к профессиональному обучению - 103 человека, из них завершило профобучение 15 женщин.</v>
      </c>
      <c r="M159" s="647"/>
    </row>
    <row r="160" spans="1:13" ht="57.75" customHeight="1" x14ac:dyDescent="0.25">
      <c r="A160" s="950" t="s">
        <v>252</v>
      </c>
      <c r="B160" s="951" t="s">
        <v>233</v>
      </c>
      <c r="C160" s="650"/>
      <c r="D160" s="183"/>
      <c r="E160" s="183"/>
      <c r="F160" s="183"/>
      <c r="G160" s="183"/>
      <c r="H160" s="514">
        <f>H161</f>
        <v>3527.8298600000003</v>
      </c>
      <c r="I160" s="514">
        <f>I161</f>
        <v>2587.69686</v>
      </c>
      <c r="J160" s="952"/>
      <c r="K160" s="977"/>
      <c r="L160" s="637"/>
      <c r="M160" s="647">
        <f t="shared" si="3"/>
        <v>0.73350954062166696</v>
      </c>
    </row>
    <row r="161" spans="1:13" ht="57.75" customHeight="1" x14ac:dyDescent="0.25">
      <c r="A161" s="280" t="s">
        <v>137</v>
      </c>
      <c r="B161" s="288" t="s">
        <v>201</v>
      </c>
      <c r="C161" s="650"/>
      <c r="D161" s="183"/>
      <c r="E161" s="183"/>
      <c r="F161" s="183"/>
      <c r="G161" s="183"/>
      <c r="H161" s="514">
        <f>H162+H163+H164</f>
        <v>3527.8298600000003</v>
      </c>
      <c r="I161" s="514">
        <f>I162+I163+I164</f>
        <v>2587.69686</v>
      </c>
      <c r="J161" s="644"/>
      <c r="K161" s="977"/>
      <c r="L161" s="637"/>
      <c r="M161" s="647">
        <f t="shared" si="3"/>
        <v>0.73350954062166696</v>
      </c>
    </row>
    <row r="162" spans="1:13" ht="164.25" customHeight="1" x14ac:dyDescent="0.25">
      <c r="A162" s="217" t="s">
        <v>245</v>
      </c>
      <c r="B162" s="783" t="s">
        <v>202</v>
      </c>
      <c r="C162" s="728" t="s">
        <v>389</v>
      </c>
      <c r="D162" s="784" t="s">
        <v>336</v>
      </c>
      <c r="E162" s="784" t="s">
        <v>335</v>
      </c>
      <c r="F162" s="784" t="s">
        <v>336</v>
      </c>
      <c r="G162" s="784" t="s">
        <v>335</v>
      </c>
      <c r="H162" s="948">
        <v>632.12936999999999</v>
      </c>
      <c r="I162" s="207">
        <f>финансир!N153</f>
        <v>465.78543999999999</v>
      </c>
      <c r="J162" s="574" t="s">
        <v>574</v>
      </c>
      <c r="K162" s="934" t="s">
        <v>732</v>
      </c>
      <c r="L162" s="218"/>
      <c r="M162" s="647">
        <f t="shared" si="3"/>
        <v>0.7368514454564894</v>
      </c>
    </row>
    <row r="163" spans="1:13" ht="57" customHeight="1" x14ac:dyDescent="0.25">
      <c r="A163" s="217" t="s">
        <v>246</v>
      </c>
      <c r="B163" s="787" t="s">
        <v>102</v>
      </c>
      <c r="C163" s="728" t="s">
        <v>389</v>
      </c>
      <c r="D163" s="784" t="s">
        <v>336</v>
      </c>
      <c r="E163" s="784" t="s">
        <v>337</v>
      </c>
      <c r="F163" s="784" t="s">
        <v>336</v>
      </c>
      <c r="G163" s="784" t="s">
        <v>337</v>
      </c>
      <c r="H163" s="948">
        <v>16</v>
      </c>
      <c r="I163" s="207">
        <f>финансир!N154</f>
        <v>0</v>
      </c>
      <c r="J163" s="785" t="s">
        <v>577</v>
      </c>
      <c r="K163" s="953" t="s">
        <v>733</v>
      </c>
      <c r="L163" s="292"/>
      <c r="M163" s="647">
        <f t="shared" si="3"/>
        <v>0</v>
      </c>
    </row>
    <row r="164" spans="1:13" ht="219.75" customHeight="1" x14ac:dyDescent="0.25">
      <c r="A164" s="217" t="s">
        <v>247</v>
      </c>
      <c r="B164" s="783" t="s">
        <v>57</v>
      </c>
      <c r="C164" s="728" t="s">
        <v>389</v>
      </c>
      <c r="D164" s="784" t="s">
        <v>336</v>
      </c>
      <c r="E164" s="784" t="s">
        <v>335</v>
      </c>
      <c r="F164" s="784" t="s">
        <v>336</v>
      </c>
      <c r="G164" s="784" t="s">
        <v>335</v>
      </c>
      <c r="H164" s="948">
        <v>2879.7004900000002</v>
      </c>
      <c r="I164" s="207">
        <f>финансир!M155</f>
        <v>2121.9114199999999</v>
      </c>
      <c r="J164" s="574" t="s">
        <v>790</v>
      </c>
      <c r="K164" s="934" t="s">
        <v>734</v>
      </c>
      <c r="L164" s="218"/>
      <c r="M164" s="647">
        <f t="shared" si="3"/>
        <v>0.7368514286011737</v>
      </c>
    </row>
    <row r="165" spans="1:13" x14ac:dyDescent="0.25">
      <c r="A165" s="1071" t="s">
        <v>597</v>
      </c>
      <c r="B165" s="1071"/>
      <c r="C165" s="650"/>
      <c r="D165" s="209"/>
      <c r="E165" s="528"/>
      <c r="F165" s="546"/>
      <c r="G165" s="546"/>
      <c r="H165" s="978"/>
      <c r="I165" s="546"/>
      <c r="J165" s="648"/>
      <c r="K165" s="979"/>
      <c r="L165" s="219"/>
      <c r="M165" s="647" t="e">
        <f t="shared" si="3"/>
        <v>#DIV/0!</v>
      </c>
    </row>
    <row r="166" spans="1:13" ht="74.25" customHeight="1" x14ac:dyDescent="0.25">
      <c r="A166" s="634"/>
      <c r="B166" s="783" t="str">
        <f>'Целевые индикаторы '!C38</f>
        <v>Численность участников подпрограммы и членов их семей, прибывших в Российскую Федерацию и поставленных на учет в территориальном органе Министерства внутренних дел Российской Федерации по Ульяновской области, единиц</v>
      </c>
      <c r="C166" s="728" t="s">
        <v>389</v>
      </c>
      <c r="D166" s="209"/>
      <c r="E166" s="784"/>
      <c r="F166" s="214"/>
      <c r="G166" s="214"/>
      <c r="H166" s="200" t="s">
        <v>123</v>
      </c>
      <c r="I166" s="200" t="s">
        <v>123</v>
      </c>
      <c r="J166" s="945">
        <f>'Целевые индикаторы '!D38</f>
        <v>750</v>
      </c>
      <c r="K166" s="947">
        <f>'Целевые индикаторы '!E38</f>
        <v>370</v>
      </c>
      <c r="L166" s="954" t="str">
        <f>'Целевые индикаторы '!G38</f>
        <v>Показатель будет выполнен к концу 2019 года.</v>
      </c>
      <c r="M166" s="647" t="e">
        <f t="shared" si="3"/>
        <v>#VALUE!</v>
      </c>
    </row>
    <row r="167" spans="1:13" ht="51" hidden="1" customHeight="1" x14ac:dyDescent="0.25">
      <c r="A167" s="634"/>
      <c r="B167" s="783" t="s">
        <v>74</v>
      </c>
      <c r="C167" s="728" t="s">
        <v>362</v>
      </c>
      <c r="D167" s="209"/>
      <c r="E167" s="784"/>
      <c r="F167" s="220"/>
      <c r="G167" s="220"/>
      <c r="H167" s="200" t="s">
        <v>123</v>
      </c>
      <c r="I167" s="200" t="s">
        <v>123</v>
      </c>
      <c r="J167" s="955">
        <v>0</v>
      </c>
      <c r="K167" s="956"/>
      <c r="L167" s="957"/>
      <c r="M167" s="647" t="e">
        <f t="shared" si="3"/>
        <v>#VALUE!</v>
      </c>
    </row>
    <row r="168" spans="1:13" ht="63" customHeight="1" x14ac:dyDescent="0.25">
      <c r="A168" s="634"/>
      <c r="B168" s="783" t="str">
        <f>'Целевые индикаторы '!C39</f>
        <v>Доля участников подпрограммы и членов их семей, не достигших возраста 40 лет, в общей численности участников подпрограммы, процентов</v>
      </c>
      <c r="C168" s="728" t="s">
        <v>389</v>
      </c>
      <c r="D168" s="209"/>
      <c r="E168" s="784"/>
      <c r="F168" s="220"/>
      <c r="G168" s="220"/>
      <c r="H168" s="200" t="s">
        <v>123</v>
      </c>
      <c r="I168" s="200" t="s">
        <v>123</v>
      </c>
      <c r="J168" s="939">
        <f>'Целевые индикаторы '!D39</f>
        <v>60</v>
      </c>
      <c r="K168" s="958">
        <f>'Целевые индикаторы '!E39</f>
        <v>56.9</v>
      </c>
      <c r="L168" s="646" t="str">
        <f>'Целевые индикаторы '!G39</f>
        <v>Показатель будет выполнен к концу 2019 года.</v>
      </c>
      <c r="M168" s="647" t="e">
        <f t="shared" si="3"/>
        <v>#VALUE!</v>
      </c>
    </row>
    <row r="169" spans="1:13" ht="61.5" customHeight="1" x14ac:dyDescent="0.25">
      <c r="A169" s="634"/>
      <c r="B169" s="783" t="str">
        <f>'Целевые индикаторы '!C40</f>
        <v>Доля участников подпрограммы, имеющих среднее профессиональное либо высшее образование, в общей численности участников подпрограммы, процентов</v>
      </c>
      <c r="C169" s="728" t="s">
        <v>389</v>
      </c>
      <c r="D169" s="209"/>
      <c r="E169" s="784"/>
      <c r="F169" s="220"/>
      <c r="G169" s="220"/>
      <c r="H169" s="200" t="s">
        <v>123</v>
      </c>
      <c r="I169" s="200" t="s">
        <v>123</v>
      </c>
      <c r="J169" s="939">
        <f>'Целевые индикаторы '!D40</f>
        <v>75</v>
      </c>
      <c r="K169" s="651">
        <f>'Целевые индикаторы '!E40</f>
        <v>53.1</v>
      </c>
      <c r="L169" s="646" t="str">
        <f>'Целевые индикаторы '!G40</f>
        <v>Показатель будет выполнен к концу 2019 года.</v>
      </c>
      <c r="M169" s="647"/>
    </row>
    <row r="170" spans="1:13" ht="43.5" x14ac:dyDescent="0.25">
      <c r="A170" s="959" t="s">
        <v>122</v>
      </c>
      <c r="B170" s="960" t="s">
        <v>448</v>
      </c>
      <c r="C170" s="961"/>
      <c r="D170" s="221"/>
      <c r="E170" s="221"/>
      <c r="F170" s="221"/>
      <c r="G170" s="221"/>
      <c r="H170" s="980">
        <f>H171+H185</f>
        <v>1485366.7644100001</v>
      </c>
      <c r="I170" s="216">
        <f>I171+I185</f>
        <v>1372349.1833600001</v>
      </c>
      <c r="J170" s="222"/>
      <c r="K170" s="648"/>
      <c r="L170" s="221"/>
      <c r="M170" s="647">
        <f t="shared" si="3"/>
        <v>0.92391267681629363</v>
      </c>
    </row>
    <row r="171" spans="1:13" ht="113.25" customHeight="1" x14ac:dyDescent="0.25">
      <c r="A171" s="777" t="s">
        <v>175</v>
      </c>
      <c r="B171" s="293" t="s">
        <v>203</v>
      </c>
      <c r="C171" s="727" t="s">
        <v>606</v>
      </c>
      <c r="D171" s="754" t="s">
        <v>123</v>
      </c>
      <c r="E171" s="754" t="s">
        <v>123</v>
      </c>
      <c r="F171" s="754" t="s">
        <v>123</v>
      </c>
      <c r="G171" s="754" t="s">
        <v>123</v>
      </c>
      <c r="H171" s="216">
        <f>H173+H174+H176+H182+H184</f>
        <v>1473861.18441</v>
      </c>
      <c r="I171" s="216">
        <f>I173+I174+I176+I182+I184</f>
        <v>1359762.6033600001</v>
      </c>
      <c r="J171" s="222"/>
      <c r="K171" s="648"/>
      <c r="L171" s="221"/>
      <c r="M171" s="647">
        <f t="shared" si="3"/>
        <v>0.92258525955029158</v>
      </c>
    </row>
    <row r="172" spans="1:13" ht="37.5" customHeight="1" x14ac:dyDescent="0.25">
      <c r="A172" s="1100" t="s">
        <v>245</v>
      </c>
      <c r="B172" s="1100" t="s">
        <v>326</v>
      </c>
      <c r="C172" s="753" t="s">
        <v>344</v>
      </c>
      <c r="D172" s="784" t="s">
        <v>334</v>
      </c>
      <c r="E172" s="784" t="s">
        <v>335</v>
      </c>
      <c r="F172" s="784" t="s">
        <v>334</v>
      </c>
      <c r="G172" s="784" t="s">
        <v>335</v>
      </c>
      <c r="H172" s="216">
        <f>H173+H174</f>
        <v>56828.055310000003</v>
      </c>
      <c r="I172" s="216"/>
      <c r="J172" s="222"/>
      <c r="K172" s="648"/>
      <c r="L172" s="221"/>
      <c r="M172" s="647"/>
    </row>
    <row r="173" spans="1:13" ht="73.5" customHeight="1" x14ac:dyDescent="0.25">
      <c r="A173" s="1101"/>
      <c r="B173" s="1101"/>
      <c r="C173" s="540" t="s">
        <v>607</v>
      </c>
      <c r="D173" s="784" t="s">
        <v>334</v>
      </c>
      <c r="E173" s="784" t="s">
        <v>335</v>
      </c>
      <c r="F173" s="784" t="s">
        <v>334</v>
      </c>
      <c r="G173" s="784" t="s">
        <v>335</v>
      </c>
      <c r="H173" s="342">
        <v>43646.54</v>
      </c>
      <c r="I173" s="207">
        <f>финансир!M160+финансир!N160</f>
        <v>42484.880000000005</v>
      </c>
      <c r="J173" s="1105" t="s">
        <v>385</v>
      </c>
      <c r="K173" s="646" t="s">
        <v>745</v>
      </c>
      <c r="L173" s="1096"/>
      <c r="M173" s="647">
        <f t="shared" si="3"/>
        <v>0.97338483187899894</v>
      </c>
    </row>
    <row r="174" spans="1:13" ht="53.25" customHeight="1" x14ac:dyDescent="0.25">
      <c r="A174" s="1101"/>
      <c r="B174" s="1102"/>
      <c r="C174" s="728" t="s">
        <v>389</v>
      </c>
      <c r="D174" s="784" t="s">
        <v>334</v>
      </c>
      <c r="E174" s="784" t="s">
        <v>335</v>
      </c>
      <c r="F174" s="784" t="s">
        <v>334</v>
      </c>
      <c r="G174" s="784" t="s">
        <v>335</v>
      </c>
      <c r="H174" s="839">
        <v>13181.515310000001</v>
      </c>
      <c r="I174" s="207">
        <f>финансир!M161+финансир!N161</f>
        <v>12022.79112</v>
      </c>
      <c r="J174" s="1106"/>
      <c r="K174" s="1076" t="s">
        <v>760</v>
      </c>
      <c r="L174" s="1096"/>
      <c r="M174" s="647"/>
    </row>
    <row r="175" spans="1:13" ht="70.5" customHeight="1" x14ac:dyDescent="0.25">
      <c r="A175" s="1102"/>
      <c r="B175" s="783" t="s">
        <v>646</v>
      </c>
      <c r="C175" s="728" t="s">
        <v>389</v>
      </c>
      <c r="D175" s="784" t="s">
        <v>334</v>
      </c>
      <c r="E175" s="784" t="s">
        <v>335</v>
      </c>
      <c r="F175" s="784" t="s">
        <v>334</v>
      </c>
      <c r="G175" s="784" t="s">
        <v>335</v>
      </c>
      <c r="H175" s="839">
        <v>76.466719999999995</v>
      </c>
      <c r="I175" s="207">
        <f>финансир!N162</f>
        <v>56.180999999999997</v>
      </c>
      <c r="J175" s="1107"/>
      <c r="K175" s="1086"/>
      <c r="L175" s="784"/>
      <c r="M175" s="647"/>
    </row>
    <row r="176" spans="1:13" ht="31.5" customHeight="1" x14ac:dyDescent="0.25">
      <c r="A176" s="643" t="s">
        <v>246</v>
      </c>
      <c r="B176" s="769" t="s">
        <v>654</v>
      </c>
      <c r="C176" s="212"/>
      <c r="D176" s="784"/>
      <c r="E176" s="784"/>
      <c r="F176" s="784"/>
      <c r="G176" s="784"/>
      <c r="H176" s="981">
        <f>H177+H178+H180</f>
        <v>1396837.1591</v>
      </c>
      <c r="I176" s="223">
        <f>I177+I178+I180</f>
        <v>1299314.91224</v>
      </c>
      <c r="J176" s="638" t="s">
        <v>178</v>
      </c>
      <c r="K176" s="638" t="s">
        <v>178</v>
      </c>
      <c r="L176" s="784"/>
      <c r="M176" s="647"/>
    </row>
    <row r="177" spans="1:13" ht="72.75" customHeight="1" x14ac:dyDescent="0.25">
      <c r="A177" s="990" t="s">
        <v>190</v>
      </c>
      <c r="B177" s="1095" t="s">
        <v>49</v>
      </c>
      <c r="C177" s="540" t="s">
        <v>607</v>
      </c>
      <c r="D177" s="784" t="s">
        <v>334</v>
      </c>
      <c r="E177" s="784" t="s">
        <v>335</v>
      </c>
      <c r="F177" s="784" t="s">
        <v>334</v>
      </c>
      <c r="G177" s="784" t="s">
        <v>335</v>
      </c>
      <c r="H177" s="223">
        <v>1313641.46</v>
      </c>
      <c r="I177" s="207">
        <f>финансир!M164+финансир!N164</f>
        <v>1231736.49</v>
      </c>
      <c r="J177" s="225" t="s">
        <v>180</v>
      </c>
      <c r="K177" s="646" t="s">
        <v>746</v>
      </c>
      <c r="L177" s="634"/>
      <c r="M177" s="647">
        <f t="shared" si="3"/>
        <v>0.93765043773816337</v>
      </c>
    </row>
    <row r="178" spans="1:13" ht="141" customHeight="1" x14ac:dyDescent="0.25">
      <c r="A178" s="991"/>
      <c r="B178" s="1095"/>
      <c r="C178" s="210" t="s">
        <v>361</v>
      </c>
      <c r="D178" s="784" t="s">
        <v>335</v>
      </c>
      <c r="E178" s="784" t="s">
        <v>335</v>
      </c>
      <c r="F178" s="784" t="s">
        <v>335</v>
      </c>
      <c r="G178" s="784" t="s">
        <v>335</v>
      </c>
      <c r="H178" s="223">
        <v>0</v>
      </c>
      <c r="I178" s="207">
        <f>финансир!M165+финансир!N165</f>
        <v>0</v>
      </c>
      <c r="J178" s="225" t="s">
        <v>791</v>
      </c>
      <c r="K178" s="646" t="s">
        <v>767</v>
      </c>
      <c r="L178" s="756"/>
      <c r="M178" s="523"/>
    </row>
    <row r="179" spans="1:13" ht="92.25" customHeight="1" x14ac:dyDescent="0.25">
      <c r="A179" s="992"/>
      <c r="B179" s="783" t="s">
        <v>646</v>
      </c>
      <c r="C179" s="540" t="s">
        <v>655</v>
      </c>
      <c r="D179" s="784" t="s">
        <v>334</v>
      </c>
      <c r="E179" s="784" t="s">
        <v>335</v>
      </c>
      <c r="F179" s="784" t="s">
        <v>334</v>
      </c>
      <c r="G179" s="784" t="s">
        <v>335</v>
      </c>
      <c r="H179" s="223">
        <v>8000</v>
      </c>
      <c r="I179" s="207">
        <f>финансир!N166</f>
        <v>3147.9115399999996</v>
      </c>
      <c r="J179" s="225"/>
      <c r="K179" s="646" t="s">
        <v>768</v>
      </c>
      <c r="L179" s="756"/>
      <c r="M179" s="755"/>
    </row>
    <row r="180" spans="1:13" ht="69" customHeight="1" x14ac:dyDescent="0.25">
      <c r="A180" s="990" t="s">
        <v>51</v>
      </c>
      <c r="B180" s="783" t="s">
        <v>50</v>
      </c>
      <c r="C180" s="728" t="s">
        <v>389</v>
      </c>
      <c r="D180" s="784" t="s">
        <v>334</v>
      </c>
      <c r="E180" s="784" t="s">
        <v>335</v>
      </c>
      <c r="F180" s="784" t="s">
        <v>334</v>
      </c>
      <c r="G180" s="784" t="s">
        <v>335</v>
      </c>
      <c r="H180" s="342">
        <v>83195.699099999998</v>
      </c>
      <c r="I180" s="207">
        <f>финансир!M167+финансир!N167</f>
        <v>67578.42224</v>
      </c>
      <c r="J180" s="225" t="s">
        <v>180</v>
      </c>
      <c r="K180" s="646" t="s">
        <v>761</v>
      </c>
      <c r="L180" s="634"/>
      <c r="M180" s="647"/>
    </row>
    <row r="181" spans="1:13" ht="92.25" customHeight="1" x14ac:dyDescent="0.25">
      <c r="A181" s="992"/>
      <c r="B181" s="783" t="s">
        <v>646</v>
      </c>
      <c r="C181" s="728" t="s">
        <v>389</v>
      </c>
      <c r="D181" s="784" t="s">
        <v>334</v>
      </c>
      <c r="E181" s="784" t="s">
        <v>335</v>
      </c>
      <c r="F181" s="784" t="s">
        <v>334</v>
      </c>
      <c r="G181" s="784" t="s">
        <v>335</v>
      </c>
      <c r="H181" s="223">
        <v>13842.8441</v>
      </c>
      <c r="I181" s="207">
        <f>финансир!N168</f>
        <v>5405.5053500000004</v>
      </c>
      <c r="J181" s="225"/>
      <c r="K181" s="646" t="s">
        <v>769</v>
      </c>
      <c r="L181" s="756"/>
      <c r="M181" s="755"/>
    </row>
    <row r="182" spans="1:13" ht="257.25" customHeight="1" x14ac:dyDescent="0.25">
      <c r="A182" s="193" t="s">
        <v>247</v>
      </c>
      <c r="B182" s="194" t="s">
        <v>52</v>
      </c>
      <c r="C182" s="554" t="s">
        <v>608</v>
      </c>
      <c r="D182" s="784" t="s">
        <v>336</v>
      </c>
      <c r="E182" s="784" t="s">
        <v>336</v>
      </c>
      <c r="F182" s="784" t="s">
        <v>336</v>
      </c>
      <c r="G182" s="784" t="s">
        <v>336</v>
      </c>
      <c r="H182" s="223">
        <v>18990</v>
      </c>
      <c r="I182" s="207">
        <f>финансир!M169+финансир!N169</f>
        <v>4917.3100000000004</v>
      </c>
      <c r="J182" s="636" t="s">
        <v>792</v>
      </c>
      <c r="K182" s="646" t="s">
        <v>770</v>
      </c>
      <c r="L182" s="646"/>
      <c r="M182" s="647">
        <f t="shared" si="3"/>
        <v>0.25894207477619802</v>
      </c>
    </row>
    <row r="183" spans="1:13" ht="92.25" customHeight="1" x14ac:dyDescent="0.25">
      <c r="A183" s="193"/>
      <c r="B183" s="783" t="s">
        <v>646</v>
      </c>
      <c r="C183" s="540" t="s">
        <v>655</v>
      </c>
      <c r="D183" s="784" t="s">
        <v>334</v>
      </c>
      <c r="E183" s="784" t="s">
        <v>335</v>
      </c>
      <c r="F183" s="784" t="s">
        <v>334</v>
      </c>
      <c r="G183" s="784" t="s">
        <v>335</v>
      </c>
      <c r="H183" s="223">
        <f>'[1]план-график'!$G$360+'[1]план-график'!$H$360</f>
        <v>6194.5</v>
      </c>
      <c r="I183" s="207">
        <v>2815</v>
      </c>
      <c r="J183" s="225"/>
      <c r="K183" s="646" t="s">
        <v>771</v>
      </c>
      <c r="L183" s="756"/>
      <c r="M183" s="755"/>
    </row>
    <row r="184" spans="1:13" ht="147.75" customHeight="1" x14ac:dyDescent="0.25">
      <c r="A184" s="193" t="s">
        <v>248</v>
      </c>
      <c r="B184" s="194" t="s">
        <v>9</v>
      </c>
      <c r="C184" s="540" t="s">
        <v>607</v>
      </c>
      <c r="D184" s="784" t="s">
        <v>334</v>
      </c>
      <c r="E184" s="784" t="s">
        <v>335</v>
      </c>
      <c r="F184" s="784" t="s">
        <v>334</v>
      </c>
      <c r="G184" s="784" t="s">
        <v>335</v>
      </c>
      <c r="H184" s="223">
        <v>1205.97</v>
      </c>
      <c r="I184" s="207">
        <f>финансир!M171+финансир!N171</f>
        <v>1022.71</v>
      </c>
      <c r="J184" s="646" t="s">
        <v>21</v>
      </c>
      <c r="K184" s="646" t="s">
        <v>772</v>
      </c>
      <c r="L184" s="637"/>
      <c r="M184" s="647">
        <f t="shared" si="3"/>
        <v>0.84803933762863093</v>
      </c>
    </row>
    <row r="185" spans="1:13" ht="43.5" customHeight="1" x14ac:dyDescent="0.25">
      <c r="A185" s="169" t="s">
        <v>172</v>
      </c>
      <c r="B185" s="170" t="s">
        <v>205</v>
      </c>
      <c r="C185" s="226"/>
      <c r="D185" s="227"/>
      <c r="E185" s="227"/>
      <c r="F185" s="637"/>
      <c r="G185" s="637"/>
      <c r="H185" s="223">
        <f>H186</f>
        <v>11505.580000000002</v>
      </c>
      <c r="I185" s="223">
        <f>I186</f>
        <v>12586.58</v>
      </c>
      <c r="J185" s="638" t="s">
        <v>178</v>
      </c>
      <c r="K185" s="638" t="s">
        <v>178</v>
      </c>
      <c r="L185" s="637"/>
      <c r="M185" s="647">
        <f t="shared" si="3"/>
        <v>1.0939544116854603</v>
      </c>
    </row>
    <row r="186" spans="1:13" ht="364.5" customHeight="1" x14ac:dyDescent="0.25">
      <c r="A186" s="193" t="s">
        <v>90</v>
      </c>
      <c r="B186" s="529" t="s">
        <v>206</v>
      </c>
      <c r="C186" s="554" t="s">
        <v>596</v>
      </c>
      <c r="D186" s="784" t="s">
        <v>336</v>
      </c>
      <c r="E186" s="784" t="s">
        <v>335</v>
      </c>
      <c r="F186" s="784" t="s">
        <v>336</v>
      </c>
      <c r="G186" s="784" t="s">
        <v>335</v>
      </c>
      <c r="H186" s="223">
        <f>'[1]план-график'!$G$366+'[1]план-график'!$H$366</f>
        <v>11505.580000000002</v>
      </c>
      <c r="I186" s="207">
        <f>финансир!N173</f>
        <v>12586.58</v>
      </c>
      <c r="J186" s="225" t="s">
        <v>793</v>
      </c>
      <c r="K186" s="649" t="s">
        <v>773</v>
      </c>
      <c r="L186" s="783"/>
      <c r="M186" s="647"/>
    </row>
    <row r="187" spans="1:13" x14ac:dyDescent="0.25">
      <c r="A187" s="1071" t="s">
        <v>605</v>
      </c>
      <c r="B187" s="1071"/>
      <c r="C187" s="784"/>
      <c r="D187" s="228"/>
      <c r="E187" s="528"/>
      <c r="F187" s="546"/>
      <c r="G187" s="546"/>
      <c r="H187" s="978"/>
      <c r="I187" s="546"/>
      <c r="J187" s="530"/>
      <c r="K187" s="546"/>
      <c r="L187" s="546"/>
      <c r="M187" s="647" t="e">
        <f t="shared" si="3"/>
        <v>#DIV/0!</v>
      </c>
    </row>
    <row r="188" spans="1:13" ht="92.25" hidden="1" customHeight="1" x14ac:dyDescent="0.25">
      <c r="A188" s="634"/>
      <c r="B188" s="783" t="s">
        <v>325</v>
      </c>
      <c r="C188" s="210" t="s">
        <v>363</v>
      </c>
      <c r="D188" s="228"/>
      <c r="E188" s="631"/>
      <c r="F188" s="229"/>
      <c r="G188" s="229"/>
      <c r="H188" s="978"/>
      <c r="I188" s="229"/>
      <c r="J188" s="230" t="e">
        <f>'Целевые индикаторы '!#REF!</f>
        <v>#REF!</v>
      </c>
      <c r="K188" s="982" t="e">
        <f>'Целевые индикаторы '!#REF!</f>
        <v>#REF!</v>
      </c>
      <c r="L188" s="749" t="e">
        <f>'Целевые индикаторы '!#REF!</f>
        <v>#REF!</v>
      </c>
      <c r="M188" s="647" t="e">
        <f t="shared" si="3"/>
        <v>#DIV/0!</v>
      </c>
    </row>
    <row r="189" spans="1:13" ht="101.25" customHeight="1" x14ac:dyDescent="0.25">
      <c r="A189" s="193" t="s">
        <v>90</v>
      </c>
      <c r="B189" s="787" t="str">
        <f>'Целевые индикаторы '!C43</f>
        <v>Доля граждан, получивших социальные услуги в организациях социального обслуживания, в общей численности граждан, обратившихся за получением социальных услуг в организации социального обслуживания, процентов</v>
      </c>
      <c r="C189" s="639" t="s">
        <v>603</v>
      </c>
      <c r="D189" s="228"/>
      <c r="E189" s="631"/>
      <c r="F189" s="229"/>
      <c r="G189" s="229"/>
      <c r="H189" s="200" t="s">
        <v>123</v>
      </c>
      <c r="I189" s="200" t="s">
        <v>123</v>
      </c>
      <c r="J189" s="651">
        <f>'Целевые индикаторы '!D43</f>
        <v>99.5</v>
      </c>
      <c r="K189" s="651">
        <f>'Целевые индикаторы '!E43</f>
        <v>100</v>
      </c>
      <c r="L189" s="633" t="str">
        <f>'Целевые индикаторы '!G43</f>
        <v>За 1 квартал 2019 года значение целевого индикатора перевыполнено</v>
      </c>
      <c r="M189" s="647"/>
    </row>
    <row r="190" spans="1:13" ht="73.5" customHeight="1" x14ac:dyDescent="0.25">
      <c r="A190" s="193" t="s">
        <v>91</v>
      </c>
      <c r="B190" s="783" t="str">
        <f>'Целевые индикаторы '!C44</f>
        <v>Удельный расход электроэнергии в расчете на 1 кв. м общей площади помещений, занимаемых организациями, подведомственными Министерству здравоохранения, семьи и социального благополучия Ульяновской области (далее - подведомственные организации), кВт ч/кв. м</v>
      </c>
      <c r="C190" s="210" t="s">
        <v>607</v>
      </c>
      <c r="D190" s="228"/>
      <c r="E190" s="631"/>
      <c r="F190" s="229"/>
      <c r="G190" s="229"/>
      <c r="H190" s="200" t="s">
        <v>123</v>
      </c>
      <c r="I190" s="200" t="s">
        <v>123</v>
      </c>
      <c r="J190" s="571">
        <f>'Целевые индикаторы '!D44</f>
        <v>42.48</v>
      </c>
      <c r="K190" s="652">
        <f>'Целевые индикаторы '!E44</f>
        <v>42.48</v>
      </c>
      <c r="L190" s="633" t="str">
        <f>'Целевые индикаторы '!G44</f>
        <v>За 1 полугодие 2019 года значение целевого индикатора выполнено</v>
      </c>
      <c r="M190" s="197"/>
    </row>
    <row r="191" spans="1:13" ht="73.5" customHeight="1" x14ac:dyDescent="0.25">
      <c r="A191" s="193" t="s">
        <v>26</v>
      </c>
      <c r="B191" s="783" t="str">
        <f>'Целевые индикаторы '!C45</f>
        <v>Удельный расход тепловой энергии в расчете на 1 кв. м общей площади помещений, занимаемых подведомственными организациями, Гкал/кв. м</v>
      </c>
      <c r="C191" s="210" t="s">
        <v>607</v>
      </c>
      <c r="D191" s="228"/>
      <c r="E191" s="631"/>
      <c r="F191" s="229"/>
      <c r="G191" s="229"/>
      <c r="H191" s="200" t="s">
        <v>123</v>
      </c>
      <c r="I191" s="200" t="s">
        <v>123</v>
      </c>
      <c r="J191" s="652">
        <f>'Целевые индикаторы '!D45</f>
        <v>0.113</v>
      </c>
      <c r="K191" s="652">
        <f>'Целевые индикаторы '!E45</f>
        <v>0.113</v>
      </c>
      <c r="L191" s="633" t="str">
        <f>'Целевые индикаторы '!G45</f>
        <v>За 1 полугодие 2019 года значение целевого индикатора выполнено</v>
      </c>
      <c r="M191" s="197"/>
    </row>
    <row r="192" spans="1:13" ht="74.25" customHeight="1" x14ac:dyDescent="0.25">
      <c r="A192" s="193" t="s">
        <v>492</v>
      </c>
      <c r="B192" s="783" t="str">
        <f>'Целевые индикаторы '!C46</f>
        <v>Удельный расход природного газа в расчете на 1 кв. м общей площади помещений, занимаемых подведомственными организациями, тыс. куб. м/кв. м</v>
      </c>
      <c r="C192" s="210" t="s">
        <v>607</v>
      </c>
      <c r="D192" s="228"/>
      <c r="E192" s="631"/>
      <c r="F192" s="229"/>
      <c r="G192" s="229"/>
      <c r="H192" s="200" t="s">
        <v>123</v>
      </c>
      <c r="I192" s="200" t="s">
        <v>123</v>
      </c>
      <c r="J192" s="571">
        <f>'Целевые индикаторы '!D46</f>
        <v>9.06</v>
      </c>
      <c r="K192" s="652">
        <f>'Целевые индикаторы '!E46</f>
        <v>9.06</v>
      </c>
      <c r="L192" s="633" t="str">
        <f>'Целевые индикаторы '!G46</f>
        <v>За 1 полугодие 2019 года значение целевого индикатора выполнено</v>
      </c>
      <c r="M192" s="197"/>
    </row>
    <row r="193" spans="1:13" ht="77.25" customHeight="1" x14ac:dyDescent="0.25">
      <c r="A193" s="193" t="s">
        <v>493</v>
      </c>
      <c r="B193" s="783" t="str">
        <f>'Целевые индикаторы '!C47</f>
        <v xml:space="preserve">Удельный расход воды в расчете на 1 кв. м общей площади помещений, занимаемых подведомственными организациями, тыс. куб. м / кв. м
</v>
      </c>
      <c r="C193" s="210" t="s">
        <v>607</v>
      </c>
      <c r="D193" s="228"/>
      <c r="E193" s="631"/>
      <c r="F193" s="229"/>
      <c r="G193" s="229"/>
      <c r="H193" s="200" t="s">
        <v>123</v>
      </c>
      <c r="I193" s="200" t="s">
        <v>123</v>
      </c>
      <c r="J193" s="571">
        <f>'Целевые индикаторы '!D47</f>
        <v>0.82099999999999995</v>
      </c>
      <c r="K193" s="652">
        <f>'Целевые индикаторы '!E47</f>
        <v>0.82099999999999995</v>
      </c>
      <c r="L193" s="633" t="str">
        <f>'Целевые индикаторы '!G47</f>
        <v>За 1 полугодие 2019 года значение целевого индикатора выполнено</v>
      </c>
      <c r="M193" s="197"/>
    </row>
    <row r="194" spans="1:13" s="383" customFormat="1" ht="55.5" customHeight="1" x14ac:dyDescent="0.25">
      <c r="B194" s="962" t="s">
        <v>456</v>
      </c>
      <c r="C194" s="600"/>
      <c r="D194" s="600"/>
      <c r="E194" s="600"/>
      <c r="F194" s="600"/>
      <c r="G194" s="600"/>
      <c r="H194" s="963">
        <f>H195+H204</f>
        <v>282.61599999999999</v>
      </c>
      <c r="I194" s="963">
        <f>I195+I204</f>
        <v>2573.4899700000001</v>
      </c>
      <c r="J194" s="600"/>
      <c r="K194" s="600"/>
      <c r="L194" s="964"/>
      <c r="M194" s="965"/>
    </row>
    <row r="195" spans="1:13" ht="99.75" customHeight="1" x14ac:dyDescent="0.25">
      <c r="A195" s="600" t="s">
        <v>137</v>
      </c>
      <c r="B195" s="273" t="s">
        <v>457</v>
      </c>
      <c r="C195" s="540" t="s">
        <v>609</v>
      </c>
      <c r="D195" s="228"/>
      <c r="E195" s="631"/>
      <c r="F195" s="229"/>
      <c r="G195" s="229"/>
      <c r="H195" s="983">
        <f>H196+H200</f>
        <v>282.61599999999999</v>
      </c>
      <c r="I195" s="983">
        <f>I196+I200</f>
        <v>277.4744</v>
      </c>
      <c r="J195" s="654" t="s">
        <v>178</v>
      </c>
      <c r="K195" s="654" t="s">
        <v>178</v>
      </c>
      <c r="L195" s="633"/>
      <c r="M195" s="197"/>
    </row>
    <row r="196" spans="1:13" ht="65.25" customHeight="1" x14ac:dyDescent="0.25">
      <c r="A196" s="600" t="s">
        <v>245</v>
      </c>
      <c r="B196" s="291" t="s">
        <v>458</v>
      </c>
      <c r="C196" s="540" t="s">
        <v>609</v>
      </c>
      <c r="D196" s="228"/>
      <c r="E196" s="631"/>
      <c r="F196" s="229"/>
      <c r="G196" s="229"/>
      <c r="H196" s="983">
        <f>H197+H198+H199</f>
        <v>221.941</v>
      </c>
      <c r="I196" s="983">
        <f>I197+I198+I199</f>
        <v>277.4744</v>
      </c>
      <c r="J196" s="654" t="s">
        <v>178</v>
      </c>
      <c r="K196" s="654" t="s">
        <v>178</v>
      </c>
      <c r="L196" s="633"/>
      <c r="M196" s="197"/>
    </row>
    <row r="197" spans="1:13" ht="100.5" customHeight="1" x14ac:dyDescent="0.25">
      <c r="A197" s="625" t="s">
        <v>177</v>
      </c>
      <c r="B197" s="783" t="s">
        <v>459</v>
      </c>
      <c r="C197" s="540" t="s">
        <v>610</v>
      </c>
      <c r="D197" s="762" t="s">
        <v>336</v>
      </c>
      <c r="E197" s="762" t="s">
        <v>335</v>
      </c>
      <c r="F197" s="762" t="s">
        <v>336</v>
      </c>
      <c r="G197" s="762" t="s">
        <v>335</v>
      </c>
      <c r="H197" s="983">
        <v>0.5</v>
      </c>
      <c r="I197" s="656">
        <f>финансир!M179+финансир!N179</f>
        <v>0</v>
      </c>
      <c r="J197" s="719" t="s">
        <v>575</v>
      </c>
      <c r="K197" s="791" t="s">
        <v>719</v>
      </c>
      <c r="L197" s="633"/>
      <c r="M197" s="197"/>
    </row>
    <row r="198" spans="1:13" ht="95.25" customHeight="1" x14ac:dyDescent="0.25">
      <c r="A198" s="625" t="s">
        <v>450</v>
      </c>
      <c r="B198" s="783" t="s">
        <v>460</v>
      </c>
      <c r="C198" s="540" t="s">
        <v>591</v>
      </c>
      <c r="D198" s="762" t="s">
        <v>336</v>
      </c>
      <c r="E198" s="762" t="s">
        <v>335</v>
      </c>
      <c r="F198" s="762" t="s">
        <v>336</v>
      </c>
      <c r="G198" s="762" t="s">
        <v>335</v>
      </c>
      <c r="H198" s="983">
        <v>0</v>
      </c>
      <c r="I198" s="656">
        <f>финансир!M180+финансир!N180</f>
        <v>277.4744</v>
      </c>
      <c r="J198" s="719" t="s">
        <v>791</v>
      </c>
      <c r="K198" s="838" t="s">
        <v>762</v>
      </c>
      <c r="L198" s="633"/>
      <c r="M198" s="197"/>
    </row>
    <row r="199" spans="1:13" ht="70.5" customHeight="1" x14ac:dyDescent="0.25">
      <c r="A199" s="625" t="s">
        <v>451</v>
      </c>
      <c r="B199" s="783" t="s">
        <v>406</v>
      </c>
      <c r="C199" s="540" t="s">
        <v>610</v>
      </c>
      <c r="D199" s="762" t="s">
        <v>336</v>
      </c>
      <c r="E199" s="762" t="s">
        <v>335</v>
      </c>
      <c r="F199" s="762" t="s">
        <v>336</v>
      </c>
      <c r="G199" s="762" t="s">
        <v>335</v>
      </c>
      <c r="H199" s="983">
        <v>221.441</v>
      </c>
      <c r="I199" s="656">
        <f>финансир!M181+финансир!N181</f>
        <v>0</v>
      </c>
      <c r="J199" s="719" t="s">
        <v>576</v>
      </c>
      <c r="K199" s="791" t="s">
        <v>719</v>
      </c>
      <c r="L199" s="633"/>
      <c r="M199" s="197"/>
    </row>
    <row r="200" spans="1:13" ht="69" customHeight="1" x14ac:dyDescent="0.25">
      <c r="A200" s="600" t="s">
        <v>246</v>
      </c>
      <c r="B200" s="291" t="s">
        <v>461</v>
      </c>
      <c r="C200" s="540" t="s">
        <v>185</v>
      </c>
      <c r="D200" s="228"/>
      <c r="E200" s="631"/>
      <c r="F200" s="229"/>
      <c r="G200" s="229"/>
      <c r="H200" s="983">
        <f>H201+H202+H203</f>
        <v>60.674999999999997</v>
      </c>
      <c r="I200" s="983">
        <f>I201+I202+I203</f>
        <v>0</v>
      </c>
      <c r="J200" s="653" t="s">
        <v>178</v>
      </c>
      <c r="K200" s="835" t="s">
        <v>178</v>
      </c>
      <c r="L200" s="633"/>
      <c r="M200" s="197"/>
    </row>
    <row r="201" spans="1:13" ht="81.75" customHeight="1" x14ac:dyDescent="0.25">
      <c r="A201" s="625" t="s">
        <v>190</v>
      </c>
      <c r="B201" s="783" t="s">
        <v>462</v>
      </c>
      <c r="C201" s="540" t="s">
        <v>610</v>
      </c>
      <c r="D201" s="762" t="s">
        <v>336</v>
      </c>
      <c r="E201" s="762" t="s">
        <v>335</v>
      </c>
      <c r="F201" s="762" t="s">
        <v>336</v>
      </c>
      <c r="G201" s="762" t="s">
        <v>335</v>
      </c>
      <c r="H201" s="983">
        <v>15</v>
      </c>
      <c r="I201" s="656">
        <f>финансир!M183+финансир!N183</f>
        <v>0</v>
      </c>
      <c r="J201" s="719" t="s">
        <v>577</v>
      </c>
      <c r="K201" s="836" t="s">
        <v>719</v>
      </c>
      <c r="L201" s="633"/>
      <c r="M201" s="197"/>
    </row>
    <row r="202" spans="1:13" ht="57.75" customHeight="1" x14ac:dyDescent="0.25">
      <c r="A202" s="625" t="s">
        <v>51</v>
      </c>
      <c r="B202" s="783" t="s">
        <v>463</v>
      </c>
      <c r="C202" s="540" t="s">
        <v>610</v>
      </c>
      <c r="D202" s="762" t="s">
        <v>336</v>
      </c>
      <c r="E202" s="762" t="s">
        <v>335</v>
      </c>
      <c r="F202" s="762" t="s">
        <v>336</v>
      </c>
      <c r="G202" s="762" t="s">
        <v>335</v>
      </c>
      <c r="H202" s="983">
        <v>35.274999999999999</v>
      </c>
      <c r="I202" s="656">
        <f>финансир!M184+финансир!N184</f>
        <v>0</v>
      </c>
      <c r="J202" s="719" t="s">
        <v>578</v>
      </c>
      <c r="K202" s="836" t="s">
        <v>719</v>
      </c>
      <c r="L202" s="633"/>
      <c r="M202" s="197"/>
    </row>
    <row r="203" spans="1:13" ht="57.75" customHeight="1" x14ac:dyDescent="0.25">
      <c r="A203" s="625" t="s">
        <v>507</v>
      </c>
      <c r="B203" s="783" t="s">
        <v>413</v>
      </c>
      <c r="C203" s="540" t="s">
        <v>610</v>
      </c>
      <c r="D203" s="762" t="s">
        <v>336</v>
      </c>
      <c r="E203" s="762" t="s">
        <v>335</v>
      </c>
      <c r="F203" s="762" t="s">
        <v>336</v>
      </c>
      <c r="G203" s="762" t="s">
        <v>335</v>
      </c>
      <c r="H203" s="983">
        <v>10.4</v>
      </c>
      <c r="I203" s="656">
        <f>финансир!M185+финансир!N185</f>
        <v>0</v>
      </c>
      <c r="J203" s="719" t="s">
        <v>579</v>
      </c>
      <c r="K203" s="836" t="s">
        <v>719</v>
      </c>
      <c r="L203" s="633"/>
      <c r="M203" s="197"/>
    </row>
    <row r="204" spans="1:13" ht="248.25" customHeight="1" x14ac:dyDescent="0.25">
      <c r="A204" s="280" t="s">
        <v>172</v>
      </c>
      <c r="B204" s="291" t="s">
        <v>508</v>
      </c>
      <c r="C204" s="540" t="s">
        <v>611</v>
      </c>
      <c r="D204" s="228"/>
      <c r="E204" s="631"/>
      <c r="F204" s="229"/>
      <c r="G204" s="229"/>
      <c r="H204" s="983">
        <f>H205+H215+H220</f>
        <v>0</v>
      </c>
      <c r="I204" s="983">
        <f>I205+I215+I220</f>
        <v>2296.01557</v>
      </c>
      <c r="J204" s="837" t="s">
        <v>178</v>
      </c>
      <c r="K204" s="837" t="s">
        <v>178</v>
      </c>
      <c r="L204" s="633"/>
      <c r="M204" s="197"/>
    </row>
    <row r="205" spans="1:13" ht="91.5" customHeight="1" x14ac:dyDescent="0.25">
      <c r="A205" s="625" t="s">
        <v>90</v>
      </c>
      <c r="B205" s="291" t="s">
        <v>464</v>
      </c>
      <c r="C205" s="540" t="s">
        <v>612</v>
      </c>
      <c r="D205" s="228"/>
      <c r="E205" s="631"/>
      <c r="F205" s="229"/>
      <c r="G205" s="229"/>
      <c r="H205" s="983">
        <f>H206+H207+H208+H209+H210+H211+H212+H213+H214</f>
        <v>0</v>
      </c>
      <c r="I205" s="983">
        <f>I206+I207+I208+I209+I210+I211+I212+I213+I214</f>
        <v>1065.4870000000001</v>
      </c>
      <c r="J205" s="837" t="s">
        <v>178</v>
      </c>
      <c r="K205" s="837" t="s">
        <v>178</v>
      </c>
      <c r="L205" s="633"/>
      <c r="M205" s="197"/>
    </row>
    <row r="206" spans="1:13" ht="115.5" customHeight="1" x14ac:dyDescent="0.25">
      <c r="A206" s="625" t="s">
        <v>509</v>
      </c>
      <c r="B206" s="783" t="s">
        <v>417</v>
      </c>
      <c r="C206" s="540" t="s">
        <v>591</v>
      </c>
      <c r="D206" s="657"/>
      <c r="E206" s="658"/>
      <c r="F206" s="659"/>
      <c r="G206" s="659"/>
      <c r="H206" s="983"/>
      <c r="I206" s="656">
        <f>финансир!M188+финансир!N188</f>
        <v>0</v>
      </c>
      <c r="J206" s="720" t="s">
        <v>791</v>
      </c>
      <c r="K206" s="791" t="s">
        <v>719</v>
      </c>
      <c r="L206" s="633"/>
      <c r="M206" s="197"/>
    </row>
    <row r="207" spans="1:13" ht="122.25" customHeight="1" x14ac:dyDescent="0.25">
      <c r="A207" s="625" t="s">
        <v>465</v>
      </c>
      <c r="B207" s="783" t="s">
        <v>466</v>
      </c>
      <c r="C207" s="540" t="s">
        <v>591</v>
      </c>
      <c r="D207" s="762" t="s">
        <v>336</v>
      </c>
      <c r="E207" s="762" t="s">
        <v>335</v>
      </c>
      <c r="F207" s="762" t="s">
        <v>336</v>
      </c>
      <c r="G207" s="762" t="s">
        <v>335</v>
      </c>
      <c r="H207" s="983"/>
      <c r="I207" s="656">
        <f>финансир!M189+финансир!N189</f>
        <v>304.76</v>
      </c>
      <c r="J207" s="720" t="s">
        <v>791</v>
      </c>
      <c r="K207" s="838" t="s">
        <v>763</v>
      </c>
      <c r="L207" s="633"/>
      <c r="M207" s="197"/>
    </row>
    <row r="208" spans="1:13" ht="108.75" customHeight="1" x14ac:dyDescent="0.25">
      <c r="A208" s="625" t="s">
        <v>467</v>
      </c>
      <c r="B208" s="783" t="s">
        <v>468</v>
      </c>
      <c r="C208" s="540" t="s">
        <v>591</v>
      </c>
      <c r="D208" s="762" t="s">
        <v>336</v>
      </c>
      <c r="E208" s="762" t="s">
        <v>335</v>
      </c>
      <c r="F208" s="762" t="s">
        <v>336</v>
      </c>
      <c r="G208" s="762" t="s">
        <v>335</v>
      </c>
      <c r="H208" s="983"/>
      <c r="I208" s="656">
        <f>финансир!M190+финансир!N190</f>
        <v>0</v>
      </c>
      <c r="J208" s="720" t="s">
        <v>791</v>
      </c>
      <c r="K208" s="791" t="s">
        <v>719</v>
      </c>
      <c r="L208" s="633"/>
      <c r="M208" s="197"/>
    </row>
    <row r="209" spans="1:13" ht="61.5" customHeight="1" x14ac:dyDescent="0.25">
      <c r="A209" s="625" t="s">
        <v>469</v>
      </c>
      <c r="B209" s="783" t="s">
        <v>470</v>
      </c>
      <c r="C209" s="540" t="s">
        <v>613</v>
      </c>
      <c r="D209" s="762" t="s">
        <v>336</v>
      </c>
      <c r="E209" s="762" t="s">
        <v>335</v>
      </c>
      <c r="F209" s="762" t="s">
        <v>336</v>
      </c>
      <c r="G209" s="762" t="s">
        <v>335</v>
      </c>
      <c r="H209" s="983"/>
      <c r="I209" s="656">
        <f>финансир!M191+финансир!N191</f>
        <v>0</v>
      </c>
      <c r="J209" s="720" t="s">
        <v>791</v>
      </c>
      <c r="K209" s="791" t="s">
        <v>719</v>
      </c>
      <c r="L209" s="633"/>
      <c r="M209" s="197"/>
    </row>
    <row r="210" spans="1:13" ht="98.25" customHeight="1" x14ac:dyDescent="0.25">
      <c r="A210" s="625" t="s">
        <v>471</v>
      </c>
      <c r="B210" s="783" t="s">
        <v>472</v>
      </c>
      <c r="C210" s="540" t="s">
        <v>591</v>
      </c>
      <c r="D210" s="762" t="s">
        <v>336</v>
      </c>
      <c r="E210" s="762" t="s">
        <v>335</v>
      </c>
      <c r="F210" s="762" t="s">
        <v>336</v>
      </c>
      <c r="G210" s="762" t="s">
        <v>335</v>
      </c>
      <c r="H210" s="983">
        <v>0</v>
      </c>
      <c r="I210" s="656">
        <f>финансир!M192+финансир!N192</f>
        <v>0</v>
      </c>
      <c r="J210" s="720" t="s">
        <v>791</v>
      </c>
      <c r="K210" s="791" t="s">
        <v>719</v>
      </c>
      <c r="L210" s="633"/>
      <c r="M210" s="197"/>
    </row>
    <row r="211" spans="1:13" ht="64.5" customHeight="1" x14ac:dyDescent="0.25">
      <c r="A211" s="625" t="s">
        <v>473</v>
      </c>
      <c r="B211" s="783" t="s">
        <v>474</v>
      </c>
      <c r="C211" s="540" t="s">
        <v>614</v>
      </c>
      <c r="D211" s="762" t="s">
        <v>336</v>
      </c>
      <c r="E211" s="762" t="s">
        <v>335</v>
      </c>
      <c r="F211" s="762" t="s">
        <v>336</v>
      </c>
      <c r="G211" s="762" t="s">
        <v>335</v>
      </c>
      <c r="H211" s="983"/>
      <c r="I211" s="656">
        <f>финансир!M193+финансир!N193</f>
        <v>0</v>
      </c>
      <c r="J211" s="720" t="s">
        <v>791</v>
      </c>
      <c r="K211" s="791" t="s">
        <v>719</v>
      </c>
      <c r="L211" s="633"/>
      <c r="M211" s="197"/>
    </row>
    <row r="212" spans="1:13" ht="114" customHeight="1" x14ac:dyDescent="0.25">
      <c r="A212" s="625" t="s">
        <v>475</v>
      </c>
      <c r="B212" s="783" t="s">
        <v>476</v>
      </c>
      <c r="C212" s="540" t="s">
        <v>591</v>
      </c>
      <c r="D212" s="762" t="s">
        <v>336</v>
      </c>
      <c r="E212" s="762" t="s">
        <v>335</v>
      </c>
      <c r="F212" s="762" t="s">
        <v>336</v>
      </c>
      <c r="G212" s="762" t="s">
        <v>335</v>
      </c>
      <c r="H212" s="983"/>
      <c r="I212" s="656">
        <f>финансир!M194+финансир!N194</f>
        <v>0</v>
      </c>
      <c r="J212" s="720" t="s">
        <v>791</v>
      </c>
      <c r="K212" s="791" t="s">
        <v>719</v>
      </c>
      <c r="L212" s="633"/>
      <c r="M212" s="197"/>
    </row>
    <row r="213" spans="1:13" ht="110.25" customHeight="1" x14ac:dyDescent="0.25">
      <c r="A213" s="625" t="s">
        <v>478</v>
      </c>
      <c r="B213" s="783" t="s">
        <v>477</v>
      </c>
      <c r="C213" s="540" t="s">
        <v>591</v>
      </c>
      <c r="D213" s="762" t="s">
        <v>336</v>
      </c>
      <c r="E213" s="762" t="s">
        <v>335</v>
      </c>
      <c r="F213" s="762" t="s">
        <v>336</v>
      </c>
      <c r="G213" s="762" t="s">
        <v>335</v>
      </c>
      <c r="H213" s="983"/>
      <c r="I213" s="656">
        <f>финансир!M195+финансир!N195</f>
        <v>760.72699999999998</v>
      </c>
      <c r="J213" s="720" t="s">
        <v>791</v>
      </c>
      <c r="K213" s="838" t="s">
        <v>764</v>
      </c>
      <c r="L213" s="633"/>
      <c r="M213" s="197"/>
    </row>
    <row r="214" spans="1:13" ht="68.25" customHeight="1" x14ac:dyDescent="0.25">
      <c r="A214" s="625" t="s">
        <v>479</v>
      </c>
      <c r="B214" s="783" t="s">
        <v>480</v>
      </c>
      <c r="C214" s="540" t="s">
        <v>615</v>
      </c>
      <c r="D214" s="762" t="s">
        <v>336</v>
      </c>
      <c r="E214" s="762" t="s">
        <v>335</v>
      </c>
      <c r="F214" s="762" t="s">
        <v>336</v>
      </c>
      <c r="G214" s="762" t="s">
        <v>335</v>
      </c>
      <c r="H214" s="983"/>
      <c r="I214" s="656">
        <f>финансир!M196+финансир!N196</f>
        <v>0</v>
      </c>
      <c r="J214" s="720" t="s">
        <v>791</v>
      </c>
      <c r="K214" s="791" t="s">
        <v>719</v>
      </c>
      <c r="L214" s="633"/>
      <c r="M214" s="197"/>
    </row>
    <row r="215" spans="1:13" ht="63" customHeight="1" x14ac:dyDescent="0.25">
      <c r="A215" s="600" t="s">
        <v>91</v>
      </c>
      <c r="B215" s="291" t="s">
        <v>481</v>
      </c>
      <c r="C215" s="540" t="s">
        <v>616</v>
      </c>
      <c r="D215" s="228"/>
      <c r="E215" s="631"/>
      <c r="F215" s="229"/>
      <c r="G215" s="229"/>
      <c r="H215" s="983">
        <f>H216+H217+H218+H219</f>
        <v>0</v>
      </c>
      <c r="I215" s="983">
        <f>I216+I217+I218+I219</f>
        <v>1230.5285699999999</v>
      </c>
      <c r="J215" s="654" t="s">
        <v>178</v>
      </c>
      <c r="K215" s="654" t="s">
        <v>178</v>
      </c>
      <c r="L215" s="633"/>
      <c r="M215" s="197"/>
    </row>
    <row r="216" spans="1:13" ht="100.5" customHeight="1" x14ac:dyDescent="0.25">
      <c r="A216" s="634" t="s">
        <v>408</v>
      </c>
      <c r="B216" s="783" t="s">
        <v>482</v>
      </c>
      <c r="C216" s="540" t="s">
        <v>591</v>
      </c>
      <c r="D216" s="762" t="s">
        <v>336</v>
      </c>
      <c r="E216" s="762" t="s">
        <v>335</v>
      </c>
      <c r="F216" s="762" t="s">
        <v>336</v>
      </c>
      <c r="G216" s="762" t="s">
        <v>335</v>
      </c>
      <c r="H216" s="983"/>
      <c r="I216" s="656">
        <f>финансир!M198+финансир!N198</f>
        <v>548.78</v>
      </c>
      <c r="J216" s="720" t="s">
        <v>791</v>
      </c>
      <c r="K216" s="838" t="s">
        <v>765</v>
      </c>
      <c r="L216" s="633"/>
      <c r="M216" s="197"/>
    </row>
    <row r="217" spans="1:13" ht="95.25" customHeight="1" x14ac:dyDescent="0.25">
      <c r="A217" s="634" t="s">
        <v>410</v>
      </c>
      <c r="B217" s="783" t="s">
        <v>483</v>
      </c>
      <c r="C217" s="540" t="s">
        <v>591</v>
      </c>
      <c r="D217" s="762" t="s">
        <v>336</v>
      </c>
      <c r="E217" s="762" t="s">
        <v>335</v>
      </c>
      <c r="F217" s="762" t="s">
        <v>336</v>
      </c>
      <c r="G217" s="762" t="s">
        <v>335</v>
      </c>
      <c r="H217" s="983"/>
      <c r="I217" s="656">
        <f>финансир!M199+финансир!N199</f>
        <v>0</v>
      </c>
      <c r="J217" s="720" t="s">
        <v>791</v>
      </c>
      <c r="K217" s="791" t="s">
        <v>719</v>
      </c>
      <c r="L217" s="633"/>
      <c r="M217" s="197"/>
    </row>
    <row r="218" spans="1:13" ht="96" customHeight="1" x14ac:dyDescent="0.25">
      <c r="A218" s="634" t="s">
        <v>412</v>
      </c>
      <c r="B218" s="783" t="s">
        <v>484</v>
      </c>
      <c r="C218" s="540" t="s">
        <v>591</v>
      </c>
      <c r="D218" s="762" t="s">
        <v>336</v>
      </c>
      <c r="E218" s="762" t="s">
        <v>335</v>
      </c>
      <c r="F218" s="762" t="s">
        <v>336</v>
      </c>
      <c r="G218" s="762" t="s">
        <v>335</v>
      </c>
      <c r="H218" s="983"/>
      <c r="I218" s="656">
        <f>финансир!M200+финансир!N200</f>
        <v>681.74856999999997</v>
      </c>
      <c r="J218" s="720" t="s">
        <v>791</v>
      </c>
      <c r="K218" s="838" t="s">
        <v>766</v>
      </c>
      <c r="L218" s="633"/>
      <c r="M218" s="197"/>
    </row>
    <row r="219" spans="1:13" ht="63.75" customHeight="1" x14ac:dyDescent="0.25">
      <c r="A219" s="634" t="s">
        <v>485</v>
      </c>
      <c r="B219" s="783" t="s">
        <v>486</v>
      </c>
      <c r="C219" s="540" t="s">
        <v>615</v>
      </c>
      <c r="D219" s="762" t="s">
        <v>336</v>
      </c>
      <c r="E219" s="762" t="s">
        <v>335</v>
      </c>
      <c r="F219" s="762" t="s">
        <v>336</v>
      </c>
      <c r="G219" s="762" t="s">
        <v>335</v>
      </c>
      <c r="H219" s="983"/>
      <c r="I219" s="656">
        <f>финансир!M201+финансир!N201</f>
        <v>0</v>
      </c>
      <c r="J219" s="720" t="s">
        <v>791</v>
      </c>
      <c r="K219" s="791" t="s">
        <v>719</v>
      </c>
      <c r="L219" s="633"/>
      <c r="M219" s="197"/>
    </row>
    <row r="220" spans="1:13" ht="96.75" customHeight="1" x14ac:dyDescent="0.25">
      <c r="A220" s="600" t="s">
        <v>26</v>
      </c>
      <c r="B220" s="291" t="s">
        <v>487</v>
      </c>
      <c r="C220" s="540" t="s">
        <v>433</v>
      </c>
      <c r="D220" s="228"/>
      <c r="E220" s="631"/>
      <c r="F220" s="229"/>
      <c r="G220" s="229"/>
      <c r="H220" s="983">
        <f>H221+H222</f>
        <v>0</v>
      </c>
      <c r="I220" s="983">
        <f>I221+I222</f>
        <v>0</v>
      </c>
      <c r="J220" s="654" t="s">
        <v>178</v>
      </c>
      <c r="K220" s="654" t="s">
        <v>178</v>
      </c>
      <c r="L220" s="633"/>
      <c r="M220" s="197"/>
    </row>
    <row r="221" spans="1:13" ht="101.25" customHeight="1" x14ac:dyDescent="0.25">
      <c r="A221" s="634" t="s">
        <v>488</v>
      </c>
      <c r="B221" s="783" t="s">
        <v>489</v>
      </c>
      <c r="C221" s="540" t="s">
        <v>591</v>
      </c>
      <c r="D221" s="762" t="s">
        <v>336</v>
      </c>
      <c r="E221" s="762" t="s">
        <v>335</v>
      </c>
      <c r="F221" s="762" t="s">
        <v>336</v>
      </c>
      <c r="G221" s="762" t="s">
        <v>335</v>
      </c>
      <c r="H221" s="983">
        <v>0</v>
      </c>
      <c r="I221" s="656">
        <f>финансир!M203+финансир!N203</f>
        <v>0</v>
      </c>
      <c r="J221" s="719" t="s">
        <v>580</v>
      </c>
      <c r="K221" s="791" t="s">
        <v>719</v>
      </c>
      <c r="L221" s="633"/>
      <c r="M221" s="197"/>
    </row>
    <row r="222" spans="1:13" ht="99.75" customHeight="1" x14ac:dyDescent="0.25">
      <c r="A222" s="634" t="s">
        <v>490</v>
      </c>
      <c r="B222" s="783" t="s">
        <v>491</v>
      </c>
      <c r="C222" s="540" t="s">
        <v>591</v>
      </c>
      <c r="D222" s="762" t="s">
        <v>336</v>
      </c>
      <c r="E222" s="762" t="s">
        <v>335</v>
      </c>
      <c r="F222" s="762" t="s">
        <v>336</v>
      </c>
      <c r="G222" s="762" t="s">
        <v>335</v>
      </c>
      <c r="H222" s="983"/>
      <c r="I222" s="656">
        <f>финансир!M204+финансир!N204</f>
        <v>0</v>
      </c>
      <c r="J222" s="719" t="s">
        <v>580</v>
      </c>
      <c r="K222" s="791" t="s">
        <v>719</v>
      </c>
      <c r="L222" s="633"/>
      <c r="M222" s="197"/>
    </row>
    <row r="223" spans="1:13" ht="28.5" customHeight="1" x14ac:dyDescent="0.25">
      <c r="A223" s="634"/>
      <c r="B223" s="721" t="s">
        <v>617</v>
      </c>
      <c r="C223" s="540"/>
      <c r="D223" s="762"/>
      <c r="E223" s="762"/>
      <c r="F223" s="762"/>
      <c r="G223" s="762"/>
      <c r="H223" s="983"/>
      <c r="I223" s="656"/>
      <c r="J223" s="719"/>
      <c r="K223" s="834"/>
      <c r="L223" s="633"/>
      <c r="M223" s="197"/>
    </row>
    <row r="224" spans="1:13" ht="106.5" customHeight="1" x14ac:dyDescent="0.25">
      <c r="A224" s="636" t="s">
        <v>137</v>
      </c>
      <c r="B224" s="650" t="str">
        <f>'Целевые индикаторы '!C49</f>
        <v>Доля инвалидов (совершеннолетние),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процентов</v>
      </c>
      <c r="C224" s="540" t="s">
        <v>591</v>
      </c>
      <c r="D224" s="228"/>
      <c r="E224" s="631"/>
      <c r="F224" s="229"/>
      <c r="G224" s="229"/>
      <c r="H224" s="200" t="s">
        <v>123</v>
      </c>
      <c r="I224" s="200" t="s">
        <v>123</v>
      </c>
      <c r="J224" s="571">
        <f>'Целевые индикаторы '!D49</f>
        <v>56.5</v>
      </c>
      <c r="K224" s="571">
        <f>'Целевые индикаторы '!E49</f>
        <v>0</v>
      </c>
      <c r="L224" s="633" t="str">
        <f>'Целевые индикаторы '!G49</f>
        <v>В соответствии с соглашением целевой расчитывается по итогам года</v>
      </c>
      <c r="M224" s="197"/>
    </row>
    <row r="225" spans="1:13" ht="108" customHeight="1" x14ac:dyDescent="0.25">
      <c r="A225" s="636" t="s">
        <v>172</v>
      </c>
      <c r="B225" s="650" t="str">
        <f>'Целевые индикаторы '!C50</f>
        <v>Доля инвалидов (несовершеннолетние),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процентов</v>
      </c>
      <c r="C225" s="540" t="s">
        <v>591</v>
      </c>
      <c r="D225" s="228"/>
      <c r="E225" s="631"/>
      <c r="F225" s="229"/>
      <c r="G225" s="229"/>
      <c r="H225" s="200" t="s">
        <v>123</v>
      </c>
      <c r="I225" s="200" t="s">
        <v>123</v>
      </c>
      <c r="J225" s="571">
        <f>'Целевые индикаторы '!D50</f>
        <v>69.3</v>
      </c>
      <c r="K225" s="571">
        <f>'Целевые индикаторы '!E50</f>
        <v>0</v>
      </c>
      <c r="L225" s="633" t="str">
        <f>'Целевые индикаторы '!G50</f>
        <v>В соответствии с соглашением целевой расчитывается по итогам года</v>
      </c>
      <c r="M225" s="197"/>
    </row>
    <row r="226" spans="1:13" ht="97.5" customHeight="1" x14ac:dyDescent="0.25">
      <c r="A226" s="636" t="s">
        <v>121</v>
      </c>
      <c r="B226" s="650" t="str">
        <f>'Целевые индикаторы '!C51</f>
        <v xml:space="preserve">Доля детей целевой группы, получивших услуги ранней помощи, в общей численности детей, проживающих на территории Ульяновской области, нуждающихся в получении таких услуг, процентов    
</v>
      </c>
      <c r="C226" s="540" t="s">
        <v>591</v>
      </c>
      <c r="D226" s="228"/>
      <c r="E226" s="631"/>
      <c r="F226" s="229"/>
      <c r="G226" s="229"/>
      <c r="H226" s="200" t="s">
        <v>123</v>
      </c>
      <c r="I226" s="200" t="s">
        <v>123</v>
      </c>
      <c r="J226" s="571">
        <f>'Целевые индикаторы '!D51</f>
        <v>48</v>
      </c>
      <c r="K226" s="571">
        <f>'Целевые индикаторы '!E51</f>
        <v>0</v>
      </c>
      <c r="L226" s="633" t="str">
        <f>'Целевые индикаторы '!G51</f>
        <v>В соответствии с соглашением целевой расчитывается по итогам года</v>
      </c>
      <c r="M226" s="197"/>
    </row>
    <row r="227" spans="1:13" ht="100.5" customHeight="1" x14ac:dyDescent="0.25">
      <c r="A227" s="655" t="s">
        <v>357</v>
      </c>
      <c r="B227" s="650" t="str">
        <f>'Целевые индикаторы '!C52</f>
        <v>Доля выпускников-инвалидов 9-х и 11-х классов, охваченных профориентационной работой, в общей численности выпускников-инвалидов 9-х и 11-х классов в Ульяновской области, процентов</v>
      </c>
      <c r="C227" s="540" t="s">
        <v>591</v>
      </c>
      <c r="D227" s="637"/>
      <c r="E227" s="637"/>
      <c r="F227" s="637"/>
      <c r="G227" s="637"/>
      <c r="H227" s="200" t="s">
        <v>123</v>
      </c>
      <c r="I227" s="200" t="s">
        <v>123</v>
      </c>
      <c r="J227" s="571">
        <f>'Целевые индикаторы '!D52</f>
        <v>95</v>
      </c>
      <c r="K227" s="571">
        <f>'Целевые индикаторы '!E52</f>
        <v>0</v>
      </c>
      <c r="L227" s="633" t="str">
        <f>'Целевые индикаторы '!G52</f>
        <v>В соответствии с соглашением целевой расчитывается по итогам года</v>
      </c>
      <c r="M227" s="647" t="e">
        <f>I227/H227</f>
        <v>#VALUE!</v>
      </c>
    </row>
    <row r="228" spans="1:13" ht="99" customHeight="1" x14ac:dyDescent="0.25">
      <c r="A228" s="547" t="s">
        <v>358</v>
      </c>
      <c r="B228" s="650" t="str">
        <f>'Целевые индикаторы '!C53</f>
        <v>Доля занятых инвалидов трудоспособного возраста в общей численности инвалидов трудоспособного возраста, проживающих на территории Ульяновской области, процентов</v>
      </c>
      <c r="C228" s="540" t="s">
        <v>591</v>
      </c>
      <c r="D228" s="984"/>
      <c r="E228" s="984"/>
      <c r="F228" s="984"/>
      <c r="G228" s="984"/>
      <c r="H228" s="200" t="s">
        <v>123</v>
      </c>
      <c r="I228" s="200" t="s">
        <v>123</v>
      </c>
      <c r="J228" s="571">
        <f>'Целевые индикаторы '!D53</f>
        <v>37.6</v>
      </c>
      <c r="K228" s="571">
        <f>'Целевые индикаторы '!E53</f>
        <v>0</v>
      </c>
      <c r="L228" s="633" t="str">
        <f>'Целевые индикаторы '!G53</f>
        <v>В соответствии с соглашением целевой расчитывается по итогам года</v>
      </c>
    </row>
    <row r="229" spans="1:13" ht="146.25" customHeight="1" x14ac:dyDescent="0.25">
      <c r="A229" s="547" t="s">
        <v>442</v>
      </c>
      <c r="B229" s="650" t="str">
        <f>'Целевые индикаторы '!C54</f>
        <v>Доля трудоустроенных инвалидов в общей численности инвалидов, проживающих на территории Ульяновской области,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в отчетном периоде, процентов</v>
      </c>
      <c r="C229" s="540" t="s">
        <v>591</v>
      </c>
      <c r="D229" s="984"/>
      <c r="E229" s="984"/>
      <c r="F229" s="984"/>
      <c r="G229" s="984"/>
      <c r="H229" s="200" t="s">
        <v>123</v>
      </c>
      <c r="I229" s="200" t="s">
        <v>123</v>
      </c>
      <c r="J229" s="571">
        <f>'Целевые индикаторы '!D54</f>
        <v>50</v>
      </c>
      <c r="K229" s="571">
        <f>'Целевые индикаторы '!E54</f>
        <v>0</v>
      </c>
      <c r="L229" s="633" t="str">
        <f>'Целевые индикаторы '!G54</f>
        <v>В соответствии с соглашением целевой расчитывается по итогам года</v>
      </c>
    </row>
    <row r="230" spans="1:13" ht="110.25" customHeight="1" x14ac:dyDescent="0.25">
      <c r="A230" s="547" t="s">
        <v>443</v>
      </c>
      <c r="B230" s="650" t="str">
        <f>'Целевые индикаторы '!C55</f>
        <v>Доля трудоустроенных инвалидов в общей численности выпускников-инвалидов профессиональных образовательных организаций,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процентов</v>
      </c>
      <c r="C230" s="540" t="s">
        <v>591</v>
      </c>
      <c r="D230" s="984"/>
      <c r="E230" s="984"/>
      <c r="F230" s="984"/>
      <c r="G230" s="984"/>
      <c r="H230" s="200" t="s">
        <v>123</v>
      </c>
      <c r="I230" s="200" t="s">
        <v>123</v>
      </c>
      <c r="J230" s="571">
        <f>'Целевые индикаторы '!D55</f>
        <v>70</v>
      </c>
      <c r="K230" s="571">
        <f>'Целевые индикаторы '!E55</f>
        <v>0</v>
      </c>
      <c r="L230" s="633" t="str">
        <f>'Целевые индикаторы '!G55</f>
        <v>В соответствии с соглашением целевой расчитывается по итогам года</v>
      </c>
    </row>
    <row r="231" spans="1:13" ht="110.25" customHeight="1" x14ac:dyDescent="0.25">
      <c r="A231" s="547" t="s">
        <v>444</v>
      </c>
      <c r="B231" s="650" t="str">
        <f>'Целевые индикаторы '!C56</f>
        <v>Доля трудоустроенных инвалидов в общей численности граждан, проживающих на территории Ульяновской области, впервые признанных инвалидами и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процентов</v>
      </c>
      <c r="C231" s="540" t="s">
        <v>591</v>
      </c>
      <c r="D231" s="984"/>
      <c r="E231" s="984"/>
      <c r="F231" s="984"/>
      <c r="G231" s="984"/>
      <c r="H231" s="200" t="s">
        <v>123</v>
      </c>
      <c r="I231" s="200" t="s">
        <v>123</v>
      </c>
      <c r="J231" s="571">
        <f>'Целевые индикаторы '!D56</f>
        <v>70</v>
      </c>
      <c r="K231" s="571">
        <f>'Целевые индикаторы '!E56</f>
        <v>0</v>
      </c>
      <c r="L231" s="633" t="str">
        <f>'Целевые индикаторы '!G56</f>
        <v>В соответствии с соглашением целевой расчитывается по итогам года</v>
      </c>
    </row>
    <row r="232" spans="1:13" ht="119.25" customHeight="1" x14ac:dyDescent="0.25">
      <c r="A232" s="547" t="s">
        <v>445</v>
      </c>
      <c r="B232" s="650" t="str">
        <f>'Целевые индикаторы '!C57</f>
        <v>Доля реабилитационных организаций, подлежащих включению в региональную систему комплексной реабилитации и абилитации инвалидов, в том числе детей-инвалидов, проживающих на территории Ульяновской области, в общем числе реабилитационных организаций, расположенных на территории Ульяновской области, процентов</v>
      </c>
      <c r="C232" s="540" t="s">
        <v>591</v>
      </c>
      <c r="D232" s="984"/>
      <c r="E232" s="984"/>
      <c r="F232" s="984"/>
      <c r="G232" s="984"/>
      <c r="H232" s="200" t="s">
        <v>123</v>
      </c>
      <c r="I232" s="200" t="s">
        <v>123</v>
      </c>
      <c r="J232" s="571">
        <f>'Целевые индикаторы '!D57</f>
        <v>30</v>
      </c>
      <c r="K232" s="571">
        <f>'Целевые индикаторы '!E57</f>
        <v>0</v>
      </c>
      <c r="L232" s="633" t="str">
        <f>'Целевые индикаторы '!G57</f>
        <v>В соответствии с соглашением целевой расчитывается по итогам года</v>
      </c>
    </row>
    <row r="233" spans="1:13" ht="99.75" customHeight="1" x14ac:dyDescent="0.25">
      <c r="A233" s="547" t="s">
        <v>446</v>
      </c>
      <c r="B233" s="650" t="str">
        <f>'Целевые индикаторы '!C58</f>
        <v>Доля семей, проживающих на территории Ульяновской области, включенных в программы ранней помощи, удовлетворенных качеством услуг ранней помощи, в общем количестве семей, включенных в программу ранней помощи, процентов</v>
      </c>
      <c r="C233" s="540" t="s">
        <v>591</v>
      </c>
      <c r="D233" s="984"/>
      <c r="E233" s="984"/>
      <c r="F233" s="984"/>
      <c r="G233" s="984"/>
      <c r="H233" s="200" t="s">
        <v>123</v>
      </c>
      <c r="I233" s="200" t="s">
        <v>123</v>
      </c>
      <c r="J233" s="571">
        <f>'Целевые индикаторы '!D58</f>
        <v>80</v>
      </c>
      <c r="K233" s="571">
        <f>'Целевые индикаторы '!E58</f>
        <v>0</v>
      </c>
      <c r="L233" s="633" t="str">
        <f>'Целевые индикаторы '!G58</f>
        <v>В соответствии с соглашением целевой расчитывается по итогам года</v>
      </c>
    </row>
    <row r="234" spans="1:13" ht="157.5" customHeight="1" x14ac:dyDescent="0.25">
      <c r="A234" s="547" t="s">
        <v>447</v>
      </c>
      <c r="B234" s="650" t="str">
        <f>'Целевые индикаторы '!C59</f>
        <v>Доля специалистов, проживающих на территории Ульяновской области,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проживающих на территории Ульяновской области, процентов</v>
      </c>
      <c r="C234" s="540" t="s">
        <v>591</v>
      </c>
      <c r="D234" s="984"/>
      <c r="E234" s="984"/>
      <c r="F234" s="984"/>
      <c r="G234" s="984"/>
      <c r="H234" s="200" t="s">
        <v>123</v>
      </c>
      <c r="I234" s="200" t="s">
        <v>123</v>
      </c>
      <c r="J234" s="571">
        <f>'Целевые индикаторы '!D59</f>
        <v>80</v>
      </c>
      <c r="K234" s="571">
        <f>'Целевые индикаторы '!E59</f>
        <v>0</v>
      </c>
      <c r="L234" s="633" t="str">
        <f>'Целевые индикаторы '!G59</f>
        <v>В соответствии с соглашением целевой расчитывается по итогам года</v>
      </c>
    </row>
    <row r="235" spans="1:13" s="635" customFormat="1" ht="27" customHeight="1" x14ac:dyDescent="0.2">
      <c r="A235" s="634"/>
      <c r="B235" s="291" t="s">
        <v>581</v>
      </c>
      <c r="C235" s="522"/>
      <c r="D235" s="228"/>
      <c r="E235" s="631"/>
      <c r="F235" s="722"/>
      <c r="G235" s="722"/>
      <c r="H235" s="985">
        <f>H194+H170+H160+H133+H104+H69+H6</f>
        <v>6904624.50141</v>
      </c>
      <c r="I235" s="985">
        <f>I194+I170+I160+I133+I104+I69+I6</f>
        <v>6718666.30559</v>
      </c>
      <c r="J235" s="654" t="s">
        <v>178</v>
      </c>
      <c r="K235" s="654" t="s">
        <v>178</v>
      </c>
      <c r="L235" s="633"/>
      <c r="M235" s="197"/>
    </row>
    <row r="236" spans="1:13" x14ac:dyDescent="0.25">
      <c r="H236" s="986">
        <f>H235-'[1]план-график'!$G$468-'[1]план-график'!$H$468</f>
        <v>0</v>
      </c>
    </row>
  </sheetData>
  <mergeCells count="43">
    <mergeCell ref="J173:J175"/>
    <mergeCell ref="K174:K175"/>
    <mergeCell ref="K153:L154"/>
    <mergeCell ref="L109:L110"/>
    <mergeCell ref="A128:B128"/>
    <mergeCell ref="A146:B146"/>
    <mergeCell ref="A165:B165"/>
    <mergeCell ref="A2:K2"/>
    <mergeCell ref="A3:A4"/>
    <mergeCell ref="B3:B4"/>
    <mergeCell ref="C3:C4"/>
    <mergeCell ref="D3:E3"/>
    <mergeCell ref="F3:G3"/>
    <mergeCell ref="H3:I3"/>
    <mergeCell ref="J3:K3"/>
    <mergeCell ref="A187:B187"/>
    <mergeCell ref="K62:K63"/>
    <mergeCell ref="O28:O30"/>
    <mergeCell ref="N59:N62"/>
    <mergeCell ref="A64:B64"/>
    <mergeCell ref="A99:B99"/>
    <mergeCell ref="A28:A30"/>
    <mergeCell ref="B28:B30"/>
    <mergeCell ref="A62:A63"/>
    <mergeCell ref="B62:B63"/>
    <mergeCell ref="L173:L174"/>
    <mergeCell ref="A107:A108"/>
    <mergeCell ref="B177:B178"/>
    <mergeCell ref="B107:B108"/>
    <mergeCell ref="A177:A179"/>
    <mergeCell ref="B172:B174"/>
    <mergeCell ref="K28:K29"/>
    <mergeCell ref="J28:J29"/>
    <mergeCell ref="L28:L29"/>
    <mergeCell ref="I28:I29"/>
    <mergeCell ref="H28:H29"/>
    <mergeCell ref="A180:A181"/>
    <mergeCell ref="G28:G29"/>
    <mergeCell ref="F28:F29"/>
    <mergeCell ref="E28:E29"/>
    <mergeCell ref="D28:D29"/>
    <mergeCell ref="C28:C29"/>
    <mergeCell ref="A172:A175"/>
  </mergeCells>
  <phoneticPr fontId="38" type="noConversion"/>
  <hyperlinks>
    <hyperlink ref="B32" location="_ftnref1" display="_ftnref1"/>
  </hyperlinks>
  <pageMargins left="0.70866141732283472" right="0.15748031496062992" top="0.23622047244094491" bottom="0.15748031496062992" header="0.23622047244094491" footer="0.15748031496062992"/>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
  <sheetViews>
    <sheetView view="pageBreakPreview" topLeftCell="A126" zoomScale="110" zoomScaleSheetLayoutView="110" workbookViewId="0">
      <selection activeCell="M135" sqref="M135"/>
    </sheetView>
  </sheetViews>
  <sheetFormatPr defaultRowHeight="15" x14ac:dyDescent="0.25"/>
  <cols>
    <col min="1" max="1" width="7.85546875" customWidth="1"/>
    <col min="2" max="2" width="42.140625" hidden="1" customWidth="1"/>
    <col min="3" max="3" width="31.42578125" customWidth="1"/>
    <col min="4" max="4" width="12" customWidth="1"/>
    <col min="5" max="6" width="12.42578125" customWidth="1"/>
    <col min="7" max="7" width="36.28515625" customWidth="1"/>
  </cols>
  <sheetData>
    <row r="1" spans="1:7" x14ac:dyDescent="0.25">
      <c r="G1" s="46" t="s">
        <v>73</v>
      </c>
    </row>
    <row r="2" spans="1:7" ht="18.75" x14ac:dyDescent="0.3">
      <c r="A2" s="1108" t="s">
        <v>72</v>
      </c>
      <c r="B2" s="1108"/>
      <c r="C2" s="1108"/>
      <c r="D2" s="1108"/>
      <c r="E2" s="1108"/>
      <c r="F2" s="1108"/>
      <c r="G2" s="1108"/>
    </row>
    <row r="3" spans="1:7" ht="16.5" customHeight="1" x14ac:dyDescent="0.3">
      <c r="A3" s="1109" t="s">
        <v>355</v>
      </c>
      <c r="B3" s="1109"/>
      <c r="C3" s="1109"/>
      <c r="D3" s="1109"/>
      <c r="E3" s="1109"/>
      <c r="F3" s="1109"/>
      <c r="G3" s="1109"/>
    </row>
    <row r="4" spans="1:7" ht="18.75" x14ac:dyDescent="0.3">
      <c r="A4" s="1"/>
      <c r="B4" s="1"/>
      <c r="C4" s="45"/>
      <c r="D4" s="1113" t="s">
        <v>356</v>
      </c>
      <c r="E4" s="1113"/>
      <c r="F4" s="1113"/>
      <c r="G4" s="44"/>
    </row>
    <row r="5" spans="1:7" ht="63.75" x14ac:dyDescent="0.25">
      <c r="A5" s="17" t="s">
        <v>214</v>
      </c>
      <c r="B5" s="17" t="s">
        <v>215</v>
      </c>
      <c r="C5" s="17" t="s">
        <v>343</v>
      </c>
      <c r="D5" s="17" t="s">
        <v>342</v>
      </c>
      <c r="E5" s="17" t="s">
        <v>341</v>
      </c>
      <c r="F5" s="17" t="s">
        <v>340</v>
      </c>
      <c r="G5" s="17" t="s">
        <v>339</v>
      </c>
    </row>
    <row r="6" spans="1:7" x14ac:dyDescent="0.25">
      <c r="A6" s="16">
        <v>1</v>
      </c>
      <c r="B6" s="16">
        <v>2</v>
      </c>
      <c r="C6" s="16">
        <v>3</v>
      </c>
      <c r="D6" s="16">
        <v>4</v>
      </c>
      <c r="E6" s="16">
        <v>5</v>
      </c>
      <c r="F6" s="16">
        <v>6</v>
      </c>
      <c r="G6" s="16">
        <v>7</v>
      </c>
    </row>
    <row r="7" spans="1:7" ht="15.75" thickBot="1" x14ac:dyDescent="0.3">
      <c r="A7" s="1110" t="s">
        <v>223</v>
      </c>
      <c r="B7" s="1110"/>
      <c r="C7" s="1110"/>
      <c r="D7" s="1110"/>
      <c r="E7" s="1110"/>
      <c r="F7" s="1110"/>
      <c r="G7" s="1110"/>
    </row>
    <row r="8" spans="1:7" ht="25.5" hidden="1" x14ac:dyDescent="0.25">
      <c r="A8" s="10" t="s">
        <v>245</v>
      </c>
      <c r="B8" s="11" t="s">
        <v>253</v>
      </c>
      <c r="C8" s="42"/>
      <c r="D8" s="42"/>
      <c r="E8" s="42"/>
      <c r="F8" s="42"/>
      <c r="G8" s="42"/>
    </row>
    <row r="9" spans="1:7" ht="26.25" hidden="1" thickBot="1" x14ac:dyDescent="0.3">
      <c r="A9" s="10" t="s">
        <v>246</v>
      </c>
      <c r="B9" s="11" t="s">
        <v>254</v>
      </c>
      <c r="C9" s="42"/>
      <c r="D9" s="42"/>
      <c r="E9" s="42"/>
      <c r="F9" s="42"/>
      <c r="G9" s="42"/>
    </row>
    <row r="10" spans="1:7" ht="132" customHeight="1" thickBot="1" x14ac:dyDescent="0.3">
      <c r="A10" s="146" t="s">
        <v>137</v>
      </c>
      <c r="B10" s="73">
        <v>2</v>
      </c>
      <c r="C10" s="8" t="s">
        <v>125</v>
      </c>
      <c r="D10" s="50">
        <v>2</v>
      </c>
      <c r="E10" s="51">
        <v>2</v>
      </c>
      <c r="F10" s="103">
        <f>E10/D10</f>
        <v>1</v>
      </c>
      <c r="G10" s="104" t="s">
        <v>354</v>
      </c>
    </row>
    <row r="11" spans="1:7" ht="119.25" customHeight="1" thickBot="1" x14ac:dyDescent="0.3">
      <c r="A11" s="146" t="s">
        <v>172</v>
      </c>
      <c r="B11" s="73" t="s">
        <v>255</v>
      </c>
      <c r="C11" s="8" t="s">
        <v>126</v>
      </c>
      <c r="D11" s="52">
        <v>0.2</v>
      </c>
      <c r="E11" s="51">
        <v>0.2</v>
      </c>
      <c r="F11" s="105">
        <f>E11/D11</f>
        <v>1</v>
      </c>
      <c r="G11" s="104" t="s">
        <v>354</v>
      </c>
    </row>
    <row r="12" spans="1:7" ht="38.25" hidden="1" x14ac:dyDescent="0.25">
      <c r="A12" s="146"/>
      <c r="B12" s="73" t="s">
        <v>79</v>
      </c>
      <c r="C12" s="43"/>
      <c r="D12" s="43"/>
      <c r="E12" s="43"/>
      <c r="F12" s="43"/>
      <c r="G12" s="42"/>
    </row>
    <row r="13" spans="1:7" ht="25.5" hidden="1" x14ac:dyDescent="0.25">
      <c r="A13" s="146"/>
      <c r="B13" s="73" t="s">
        <v>256</v>
      </c>
      <c r="C13" s="42"/>
      <c r="D13" s="42"/>
      <c r="E13" s="42"/>
      <c r="F13" s="42"/>
      <c r="G13" s="42"/>
    </row>
    <row r="14" spans="1:7" ht="25.5" hidden="1" x14ac:dyDescent="0.25">
      <c r="A14" s="146"/>
      <c r="B14" s="73" t="s">
        <v>257</v>
      </c>
      <c r="C14" s="23"/>
      <c r="D14" s="7"/>
      <c r="E14" s="7"/>
      <c r="F14" s="7"/>
      <c r="G14" s="23"/>
    </row>
    <row r="15" spans="1:7" ht="38.25" hidden="1" x14ac:dyDescent="0.25">
      <c r="A15" s="146"/>
      <c r="B15" s="73" t="s">
        <v>258</v>
      </c>
      <c r="C15" s="23"/>
      <c r="D15" s="7"/>
      <c r="E15" s="7"/>
      <c r="F15" s="7"/>
      <c r="G15" s="23"/>
    </row>
    <row r="16" spans="1:7" ht="25.5" hidden="1" x14ac:dyDescent="0.25">
      <c r="A16" s="146"/>
      <c r="B16" s="73" t="s">
        <v>80</v>
      </c>
      <c r="C16" s="23"/>
      <c r="D16" s="7"/>
      <c r="E16" s="7"/>
      <c r="F16" s="7"/>
      <c r="G16" s="23"/>
    </row>
    <row r="17" spans="1:7" ht="25.5" hidden="1" x14ac:dyDescent="0.25">
      <c r="A17" s="146"/>
      <c r="B17" s="73" t="s">
        <v>259</v>
      </c>
      <c r="C17" s="23"/>
      <c r="D17" s="7"/>
      <c r="E17" s="7"/>
      <c r="F17" s="7"/>
      <c r="G17" s="23"/>
    </row>
    <row r="18" spans="1:7" ht="38.25" hidden="1" x14ac:dyDescent="0.25">
      <c r="A18" s="146"/>
      <c r="B18" s="73" t="s">
        <v>260</v>
      </c>
      <c r="C18" s="23"/>
      <c r="D18" s="7"/>
      <c r="E18" s="7"/>
      <c r="F18" s="7"/>
      <c r="G18" s="23"/>
    </row>
    <row r="19" spans="1:7" ht="25.5" hidden="1" x14ac:dyDescent="0.25">
      <c r="A19" s="146"/>
      <c r="B19" s="73" t="s">
        <v>261</v>
      </c>
      <c r="C19" s="23"/>
      <c r="D19" s="7"/>
      <c r="E19" s="7"/>
      <c r="F19" s="7"/>
      <c r="G19" s="23"/>
    </row>
    <row r="20" spans="1:7" ht="178.5" hidden="1" x14ac:dyDescent="0.25">
      <c r="A20" s="146"/>
      <c r="B20" s="73" t="s">
        <v>262</v>
      </c>
      <c r="C20" s="23"/>
      <c r="D20" s="7"/>
      <c r="E20" s="7"/>
      <c r="F20" s="7"/>
      <c r="G20" s="23"/>
    </row>
    <row r="21" spans="1:7" ht="63.75" hidden="1" x14ac:dyDescent="0.25">
      <c r="A21" s="146"/>
      <c r="B21" s="73" t="s">
        <v>263</v>
      </c>
      <c r="C21" s="23"/>
      <c r="D21" s="7"/>
      <c r="E21" s="7"/>
      <c r="F21" s="7"/>
      <c r="G21" s="23"/>
    </row>
    <row r="22" spans="1:7" ht="38.25" hidden="1" x14ac:dyDescent="0.25">
      <c r="A22" s="146"/>
      <c r="B22" s="73" t="s">
        <v>264</v>
      </c>
      <c r="C22" s="23"/>
      <c r="D22" s="7"/>
      <c r="E22" s="7"/>
      <c r="F22" s="7"/>
      <c r="G22" s="23"/>
    </row>
    <row r="23" spans="1:7" ht="38.25" hidden="1" x14ac:dyDescent="0.25">
      <c r="A23" s="146"/>
      <c r="B23" s="73" t="s">
        <v>265</v>
      </c>
      <c r="C23" s="23"/>
      <c r="D23" s="7"/>
      <c r="E23" s="7"/>
      <c r="F23" s="7"/>
      <c r="G23" s="23"/>
    </row>
    <row r="24" spans="1:7" ht="38.25" hidden="1" x14ac:dyDescent="0.25">
      <c r="A24" s="146"/>
      <c r="B24" s="73" t="s">
        <v>266</v>
      </c>
      <c r="C24" s="23"/>
      <c r="D24" s="7"/>
      <c r="E24" s="7"/>
      <c r="F24" s="7"/>
      <c r="G24" s="23"/>
    </row>
    <row r="25" spans="1:7" ht="165.75" hidden="1" x14ac:dyDescent="0.25">
      <c r="A25" s="146"/>
      <c r="B25" s="73" t="s">
        <v>81</v>
      </c>
      <c r="C25" s="23"/>
      <c r="D25" s="7"/>
      <c r="E25" s="7"/>
      <c r="F25" s="7"/>
      <c r="G25" s="23"/>
    </row>
    <row r="26" spans="1:7" ht="51" hidden="1" x14ac:dyDescent="0.25">
      <c r="A26" s="146"/>
      <c r="B26" s="73" t="s">
        <v>267</v>
      </c>
      <c r="C26" s="23"/>
      <c r="D26" s="7"/>
      <c r="E26" s="7"/>
      <c r="F26" s="7"/>
      <c r="G26" s="23"/>
    </row>
    <row r="27" spans="1:7" ht="38.25" hidden="1" x14ac:dyDescent="0.25">
      <c r="A27" s="146"/>
      <c r="B27" s="73" t="s">
        <v>268</v>
      </c>
      <c r="C27" s="23"/>
      <c r="D27" s="7"/>
      <c r="E27" s="7"/>
      <c r="F27" s="7"/>
      <c r="G27" s="23"/>
    </row>
    <row r="28" spans="1:7" hidden="1" x14ac:dyDescent="0.25">
      <c r="A28" s="147"/>
      <c r="B28" s="11" t="s">
        <v>225</v>
      </c>
      <c r="C28" s="23"/>
      <c r="D28" s="7"/>
      <c r="E28" s="7"/>
      <c r="F28" s="7"/>
      <c r="G28" s="23"/>
    </row>
    <row r="29" spans="1:7" ht="25.5" hidden="1" x14ac:dyDescent="0.25">
      <c r="A29" s="146"/>
      <c r="B29" s="73" t="s">
        <v>82</v>
      </c>
      <c r="C29" s="23"/>
      <c r="D29" s="7"/>
      <c r="E29" s="7"/>
      <c r="F29" s="7"/>
      <c r="G29" s="23"/>
    </row>
    <row r="30" spans="1:7" ht="25.5" hidden="1" x14ac:dyDescent="0.25">
      <c r="A30" s="146"/>
      <c r="B30" s="73" t="s">
        <v>269</v>
      </c>
      <c r="C30" s="23"/>
      <c r="D30" s="7"/>
      <c r="E30" s="7"/>
      <c r="F30" s="7"/>
      <c r="G30" s="23"/>
    </row>
    <row r="31" spans="1:7" ht="38.25" hidden="1" x14ac:dyDescent="0.25">
      <c r="A31" s="146"/>
      <c r="B31" s="73" t="s">
        <v>270</v>
      </c>
      <c r="C31" s="23"/>
      <c r="D31" s="7"/>
      <c r="E31" s="7"/>
      <c r="F31" s="7"/>
      <c r="G31" s="23"/>
    </row>
    <row r="32" spans="1:7" ht="25.5" hidden="1" x14ac:dyDescent="0.25">
      <c r="A32" s="146"/>
      <c r="B32" s="73" t="s">
        <v>271</v>
      </c>
      <c r="C32" s="23"/>
      <c r="D32" s="7"/>
      <c r="E32" s="7"/>
      <c r="F32" s="7"/>
      <c r="G32" s="23"/>
    </row>
    <row r="33" spans="1:7" ht="38.25" hidden="1" x14ac:dyDescent="0.25">
      <c r="A33" s="146"/>
      <c r="B33" s="73" t="s">
        <v>272</v>
      </c>
      <c r="C33" s="23"/>
      <c r="D33" s="7"/>
      <c r="E33" s="7"/>
      <c r="F33" s="7"/>
      <c r="G33" s="23"/>
    </row>
    <row r="34" spans="1:7" ht="51" hidden="1" x14ac:dyDescent="0.25">
      <c r="A34" s="146"/>
      <c r="B34" s="73" t="s">
        <v>273</v>
      </c>
      <c r="C34" s="23"/>
      <c r="D34" s="7"/>
      <c r="E34" s="7"/>
      <c r="F34" s="7"/>
      <c r="G34" s="23"/>
    </row>
    <row r="35" spans="1:7" ht="25.5" hidden="1" x14ac:dyDescent="0.25">
      <c r="A35" s="146"/>
      <c r="B35" s="73" t="s">
        <v>274</v>
      </c>
      <c r="C35" s="23"/>
      <c r="D35" s="7"/>
      <c r="E35" s="7"/>
      <c r="F35" s="7"/>
      <c r="G35" s="23"/>
    </row>
    <row r="36" spans="1:7" ht="51" hidden="1" x14ac:dyDescent="0.25">
      <c r="A36" s="146"/>
      <c r="B36" s="73" t="s">
        <v>226</v>
      </c>
      <c r="C36" s="23"/>
      <c r="D36" s="7"/>
      <c r="E36" s="7"/>
      <c r="F36" s="7"/>
      <c r="G36" s="23"/>
    </row>
    <row r="37" spans="1:7" ht="38.25" hidden="1" x14ac:dyDescent="0.25">
      <c r="A37" s="146"/>
      <c r="B37" s="73" t="s">
        <v>275</v>
      </c>
      <c r="C37" s="23"/>
      <c r="D37" s="7"/>
      <c r="E37" s="7"/>
      <c r="F37" s="7"/>
      <c r="G37" s="23"/>
    </row>
    <row r="38" spans="1:7" ht="38.25" hidden="1" x14ac:dyDescent="0.25">
      <c r="A38" s="146"/>
      <c r="B38" s="73" t="s">
        <v>276</v>
      </c>
      <c r="C38" s="23"/>
      <c r="D38" s="7"/>
      <c r="E38" s="7"/>
      <c r="F38" s="7"/>
      <c r="G38" s="23"/>
    </row>
    <row r="39" spans="1:7" ht="25.5" hidden="1" x14ac:dyDescent="0.25">
      <c r="A39" s="146"/>
      <c r="B39" s="73" t="s">
        <v>277</v>
      </c>
      <c r="C39" s="23"/>
      <c r="D39" s="7"/>
      <c r="E39" s="7"/>
      <c r="F39" s="7"/>
      <c r="G39" s="23"/>
    </row>
    <row r="40" spans="1:7" ht="89.25" hidden="1" x14ac:dyDescent="0.25">
      <c r="A40" s="146"/>
      <c r="B40" s="73" t="s">
        <v>278</v>
      </c>
      <c r="C40" s="23"/>
      <c r="D40" s="7"/>
      <c r="E40" s="7"/>
      <c r="F40" s="7"/>
      <c r="G40" s="23"/>
    </row>
    <row r="41" spans="1:7" ht="25.5" hidden="1" x14ac:dyDescent="0.25">
      <c r="A41" s="146"/>
      <c r="B41" s="73" t="s">
        <v>279</v>
      </c>
      <c r="C41" s="23"/>
      <c r="D41" s="7"/>
      <c r="E41" s="7"/>
      <c r="F41" s="7"/>
      <c r="G41" s="23"/>
    </row>
    <row r="42" spans="1:7" ht="76.5" hidden="1" x14ac:dyDescent="0.25">
      <c r="A42" s="146"/>
      <c r="B42" s="73" t="s">
        <v>83</v>
      </c>
      <c r="C42" s="23"/>
      <c r="D42" s="7"/>
      <c r="E42" s="7"/>
      <c r="F42" s="7"/>
      <c r="G42" s="23"/>
    </row>
    <row r="43" spans="1:7" ht="51" hidden="1" x14ac:dyDescent="0.25">
      <c r="A43" s="146"/>
      <c r="B43" s="73" t="s">
        <v>84</v>
      </c>
      <c r="C43" s="23"/>
      <c r="D43" s="7"/>
      <c r="E43" s="7"/>
      <c r="F43" s="7"/>
      <c r="G43" s="23"/>
    </row>
    <row r="44" spans="1:7" ht="38.25" hidden="1" x14ac:dyDescent="0.25">
      <c r="A44" s="146"/>
      <c r="B44" s="73" t="s">
        <v>280</v>
      </c>
      <c r="C44" s="23"/>
      <c r="D44" s="7"/>
      <c r="E44" s="7"/>
      <c r="F44" s="7"/>
      <c r="G44" s="23"/>
    </row>
    <row r="45" spans="1:7" ht="63.75" hidden="1" x14ac:dyDescent="0.25">
      <c r="A45" s="146"/>
      <c r="B45" s="73" t="s">
        <v>85</v>
      </c>
      <c r="C45" s="23"/>
      <c r="D45" s="7"/>
      <c r="E45" s="7"/>
      <c r="F45" s="7"/>
      <c r="G45" s="23"/>
    </row>
    <row r="46" spans="1:7" ht="89.25" hidden="1" x14ac:dyDescent="0.25">
      <c r="A46" s="147"/>
      <c r="B46" s="11" t="s">
        <v>86</v>
      </c>
      <c r="C46" s="23"/>
      <c r="D46" s="7"/>
      <c r="E46" s="7"/>
      <c r="F46" s="7"/>
      <c r="G46" s="23"/>
    </row>
    <row r="47" spans="1:7" ht="89.25" hidden="1" x14ac:dyDescent="0.25">
      <c r="A47" s="146"/>
      <c r="B47" s="73" t="s">
        <v>86</v>
      </c>
      <c r="C47" s="23"/>
      <c r="D47" s="7"/>
      <c r="E47" s="7"/>
      <c r="F47" s="7"/>
      <c r="G47" s="23"/>
    </row>
    <row r="48" spans="1:7" ht="38.25" hidden="1" x14ac:dyDescent="0.25">
      <c r="A48" s="146"/>
      <c r="B48" s="73" t="s">
        <v>87</v>
      </c>
      <c r="C48" s="23"/>
      <c r="D48" s="7"/>
      <c r="E48" s="7"/>
      <c r="F48" s="7"/>
      <c r="G48" s="23"/>
    </row>
    <row r="49" spans="1:7" ht="25.5" hidden="1" x14ac:dyDescent="0.25">
      <c r="A49" s="146"/>
      <c r="B49" s="73" t="s">
        <v>281</v>
      </c>
      <c r="C49" s="23"/>
      <c r="D49" s="7"/>
      <c r="E49" s="7"/>
      <c r="F49" s="7"/>
      <c r="G49" s="23"/>
    </row>
    <row r="50" spans="1:7" ht="38.25" hidden="1" x14ac:dyDescent="0.25">
      <c r="A50" s="146"/>
      <c r="B50" s="73" t="s">
        <v>282</v>
      </c>
      <c r="C50" s="23"/>
      <c r="D50" s="7"/>
      <c r="E50" s="7"/>
      <c r="F50" s="7"/>
      <c r="G50" s="23"/>
    </row>
    <row r="51" spans="1:7" ht="38.25" hidden="1" x14ac:dyDescent="0.25">
      <c r="A51" s="146"/>
      <c r="B51" s="73" t="s">
        <v>171</v>
      </c>
      <c r="C51" s="23"/>
      <c r="D51" s="7"/>
      <c r="E51" s="7"/>
      <c r="F51" s="29"/>
      <c r="G51" s="23"/>
    </row>
    <row r="52" spans="1:7" ht="38.25" hidden="1" x14ac:dyDescent="0.25">
      <c r="A52" s="146"/>
      <c r="B52" s="73" t="s">
        <v>283</v>
      </c>
      <c r="C52" s="41"/>
      <c r="D52" s="13"/>
      <c r="E52" s="13"/>
      <c r="F52" s="13"/>
      <c r="G52" s="41"/>
    </row>
    <row r="53" spans="1:7" ht="89.25" hidden="1" x14ac:dyDescent="0.25">
      <c r="A53" s="146"/>
      <c r="B53" s="102" t="s">
        <v>182</v>
      </c>
      <c r="C53" s="41"/>
      <c r="D53" s="13"/>
      <c r="E53" s="13"/>
      <c r="F53" s="13"/>
      <c r="G53" s="41"/>
    </row>
    <row r="54" spans="1:7" ht="124.5" customHeight="1" x14ac:dyDescent="0.25">
      <c r="A54" s="82" t="s">
        <v>121</v>
      </c>
      <c r="B54" s="15"/>
      <c r="C54" s="74" t="s">
        <v>338</v>
      </c>
      <c r="D54" s="106">
        <v>98.2</v>
      </c>
      <c r="E54" s="106">
        <v>98.2</v>
      </c>
      <c r="F54" s="107">
        <v>1</v>
      </c>
      <c r="G54" s="104" t="s">
        <v>354</v>
      </c>
    </row>
    <row r="55" spans="1:7" ht="86.25" customHeight="1" x14ac:dyDescent="0.25">
      <c r="A55" s="82" t="s">
        <v>357</v>
      </c>
      <c r="B55" s="15"/>
      <c r="C55" s="6" t="s">
        <v>213</v>
      </c>
      <c r="D55" s="109">
        <v>100</v>
      </c>
      <c r="E55" s="109">
        <v>100</v>
      </c>
      <c r="F55" s="105">
        <f>E55/D55</f>
        <v>1</v>
      </c>
      <c r="G55" s="104" t="s">
        <v>354</v>
      </c>
    </row>
    <row r="56" spans="1:7" hidden="1" x14ac:dyDescent="0.25">
      <c r="A56" s="2"/>
      <c r="B56" s="20" t="s">
        <v>224</v>
      </c>
      <c r="C56" s="18"/>
      <c r="D56" s="19"/>
      <c r="E56" s="19"/>
      <c r="F56" s="19"/>
      <c r="G56" s="18"/>
    </row>
    <row r="57" spans="1:7" x14ac:dyDescent="0.25">
      <c r="A57" s="1111" t="s">
        <v>228</v>
      </c>
      <c r="B57" s="1111"/>
      <c r="C57" s="1111"/>
      <c r="D57" s="1111"/>
      <c r="E57" s="1111"/>
      <c r="F57" s="1111"/>
      <c r="G57" s="1111"/>
    </row>
    <row r="58" spans="1:7" ht="25.5" hidden="1" x14ac:dyDescent="0.25">
      <c r="A58" s="86" t="s">
        <v>175</v>
      </c>
      <c r="B58" s="85" t="s">
        <v>136</v>
      </c>
      <c r="C58" s="23"/>
      <c r="D58" s="7"/>
      <c r="E58" s="7"/>
      <c r="F58" s="7"/>
      <c r="G58" s="23"/>
    </row>
    <row r="59" spans="1:7" ht="51" hidden="1" customHeight="1" x14ac:dyDescent="0.25">
      <c r="A59" s="71" t="s">
        <v>245</v>
      </c>
      <c r="B59" s="72" t="s">
        <v>284</v>
      </c>
      <c r="C59" s="101"/>
      <c r="D59" s="9"/>
      <c r="E59" s="9"/>
      <c r="F59" s="9"/>
      <c r="G59" s="40"/>
    </row>
    <row r="60" spans="1:7" ht="51" hidden="1" x14ac:dyDescent="0.25">
      <c r="A60" s="54" t="s">
        <v>246</v>
      </c>
      <c r="B60" s="73" t="s">
        <v>285</v>
      </c>
      <c r="C60" s="101"/>
      <c r="D60" s="39"/>
      <c r="E60" s="39"/>
      <c r="F60" s="39"/>
      <c r="G60" s="38"/>
    </row>
    <row r="61" spans="1:7" ht="51" hidden="1" x14ac:dyDescent="0.25">
      <c r="A61" s="54" t="s">
        <v>247</v>
      </c>
      <c r="B61" s="73" t="s">
        <v>92</v>
      </c>
      <c r="C61" s="101"/>
      <c r="D61" s="39"/>
      <c r="E61" s="39"/>
      <c r="F61" s="39"/>
      <c r="G61" s="38"/>
    </row>
    <row r="62" spans="1:7" s="53" customFormat="1" ht="76.5" hidden="1" x14ac:dyDescent="0.25">
      <c r="A62" s="54" t="s">
        <v>248</v>
      </c>
      <c r="B62" s="73" t="s">
        <v>286</v>
      </c>
      <c r="C62" s="101"/>
      <c r="D62" s="65"/>
      <c r="E62" s="83"/>
      <c r="F62" s="82"/>
      <c r="G62" s="82"/>
    </row>
    <row r="63" spans="1:7" ht="51" hidden="1" x14ac:dyDescent="0.25">
      <c r="A63" s="54" t="s">
        <v>249</v>
      </c>
      <c r="B63" s="73" t="s">
        <v>94</v>
      </c>
      <c r="C63" s="101"/>
      <c r="D63" s="39"/>
      <c r="E63" s="39"/>
      <c r="F63" s="39"/>
      <c r="G63" s="38"/>
    </row>
    <row r="64" spans="1:7" ht="89.25" hidden="1" x14ac:dyDescent="0.25">
      <c r="A64" s="54" t="s">
        <v>88</v>
      </c>
      <c r="B64" s="73" t="s">
        <v>95</v>
      </c>
      <c r="C64" s="101"/>
      <c r="D64" s="39"/>
      <c r="E64" s="39"/>
      <c r="F64" s="39"/>
      <c r="G64" s="38"/>
    </row>
    <row r="65" spans="1:7" ht="25.5" hidden="1" x14ac:dyDescent="0.25">
      <c r="A65" s="54" t="s">
        <v>89</v>
      </c>
      <c r="B65" s="73" t="s">
        <v>289</v>
      </c>
      <c r="C65" s="101"/>
      <c r="D65" s="39"/>
      <c r="E65" s="39"/>
      <c r="F65" s="39"/>
      <c r="G65" s="38"/>
    </row>
    <row r="66" spans="1:7" ht="89.25" hidden="1" x14ac:dyDescent="0.25">
      <c r="A66" s="54" t="s">
        <v>134</v>
      </c>
      <c r="B66" s="73" t="s">
        <v>290</v>
      </c>
      <c r="C66" s="101"/>
      <c r="D66" s="37"/>
      <c r="E66" s="37"/>
      <c r="F66" s="37"/>
      <c r="G66" s="36"/>
    </row>
    <row r="67" spans="1:7" ht="25.5" hidden="1" x14ac:dyDescent="0.25">
      <c r="A67" s="54" t="s">
        <v>329</v>
      </c>
      <c r="B67" s="73" t="s">
        <v>291</v>
      </c>
      <c r="C67" s="1115"/>
      <c r="D67" s="19"/>
      <c r="E67" s="19"/>
      <c r="F67" s="19"/>
      <c r="G67" s="18"/>
    </row>
    <row r="68" spans="1:7" ht="25.5" hidden="1" x14ac:dyDescent="0.25">
      <c r="A68" s="54" t="s">
        <v>332</v>
      </c>
      <c r="B68" s="73" t="s">
        <v>292</v>
      </c>
      <c r="C68" s="1116"/>
      <c r="D68" s="7"/>
      <c r="E68" s="7"/>
      <c r="F68" s="7"/>
      <c r="G68" s="23"/>
    </row>
    <row r="69" spans="1:7" ht="25.5" hidden="1" x14ac:dyDescent="0.25">
      <c r="A69" s="54" t="s">
        <v>76</v>
      </c>
      <c r="B69" s="73" t="s">
        <v>96</v>
      </c>
      <c r="C69" s="1116"/>
      <c r="D69" s="7"/>
      <c r="E69" s="7"/>
      <c r="F69" s="7"/>
      <c r="G69" s="23"/>
    </row>
    <row r="70" spans="1:7" ht="51" hidden="1" x14ac:dyDescent="0.25">
      <c r="A70" s="54" t="s">
        <v>138</v>
      </c>
      <c r="B70" s="73" t="s">
        <v>97</v>
      </c>
      <c r="C70" s="1116"/>
      <c r="D70" s="7"/>
      <c r="E70" s="7"/>
      <c r="F70" s="7"/>
      <c r="G70" s="23"/>
    </row>
    <row r="71" spans="1:7" ht="38.25" hidden="1" x14ac:dyDescent="0.25">
      <c r="A71" s="54" t="s">
        <v>139</v>
      </c>
      <c r="B71" s="73" t="s">
        <v>293</v>
      </c>
      <c r="C71" s="1116"/>
      <c r="D71" s="7"/>
      <c r="E71" s="7"/>
      <c r="F71" s="7"/>
      <c r="G71" s="23"/>
    </row>
    <row r="72" spans="1:7" ht="51" hidden="1" x14ac:dyDescent="0.25">
      <c r="A72" s="54" t="s">
        <v>140</v>
      </c>
      <c r="B72" s="73" t="s">
        <v>294</v>
      </c>
      <c r="C72" s="1116"/>
      <c r="D72" s="7"/>
      <c r="E72" s="7"/>
      <c r="F72" s="7"/>
      <c r="G72" s="23"/>
    </row>
    <row r="73" spans="1:7" ht="51" hidden="1" x14ac:dyDescent="0.25">
      <c r="A73" s="54" t="s">
        <v>141</v>
      </c>
      <c r="B73" s="73" t="s">
        <v>98</v>
      </c>
      <c r="C73" s="1116"/>
      <c r="D73" s="7"/>
      <c r="E73" s="7"/>
      <c r="F73" s="7"/>
      <c r="G73" s="23"/>
    </row>
    <row r="74" spans="1:7" ht="63.75" hidden="1" x14ac:dyDescent="0.25">
      <c r="A74" s="54" t="s">
        <v>142</v>
      </c>
      <c r="B74" s="73" t="s">
        <v>295</v>
      </c>
      <c r="C74" s="1116"/>
      <c r="D74" s="7"/>
      <c r="E74" s="7"/>
      <c r="F74" s="7"/>
      <c r="G74" s="23"/>
    </row>
    <row r="75" spans="1:7" ht="63.75" hidden="1" x14ac:dyDescent="0.25">
      <c r="A75" s="54" t="s">
        <v>143</v>
      </c>
      <c r="B75" s="73" t="s">
        <v>296</v>
      </c>
      <c r="C75" s="1116"/>
      <c r="D75" s="7"/>
      <c r="E75" s="7"/>
      <c r="F75" s="7"/>
      <c r="G75" s="23"/>
    </row>
    <row r="76" spans="1:7" ht="63.75" hidden="1" x14ac:dyDescent="0.25">
      <c r="A76" s="54" t="s">
        <v>144</v>
      </c>
      <c r="B76" s="73" t="s">
        <v>297</v>
      </c>
      <c r="C76" s="1116"/>
      <c r="D76" s="7"/>
      <c r="E76" s="7"/>
      <c r="F76" s="7"/>
      <c r="G76" s="23"/>
    </row>
    <row r="77" spans="1:7" ht="76.5" hidden="1" x14ac:dyDescent="0.25">
      <c r="A77" s="54" t="s">
        <v>145</v>
      </c>
      <c r="B77" s="73" t="s">
        <v>298</v>
      </c>
      <c r="C77" s="1116"/>
      <c r="D77" s="7"/>
      <c r="E77" s="7"/>
      <c r="F77" s="7"/>
      <c r="G77" s="23"/>
    </row>
    <row r="78" spans="1:7" ht="51" hidden="1" x14ac:dyDescent="0.25">
      <c r="A78" s="54" t="s">
        <v>146</v>
      </c>
      <c r="B78" s="73" t="s">
        <v>299</v>
      </c>
      <c r="C78" s="1116"/>
      <c r="D78" s="7"/>
      <c r="E78" s="7"/>
      <c r="F78" s="7"/>
      <c r="G78" s="23"/>
    </row>
    <row r="79" spans="1:7" ht="38.25" hidden="1" x14ac:dyDescent="0.25">
      <c r="A79" s="54" t="s">
        <v>147</v>
      </c>
      <c r="B79" s="73" t="s">
        <v>300</v>
      </c>
      <c r="C79" s="1116"/>
      <c r="D79" s="7"/>
      <c r="E79" s="7"/>
      <c r="F79" s="7"/>
      <c r="G79" s="23"/>
    </row>
    <row r="80" spans="1:7" ht="63.75" hidden="1" x14ac:dyDescent="0.25">
      <c r="A80" s="54" t="s">
        <v>148</v>
      </c>
      <c r="B80" s="73" t="s">
        <v>301</v>
      </c>
      <c r="C80" s="1116"/>
      <c r="D80" s="7"/>
      <c r="E80" s="7"/>
      <c r="F80" s="7"/>
      <c r="G80" s="23"/>
    </row>
    <row r="81" spans="1:7" ht="132.75" hidden="1" customHeight="1" x14ac:dyDescent="0.25">
      <c r="A81" s="54" t="s">
        <v>149</v>
      </c>
      <c r="B81" s="110" t="s">
        <v>93</v>
      </c>
      <c r="C81" s="1116"/>
      <c r="D81" s="7"/>
      <c r="E81" s="7"/>
      <c r="F81" s="7"/>
      <c r="G81" s="23"/>
    </row>
    <row r="82" spans="1:7" ht="51" hidden="1" x14ac:dyDescent="0.25">
      <c r="A82" s="54" t="s">
        <v>150</v>
      </c>
      <c r="B82" s="110" t="s">
        <v>287</v>
      </c>
      <c r="C82" s="1116"/>
      <c r="D82" s="35"/>
      <c r="E82" s="34"/>
      <c r="F82" s="29"/>
      <c r="G82" s="23"/>
    </row>
    <row r="83" spans="1:7" ht="25.5" hidden="1" x14ac:dyDescent="0.25">
      <c r="A83" s="54" t="s">
        <v>151</v>
      </c>
      <c r="B83" s="73" t="s">
        <v>288</v>
      </c>
      <c r="C83" s="1116"/>
      <c r="D83" s="7"/>
      <c r="E83" s="7"/>
      <c r="F83" s="7"/>
      <c r="G83" s="23"/>
    </row>
    <row r="84" spans="1:7" ht="157.5" customHeight="1" x14ac:dyDescent="0.25">
      <c r="A84" s="147" t="s">
        <v>137</v>
      </c>
      <c r="B84" s="11"/>
      <c r="C84" s="57" t="s">
        <v>322</v>
      </c>
      <c r="D84" s="144">
        <v>0.84</v>
      </c>
      <c r="E84" s="144">
        <f>'план-график'!K100</f>
        <v>0.89200000000000002</v>
      </c>
      <c r="F84" s="108">
        <f>E84/D84*100</f>
        <v>106.19047619047619</v>
      </c>
      <c r="G84" s="104" t="str">
        <f>'план-график'!L100</f>
        <v xml:space="preserve">За 1 полугодие 2019 года значение целевого индикатора перевыполнено. </v>
      </c>
    </row>
    <row r="85" spans="1:7" ht="63.75" x14ac:dyDescent="0.25">
      <c r="A85" s="147" t="s">
        <v>172</v>
      </c>
      <c r="B85" s="11"/>
      <c r="C85" s="57" t="s">
        <v>212</v>
      </c>
      <c r="D85" s="108">
        <v>100</v>
      </c>
      <c r="E85" s="108">
        <v>100</v>
      </c>
      <c r="F85" s="103">
        <v>1</v>
      </c>
      <c r="G85" s="104" t="s">
        <v>352</v>
      </c>
    </row>
    <row r="86" spans="1:7" hidden="1" x14ac:dyDescent="0.25">
      <c r="A86" s="2"/>
      <c r="B86" s="20" t="s">
        <v>224</v>
      </c>
      <c r="C86" s="18"/>
      <c r="D86" s="19"/>
      <c r="E86" s="19"/>
      <c r="F86" s="19"/>
      <c r="G86" s="18"/>
    </row>
    <row r="87" spans="1:7" x14ac:dyDescent="0.25">
      <c r="A87" s="1114" t="s">
        <v>229</v>
      </c>
      <c r="B87" s="1114"/>
      <c r="C87" s="1114"/>
      <c r="D87" s="1114"/>
      <c r="E87" s="1114"/>
      <c r="F87" s="1114"/>
      <c r="G87" s="1114"/>
    </row>
    <row r="88" spans="1:7" ht="25.5" hidden="1" x14ac:dyDescent="0.25">
      <c r="A88" s="3" t="s">
        <v>137</v>
      </c>
      <c r="B88" s="4" t="s">
        <v>304</v>
      </c>
      <c r="C88" s="33"/>
      <c r="D88" s="31"/>
      <c r="E88" s="32"/>
      <c r="F88" s="32"/>
      <c r="G88" s="18"/>
    </row>
    <row r="89" spans="1:7" ht="141" thickBot="1" x14ac:dyDescent="0.3">
      <c r="A89" s="149" t="s">
        <v>137</v>
      </c>
      <c r="B89" s="4" t="s">
        <v>305</v>
      </c>
      <c r="C89" s="8" t="s">
        <v>128</v>
      </c>
      <c r="D89" s="111">
        <v>100</v>
      </c>
      <c r="E89" s="112">
        <v>100</v>
      </c>
      <c r="F89" s="103">
        <f>E89/D89</f>
        <v>1</v>
      </c>
      <c r="G89" s="104" t="s">
        <v>354</v>
      </c>
    </row>
    <row r="90" spans="1:7" ht="153.75" hidden="1" thickBot="1" x14ac:dyDescent="0.3">
      <c r="A90" s="149"/>
      <c r="B90" s="6" t="s">
        <v>188</v>
      </c>
      <c r="C90" s="23"/>
      <c r="D90" s="7"/>
      <c r="E90" s="7"/>
      <c r="F90" s="7"/>
      <c r="G90" s="23"/>
    </row>
    <row r="91" spans="1:7" ht="142.5" hidden="1" thickBot="1" x14ac:dyDescent="0.3">
      <c r="A91" s="117"/>
      <c r="B91" s="84" t="s">
        <v>189</v>
      </c>
      <c r="C91" s="23"/>
      <c r="D91" s="7"/>
      <c r="E91" s="7"/>
      <c r="F91" s="7"/>
      <c r="G91" s="23"/>
    </row>
    <row r="92" spans="1:7" ht="51.75" hidden="1" thickBot="1" x14ac:dyDescent="0.3">
      <c r="A92" s="148"/>
      <c r="B92" s="4" t="s">
        <v>311</v>
      </c>
      <c r="C92" s="18"/>
      <c r="D92" s="19"/>
      <c r="E92" s="19"/>
      <c r="F92" s="19"/>
      <c r="G92" s="18"/>
    </row>
    <row r="93" spans="1:7" ht="39" hidden="1" thickBot="1" x14ac:dyDescent="0.3">
      <c r="A93" s="148"/>
      <c r="B93" s="4" t="s">
        <v>312</v>
      </c>
      <c r="C93" s="18"/>
      <c r="D93" s="19"/>
      <c r="E93" s="19"/>
      <c r="F93" s="19"/>
      <c r="G93" s="18"/>
    </row>
    <row r="94" spans="1:7" ht="26.25" hidden="1" thickBot="1" x14ac:dyDescent="0.3">
      <c r="A94" s="148"/>
      <c r="B94" s="4" t="s">
        <v>314</v>
      </c>
      <c r="C94" s="18"/>
      <c r="D94" s="19"/>
      <c r="E94" s="19"/>
      <c r="F94" s="19"/>
      <c r="G94" s="18"/>
    </row>
    <row r="95" spans="1:7" ht="51.75" hidden="1" thickBot="1" x14ac:dyDescent="0.3">
      <c r="A95" s="149"/>
      <c r="B95" s="6" t="s">
        <v>315</v>
      </c>
      <c r="C95" s="23"/>
      <c r="D95" s="7"/>
      <c r="E95" s="7"/>
      <c r="F95" s="7"/>
      <c r="G95" s="23"/>
    </row>
    <row r="96" spans="1:7" ht="102.75" hidden="1" thickBot="1" x14ac:dyDescent="0.3">
      <c r="A96" s="148"/>
      <c r="B96" s="4" t="s">
        <v>316</v>
      </c>
      <c r="C96" s="18"/>
      <c r="D96" s="19"/>
      <c r="E96" s="19"/>
      <c r="F96" s="19"/>
      <c r="G96" s="18"/>
    </row>
    <row r="97" spans="1:7" ht="90" hidden="1" thickBot="1" x14ac:dyDescent="0.3">
      <c r="A97" s="149"/>
      <c r="B97" s="6" t="s">
        <v>317</v>
      </c>
      <c r="C97" s="23"/>
      <c r="D97" s="7"/>
      <c r="E97" s="30"/>
      <c r="F97" s="7"/>
      <c r="G97" s="23"/>
    </row>
    <row r="98" spans="1:7" ht="109.5" customHeight="1" thickBot="1" x14ac:dyDescent="0.3">
      <c r="A98" s="149" t="s">
        <v>172</v>
      </c>
      <c r="B98" s="6" t="s">
        <v>318</v>
      </c>
      <c r="C98" s="145" t="s">
        <v>124</v>
      </c>
      <c r="D98" s="113">
        <v>42</v>
      </c>
      <c r="E98" s="114">
        <v>42</v>
      </c>
      <c r="F98" s="103">
        <f>E98/D98</f>
        <v>1</v>
      </c>
      <c r="G98" s="104" t="s">
        <v>354</v>
      </c>
    </row>
    <row r="99" spans="1:7" ht="38.25" hidden="1" x14ac:dyDescent="0.25">
      <c r="A99" s="149"/>
      <c r="B99" s="6" t="s">
        <v>319</v>
      </c>
      <c r="C99" s="23"/>
      <c r="D99" s="7"/>
      <c r="E99" s="30"/>
      <c r="F99" s="7"/>
      <c r="G99" s="23"/>
    </row>
    <row r="100" spans="1:7" ht="57.75" customHeight="1" x14ac:dyDescent="0.25">
      <c r="A100" s="149" t="s">
        <v>121</v>
      </c>
      <c r="B100" s="6" t="s">
        <v>320</v>
      </c>
      <c r="C100" s="8" t="s">
        <v>129</v>
      </c>
      <c r="D100" s="115">
        <v>5.0999999999999996</v>
      </c>
      <c r="E100" s="116">
        <v>5.0999999999999996</v>
      </c>
      <c r="F100" s="103">
        <f>E100/D100</f>
        <v>1</v>
      </c>
      <c r="G100" s="104" t="s">
        <v>354</v>
      </c>
    </row>
    <row r="101" spans="1:7" hidden="1" x14ac:dyDescent="0.25">
      <c r="A101" s="3" t="s">
        <v>113</v>
      </c>
      <c r="B101" s="4" t="s">
        <v>230</v>
      </c>
      <c r="C101" s="18"/>
      <c r="D101" s="19"/>
      <c r="E101" s="19"/>
      <c r="F101" s="19"/>
      <c r="G101" s="18"/>
    </row>
    <row r="102" spans="1:7" ht="25.5" hidden="1" x14ac:dyDescent="0.25">
      <c r="A102" s="5" t="s">
        <v>114</v>
      </c>
      <c r="B102" s="6" t="s">
        <v>321</v>
      </c>
      <c r="C102" s="23"/>
      <c r="D102" s="7"/>
      <c r="E102" s="7"/>
      <c r="F102" s="7"/>
      <c r="G102" s="23"/>
    </row>
    <row r="103" spans="1:7" hidden="1" x14ac:dyDescent="0.25">
      <c r="A103" s="28"/>
      <c r="B103" s="27" t="s">
        <v>224</v>
      </c>
      <c r="C103" s="21"/>
      <c r="D103" s="26"/>
      <c r="E103" s="26"/>
      <c r="F103" s="22"/>
      <c r="G103" s="21"/>
    </row>
    <row r="104" spans="1:7" hidden="1" x14ac:dyDescent="0.25">
      <c r="A104" s="1111" t="s">
        <v>231</v>
      </c>
      <c r="B104" s="1114"/>
      <c r="C104" s="1111"/>
      <c r="D104" s="1111"/>
      <c r="E104" s="1111"/>
      <c r="F104" s="1111"/>
      <c r="G104" s="1111"/>
    </row>
    <row r="105" spans="1:7" s="53" customFormat="1" ht="83.25" hidden="1" customHeight="1" x14ac:dyDescent="0.25">
      <c r="A105" s="88" t="s">
        <v>245</v>
      </c>
      <c r="B105" s="58" t="s">
        <v>232</v>
      </c>
      <c r="C105" s="134" t="s">
        <v>208</v>
      </c>
      <c r="D105" s="122">
        <v>0.56999999999999995</v>
      </c>
      <c r="E105" s="99">
        <f>'план-график'!K147</f>
        <v>0.47</v>
      </c>
      <c r="F105" s="127">
        <f>(D105-E105)/D105*100%+100</f>
        <v>100.17543859649123</v>
      </c>
      <c r="G105" s="133" t="str">
        <f>'план-график'!L147</f>
        <v>По состоянию на 01.07.2019 численность безработных граждан, зарегистрированных в государственных учреждениях службы занятости населения, составила 2946 человек. Уровень регистрируемой безработицы составил 0,47%</v>
      </c>
    </row>
    <row r="106" spans="1:7" ht="51" hidden="1" x14ac:dyDescent="0.25">
      <c r="A106" s="88"/>
      <c r="B106" s="87"/>
      <c r="C106" s="48" t="s">
        <v>347</v>
      </c>
      <c r="D106" s="118">
        <v>76056</v>
      </c>
      <c r="E106" s="119">
        <f>'план-график'!K150</f>
        <v>40583</v>
      </c>
      <c r="F106" s="139">
        <f>E106/D106</f>
        <v>0.53359366782370887</v>
      </c>
      <c r="G106" s="131" t="str">
        <f>'план-график'!L150</f>
        <v xml:space="preserve">Количество получателей государственных услуг в сфере занятости за 2  кв. 2019 год составило  40583 человек. </v>
      </c>
    </row>
    <row r="107" spans="1:7" ht="51" hidden="1" x14ac:dyDescent="0.25">
      <c r="A107" s="89" t="s">
        <v>246</v>
      </c>
      <c r="B107" s="57" t="s">
        <v>118</v>
      </c>
      <c r="C107" s="48" t="s">
        <v>209</v>
      </c>
      <c r="D107" s="138"/>
      <c r="E107" s="138"/>
      <c r="F107" s="139"/>
      <c r="G107" s="100"/>
    </row>
    <row r="108" spans="1:7" ht="25.5" hidden="1" x14ac:dyDescent="0.25">
      <c r="A108" s="76" t="s">
        <v>247</v>
      </c>
      <c r="B108" s="57" t="s">
        <v>116</v>
      </c>
      <c r="C108" s="48"/>
      <c r="D108" s="138"/>
      <c r="E108" s="138"/>
      <c r="F108" s="139"/>
      <c r="G108" s="100"/>
    </row>
    <row r="109" spans="1:7" ht="127.5" hidden="1" x14ac:dyDescent="0.25">
      <c r="A109" s="90" t="s">
        <v>248</v>
      </c>
      <c r="B109" s="57" t="s">
        <v>198</v>
      </c>
      <c r="C109" s="47"/>
      <c r="D109" s="128"/>
      <c r="E109" s="128"/>
      <c r="F109" s="128"/>
      <c r="G109" s="47"/>
    </row>
    <row r="110" spans="1:7" ht="25.5" hidden="1" x14ac:dyDescent="0.25">
      <c r="A110" s="56" t="s">
        <v>249</v>
      </c>
      <c r="B110" s="57" t="s">
        <v>199</v>
      </c>
      <c r="C110" s="25"/>
      <c r="D110" s="30"/>
      <c r="E110" s="30"/>
      <c r="F110" s="30"/>
      <c r="G110" s="23"/>
    </row>
    <row r="111" spans="1:7" ht="51" hidden="1" x14ac:dyDescent="0.25">
      <c r="A111" s="81"/>
      <c r="B111" s="77"/>
      <c r="C111" s="49" t="s">
        <v>348</v>
      </c>
      <c r="D111" s="123">
        <v>11300</v>
      </c>
      <c r="E111" s="130">
        <f>'план-график'!K149</f>
        <v>6300</v>
      </c>
      <c r="F111" s="120">
        <f>E111/D111</f>
        <v>0.55752212389380529</v>
      </c>
      <c r="G111" s="110" t="str">
        <f>'план-график'!L149</f>
        <v>Количество работников прошедших обучение за   2 квартал 2019 года составило 6300 человек</v>
      </c>
    </row>
    <row r="112" spans="1:7" s="53" customFormat="1" ht="204" hidden="1" x14ac:dyDescent="0.25">
      <c r="A112" s="81"/>
      <c r="B112" s="77"/>
      <c r="C112" s="66" t="s">
        <v>207</v>
      </c>
      <c r="D112" s="125">
        <v>542</v>
      </c>
      <c r="E112" s="125">
        <f>'план-график'!K151</f>
        <v>88</v>
      </c>
      <c r="F112" s="127">
        <f>(D112-E112)/D112*100%+100</f>
        <v>100.83763837638377</v>
      </c>
      <c r="G112" s="126" t="str">
        <f>'план-график'!L151</f>
        <v>За  2 квартал 2019 года численность пострадавших в результате несчастных случаев на производстве составила 88 человек , что в 2,7 раза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месячника охраны труда, применения превентивных мероприятий в рамках Года нулевого травматизма, объявленного располряжением Губернатора Ульяновской области № 112 от 09.02.2018 "Об объявоении в Ульяновской области Года нулевого травматизма".</v>
      </c>
    </row>
    <row r="113" spans="1:8" ht="38.25" hidden="1" x14ac:dyDescent="0.25">
      <c r="A113" s="81"/>
      <c r="B113" s="77"/>
      <c r="C113" s="66" t="s">
        <v>349</v>
      </c>
      <c r="D113" s="118">
        <v>17000</v>
      </c>
      <c r="E113" s="129">
        <f>'план-график'!K152</f>
        <v>29177</v>
      </c>
      <c r="F113" s="124">
        <f>E113/D113</f>
        <v>1.7162941176470587</v>
      </c>
      <c r="G113" s="110" t="str">
        <f>'план-график'!L152</f>
        <v xml:space="preserve">За  2  квартал 2019 гоад специальная оценка условий труда проведена на 29177  рабочих местах. </v>
      </c>
    </row>
    <row r="114" spans="1:8" ht="114.75" hidden="1" x14ac:dyDescent="0.25">
      <c r="A114" s="81"/>
      <c r="B114" s="77"/>
      <c r="C114" s="49" t="s">
        <v>345</v>
      </c>
      <c r="D114" s="17">
        <v>46</v>
      </c>
      <c r="E114" s="142" t="str">
        <f>'план-график'!K153</f>
        <v>Показатель подсчитывается территориальным органом статистики 1 раз в год (предварительно в мае)</v>
      </c>
      <c r="F114" s="132" t="s">
        <v>100</v>
      </c>
      <c r="G114" s="75">
        <f>'план-график'!L153</f>
        <v>0</v>
      </c>
    </row>
    <row r="115" spans="1:8" ht="51" hidden="1" x14ac:dyDescent="0.25">
      <c r="A115" s="81"/>
      <c r="B115" s="77"/>
      <c r="C115" s="48" t="s">
        <v>346</v>
      </c>
      <c r="D115" s="17">
        <v>37</v>
      </c>
      <c r="E115" s="142">
        <f>'план-график'!K154</f>
        <v>0</v>
      </c>
      <c r="F115" s="132" t="s">
        <v>100</v>
      </c>
      <c r="G115" s="75">
        <f>'план-график'!L154</f>
        <v>0</v>
      </c>
    </row>
    <row r="116" spans="1:8" ht="114.75" hidden="1" x14ac:dyDescent="0.25">
      <c r="A116" s="91" t="s">
        <v>88</v>
      </c>
      <c r="B116" s="77" t="s">
        <v>132</v>
      </c>
      <c r="C116" s="25"/>
      <c r="D116" s="7"/>
      <c r="E116" s="7"/>
      <c r="F116" s="7"/>
      <c r="G116" s="23"/>
    </row>
    <row r="117" spans="1:8" ht="51" hidden="1" x14ac:dyDescent="0.25">
      <c r="A117" s="92" t="s">
        <v>172</v>
      </c>
      <c r="B117" s="58" t="s">
        <v>200</v>
      </c>
    </row>
    <row r="118" spans="1:8" ht="114.75" hidden="1" x14ac:dyDescent="0.25">
      <c r="A118" s="90" t="s">
        <v>90</v>
      </c>
      <c r="B118" s="57" t="s">
        <v>117</v>
      </c>
      <c r="C118" s="25"/>
      <c r="D118" s="19"/>
      <c r="E118" s="19"/>
      <c r="F118" s="19"/>
      <c r="G118" s="18"/>
    </row>
    <row r="119" spans="1:8" ht="25.5" hidden="1" x14ac:dyDescent="0.25">
      <c r="A119" s="56" t="s">
        <v>91</v>
      </c>
      <c r="B119" s="57" t="s">
        <v>115</v>
      </c>
      <c r="C119" s="25"/>
      <c r="D119" s="7"/>
      <c r="E119" s="7"/>
      <c r="F119" s="7"/>
      <c r="G119" s="23"/>
    </row>
    <row r="120" spans="1:8" hidden="1" x14ac:dyDescent="0.25">
      <c r="A120" s="2"/>
      <c r="B120" s="20" t="s">
        <v>224</v>
      </c>
      <c r="C120" s="18"/>
      <c r="D120" s="19"/>
      <c r="E120" s="19"/>
      <c r="F120" s="19"/>
      <c r="G120" s="18"/>
    </row>
    <row r="121" spans="1:8" hidden="1" x14ac:dyDescent="0.25">
      <c r="A121" s="1117" t="s">
        <v>233</v>
      </c>
      <c r="B121" s="1118"/>
      <c r="C121" s="1119"/>
      <c r="D121" s="1119"/>
      <c r="E121" s="1119"/>
      <c r="F121" s="1119"/>
      <c r="G121" s="1120"/>
    </row>
    <row r="122" spans="1:8" s="62" customFormat="1" ht="133.5" hidden="1" customHeight="1" x14ac:dyDescent="0.25">
      <c r="A122" s="78" t="s">
        <v>245</v>
      </c>
      <c r="B122" s="84" t="s">
        <v>202</v>
      </c>
      <c r="C122" s="68" t="s">
        <v>350</v>
      </c>
      <c r="D122" s="135">
        <v>750</v>
      </c>
      <c r="E122" s="129">
        <f>'план-график'!K166</f>
        <v>370</v>
      </c>
      <c r="F122" s="69">
        <f>E122/D122</f>
        <v>0.49333333333333335</v>
      </c>
      <c r="G122" s="136" t="str">
        <f>'план-график'!L166</f>
        <v>Показатель будет выполнен к концу 2019 года.</v>
      </c>
    </row>
    <row r="123" spans="1:8" s="62" customFormat="1" ht="135.75" hidden="1" customHeight="1" x14ac:dyDescent="0.25">
      <c r="A123" s="61"/>
      <c r="B123" s="67"/>
      <c r="C123" s="68" t="s">
        <v>327</v>
      </c>
      <c r="D123" s="14">
        <v>11</v>
      </c>
      <c r="E123" s="137">
        <f>'план-график'!K168</f>
        <v>56.9</v>
      </c>
      <c r="F123" s="69">
        <f>E123/D123</f>
        <v>5.1727272727272728</v>
      </c>
      <c r="G123" s="17" t="str">
        <f>'план-график'!L168</f>
        <v>Показатель будет выполнен к концу 2019 года.</v>
      </c>
      <c r="H123" s="70"/>
    </row>
    <row r="124" spans="1:8" ht="51" hidden="1" x14ac:dyDescent="0.25">
      <c r="A124" s="79" t="s">
        <v>246</v>
      </c>
      <c r="B124" s="80" t="s">
        <v>102</v>
      </c>
      <c r="C124" s="8"/>
      <c r="D124" s="7"/>
      <c r="E124" s="7"/>
      <c r="F124" s="7"/>
      <c r="G124" s="23"/>
    </row>
    <row r="125" spans="1:8" hidden="1" x14ac:dyDescent="0.25">
      <c r="A125" s="2"/>
      <c r="B125" s="20" t="s">
        <v>224</v>
      </c>
      <c r="C125" s="21"/>
      <c r="D125" s="22"/>
      <c r="E125" s="22"/>
      <c r="F125" s="22"/>
      <c r="G125" s="21"/>
    </row>
    <row r="126" spans="1:8" x14ac:dyDescent="0.25">
      <c r="A126" s="1117" t="s">
        <v>119</v>
      </c>
      <c r="B126" s="1118"/>
      <c r="C126" s="1118"/>
      <c r="D126" s="1118"/>
      <c r="E126" s="1118"/>
      <c r="F126" s="1118"/>
      <c r="G126" s="1121"/>
    </row>
    <row r="127" spans="1:8" ht="38.25" hidden="1" x14ac:dyDescent="0.25">
      <c r="A127" s="93" t="s">
        <v>175</v>
      </c>
      <c r="B127" s="94" t="s">
        <v>203</v>
      </c>
      <c r="C127" s="97"/>
      <c r="D127" s="97"/>
      <c r="E127" s="97"/>
      <c r="F127" s="97"/>
      <c r="G127" s="98"/>
    </row>
    <row r="128" spans="1:8" s="53" customFormat="1" ht="51" x14ac:dyDescent="0.25">
      <c r="A128" s="121" t="s">
        <v>137</v>
      </c>
      <c r="B128" s="60" t="s">
        <v>326</v>
      </c>
      <c r="C128" s="57" t="s">
        <v>325</v>
      </c>
      <c r="D128" s="59">
        <v>100</v>
      </c>
      <c r="E128" s="63">
        <v>100</v>
      </c>
      <c r="F128" s="24">
        <f>E128/D128</f>
        <v>1</v>
      </c>
      <c r="G128" s="104" t="s">
        <v>354</v>
      </c>
    </row>
    <row r="129" spans="1:7" s="53" customFormat="1" ht="153" hidden="1" x14ac:dyDescent="0.25">
      <c r="A129" s="150"/>
      <c r="B129" s="96" t="s">
        <v>204</v>
      </c>
      <c r="C129" s="57"/>
      <c r="D129" s="64"/>
      <c r="E129" s="63"/>
      <c r="F129" s="24"/>
      <c r="G129" s="57"/>
    </row>
    <row r="130" spans="1:7" s="53" customFormat="1" ht="114.75" hidden="1" x14ac:dyDescent="0.25">
      <c r="A130" s="150"/>
      <c r="B130" s="55" t="s">
        <v>99</v>
      </c>
      <c r="C130" s="57"/>
      <c r="D130" s="64"/>
      <c r="E130" s="63"/>
      <c r="F130" s="24"/>
      <c r="G130" s="57"/>
    </row>
    <row r="131" spans="1:7" s="53" customFormat="1" ht="38.25" hidden="1" x14ac:dyDescent="0.25">
      <c r="A131" s="146"/>
      <c r="B131" s="73" t="s">
        <v>227</v>
      </c>
      <c r="C131" s="57"/>
      <c r="D131" s="64"/>
      <c r="E131" s="63"/>
      <c r="F131" s="24"/>
      <c r="G131" s="57"/>
    </row>
    <row r="132" spans="1:7" s="53" customFormat="1" ht="25.5" hidden="1" x14ac:dyDescent="0.25">
      <c r="A132" s="151"/>
      <c r="B132" s="95" t="s">
        <v>205</v>
      </c>
      <c r="C132" s="57"/>
      <c r="D132" s="64"/>
      <c r="E132" s="63"/>
      <c r="F132" s="24"/>
      <c r="G132" s="57"/>
    </row>
    <row r="133" spans="1:7" ht="119.25" customHeight="1" x14ac:dyDescent="0.25">
      <c r="A133" s="152" t="s">
        <v>172</v>
      </c>
      <c r="B133" s="12" t="s">
        <v>206</v>
      </c>
      <c r="C133" s="57" t="str">
        <f>'план-график'!B190</f>
        <v>Удельный расход электроэнергии в расчете на 1 кв. м общей площади помещений, занимаемых организациями, подведомственными Министерству здравоохранения, семьи и социального благополучия Ульяновской области (далее - подведомственные организации), кВт ч/кв. м</v>
      </c>
      <c r="D133" s="140">
        <f>'план-график'!J190</f>
        <v>42.48</v>
      </c>
      <c r="E133" s="143">
        <f>'план-график'!K190</f>
        <v>42.48</v>
      </c>
      <c r="F133" s="153">
        <f>(D133-E133)/D133*100%+100%</f>
        <v>1</v>
      </c>
      <c r="G133" s="104" t="str">
        <f>'план-график'!L190</f>
        <v>За 1 полугодие 2019 года значение целевого индикатора выполнено</v>
      </c>
    </row>
    <row r="134" spans="1:7" ht="82.5" customHeight="1" x14ac:dyDescent="0.25">
      <c r="A134" s="152" t="s">
        <v>121</v>
      </c>
      <c r="B134" s="12"/>
      <c r="C134" s="57" t="str">
        <f>'план-график'!B191</f>
        <v>Удельный расход тепловой энергии в расчете на 1 кв. м общей площади помещений, занимаемых подведомственными организациями, Гкал/кв. м</v>
      </c>
      <c r="D134" s="141">
        <f>'план-график'!J191</f>
        <v>0.113</v>
      </c>
      <c r="E134" s="143">
        <f>'план-график'!K191</f>
        <v>0.113</v>
      </c>
      <c r="F134" s="153">
        <f>(D134-E134)/D134*100%+100%</f>
        <v>1</v>
      </c>
      <c r="G134" s="104" t="str">
        <f>'план-график'!L191</f>
        <v>За 1 полугодие 2019 года значение целевого индикатора выполнено</v>
      </c>
    </row>
    <row r="135" spans="1:7" ht="92.25" customHeight="1" x14ac:dyDescent="0.25">
      <c r="A135" s="152" t="s">
        <v>357</v>
      </c>
      <c r="B135" s="12"/>
      <c r="C135" s="57" t="str">
        <f>'план-график'!B192</f>
        <v>Удельный расход природного газа в расчете на 1 кв. м общей площади помещений, занимаемых подведомственными организациями, тыс. куб. м/кв. м</v>
      </c>
      <c r="D135" s="140">
        <f>'план-график'!J192</f>
        <v>9.06</v>
      </c>
      <c r="E135" s="143">
        <f>'план-график'!K192</f>
        <v>9.06</v>
      </c>
      <c r="F135" s="153">
        <f>(D135-E135)/D135*100%+100%</f>
        <v>1</v>
      </c>
      <c r="G135" s="104" t="str">
        <f>'план-график'!L192</f>
        <v>За 1 полугодие 2019 года значение целевого индикатора выполнено</v>
      </c>
    </row>
    <row r="136" spans="1:7" ht="83.25" customHeight="1" x14ac:dyDescent="0.25">
      <c r="A136" s="152" t="s">
        <v>358</v>
      </c>
      <c r="B136" s="12"/>
      <c r="C136" s="57" t="str">
        <f>'план-график'!B227</f>
        <v>Доля выпускников-инвалидов 9-х и 11-х классов, охваченных профориентационной работой, в общей численности выпускников-инвалидов 9-х и 11-х классов в Ульяновской области, процентов</v>
      </c>
      <c r="D136" s="141">
        <f>'план-график'!J226</f>
        <v>48</v>
      </c>
      <c r="E136" s="143">
        <f>'план-график'!K226</f>
        <v>0</v>
      </c>
      <c r="F136" s="153">
        <f>(D136-E136)/D136*100%+100%</f>
        <v>2</v>
      </c>
      <c r="G136" s="104" t="str">
        <f>'план-график'!L226</f>
        <v>В соответствии с соглашением целевой расчитывается по итогам года</v>
      </c>
    </row>
    <row r="138" spans="1:7" ht="15.75" x14ac:dyDescent="0.25">
      <c r="A138" s="1112"/>
      <c r="B138" s="1112"/>
      <c r="C138" s="1112"/>
      <c r="D138" s="1112"/>
      <c r="E138" s="1112"/>
      <c r="F138" s="1112"/>
      <c r="G138" s="1112"/>
    </row>
  </sheetData>
  <mergeCells count="11">
    <mergeCell ref="A2:G2"/>
    <mergeCell ref="A3:G3"/>
    <mergeCell ref="A7:G7"/>
    <mergeCell ref="A57:G57"/>
    <mergeCell ref="A138:G138"/>
    <mergeCell ref="D4:F4"/>
    <mergeCell ref="A87:G87"/>
    <mergeCell ref="C67:C83"/>
    <mergeCell ref="A104:G104"/>
    <mergeCell ref="A121:G121"/>
    <mergeCell ref="A126:G126"/>
  </mergeCells>
  <phoneticPr fontId="38" type="noConversion"/>
  <pageMargins left="0.56000000000000005" right="0.22" top="0.21" bottom="0.16" header="0.2" footer="0.16"/>
  <pageSetup paperSize="9" scale="84" fitToHeight="0" orientation="portrait" r:id="rId1"/>
  <rowBreaks count="1" manualBreakCount="1">
    <brk id="12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6" sqref="D6"/>
    </sheetView>
  </sheetViews>
  <sheetFormatPr defaultColWidth="9.140625" defaultRowHeight="12.75" x14ac:dyDescent="0.2"/>
  <cols>
    <col min="1" max="1" width="3.5703125" style="157" customWidth="1"/>
    <col min="2" max="2" width="24.7109375" style="157" customWidth="1"/>
    <col min="3" max="3" width="101.5703125" style="157" customWidth="1"/>
    <col min="4" max="4" width="38.28515625" style="157" customWidth="1"/>
    <col min="5" max="16384" width="9.140625" style="157"/>
  </cols>
  <sheetData>
    <row r="1" spans="1:4" x14ac:dyDescent="0.2">
      <c r="D1" s="154" t="s">
        <v>68</v>
      </c>
    </row>
    <row r="2" spans="1:4" x14ac:dyDescent="0.2">
      <c r="A2" s="1122" t="s">
        <v>67</v>
      </c>
      <c r="B2" s="1122"/>
      <c r="C2" s="1122"/>
      <c r="D2" s="1122"/>
    </row>
    <row r="3" spans="1:4" x14ac:dyDescent="0.2">
      <c r="A3" s="1122" t="s">
        <v>69</v>
      </c>
      <c r="B3" s="1122"/>
      <c r="C3" s="1122"/>
      <c r="D3" s="1122"/>
    </row>
    <row r="4" spans="1:4" x14ac:dyDescent="0.2">
      <c r="A4" s="155"/>
    </row>
    <row r="5" spans="1:4" ht="69.75" customHeight="1" x14ac:dyDescent="0.2">
      <c r="A5" s="156" t="s">
        <v>63</v>
      </c>
      <c r="B5" s="156" t="s">
        <v>64</v>
      </c>
      <c r="C5" s="156" t="s">
        <v>65</v>
      </c>
      <c r="D5" s="156" t="s">
        <v>66</v>
      </c>
    </row>
    <row r="6" spans="1:4" ht="409.5" customHeight="1" x14ac:dyDescent="0.2">
      <c r="A6" s="156">
        <v>1</v>
      </c>
      <c r="B6" s="156" t="s">
        <v>70</v>
      </c>
      <c r="C6" s="158" t="s">
        <v>37</v>
      </c>
      <c r="D6" s="156" t="s">
        <v>71</v>
      </c>
    </row>
  </sheetData>
  <mergeCells count="2">
    <mergeCell ref="A2:D2"/>
    <mergeCell ref="A3:D3"/>
  </mergeCells>
  <phoneticPr fontId="38" type="noConversion"/>
  <pageMargins left="0.70866141732283472" right="0.37" top="0.22" bottom="0.16" header="0.22" footer="0.16"/>
  <pageSetup paperSize="9"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60" zoomScaleNormal="100" workbookViewId="0">
      <selection activeCell="E8" sqref="E8:E9"/>
    </sheetView>
  </sheetViews>
  <sheetFormatPr defaultColWidth="9.140625" defaultRowHeight="18.75" x14ac:dyDescent="0.25"/>
  <cols>
    <col min="1" max="1" width="5.7109375" style="160" customWidth="1"/>
    <col min="2" max="2" width="32.85546875" style="160" customWidth="1"/>
    <col min="3" max="3" width="15.28515625" style="160" customWidth="1"/>
    <col min="4" max="4" width="13.28515625" style="160" customWidth="1"/>
    <col min="5" max="5" width="186" style="160" customWidth="1"/>
    <col min="6" max="6" width="43.140625" style="160" customWidth="1"/>
    <col min="7" max="16384" width="9.140625" style="160"/>
  </cols>
  <sheetData>
    <row r="1" spans="1:7" x14ac:dyDescent="0.25">
      <c r="A1" s="1129" t="s">
        <v>67</v>
      </c>
      <c r="B1" s="1129"/>
      <c r="C1" s="1129"/>
      <c r="D1" s="1129"/>
      <c r="E1" s="1129"/>
    </row>
    <row r="2" spans="1:7" x14ac:dyDescent="0.25">
      <c r="A2" s="1129" t="s">
        <v>798</v>
      </c>
      <c r="B2" s="1129"/>
      <c r="C2" s="1129"/>
      <c r="D2" s="1129"/>
      <c r="E2" s="1129"/>
    </row>
    <row r="3" spans="1:7" x14ac:dyDescent="0.25">
      <c r="A3" s="1129" t="s">
        <v>384</v>
      </c>
      <c r="B3" s="1129"/>
      <c r="C3" s="1129"/>
      <c r="D3" s="1129"/>
      <c r="E3" s="1129"/>
      <c r="F3" s="161"/>
      <c r="G3" s="161"/>
    </row>
    <row r="4" spans="1:7" ht="1.5" customHeight="1" x14ac:dyDescent="0.25"/>
    <row r="5" spans="1:7" s="162" customFormat="1" ht="50.25" customHeight="1" x14ac:dyDescent="0.25">
      <c r="A5" s="1125" t="s">
        <v>2</v>
      </c>
      <c r="B5" s="1125"/>
      <c r="C5" s="1130" t="s">
        <v>587</v>
      </c>
      <c r="D5" s="1130"/>
      <c r="E5" s="1130"/>
      <c r="F5" s="724"/>
    </row>
    <row r="6" spans="1:7" s="162" customFormat="1" ht="31.5" x14ac:dyDescent="0.25">
      <c r="A6" s="163" t="s">
        <v>63</v>
      </c>
      <c r="B6" s="163" t="s">
        <v>3</v>
      </c>
      <c r="C6" s="163" t="s">
        <v>4</v>
      </c>
      <c r="D6" s="163" t="s">
        <v>5</v>
      </c>
      <c r="E6" s="163" t="s">
        <v>65</v>
      </c>
      <c r="F6" s="724"/>
    </row>
    <row r="7" spans="1:7" ht="221.25" customHeight="1" x14ac:dyDescent="0.25">
      <c r="A7" s="542">
        <v>1</v>
      </c>
      <c r="B7" s="543" t="s">
        <v>6</v>
      </c>
      <c r="C7" s="544">
        <v>43494</v>
      </c>
      <c r="D7" s="542" t="s">
        <v>583</v>
      </c>
      <c r="E7" s="159" t="s">
        <v>582</v>
      </c>
      <c r="F7" s="159" t="s">
        <v>585</v>
      </c>
    </row>
    <row r="8" spans="1:7" ht="409.5" customHeight="1" x14ac:dyDescent="0.25">
      <c r="A8" s="1124">
        <v>2</v>
      </c>
      <c r="B8" s="1125" t="s">
        <v>6</v>
      </c>
      <c r="C8" s="1126">
        <v>43516</v>
      </c>
      <c r="D8" s="1124" t="s">
        <v>799</v>
      </c>
      <c r="E8" s="1123" t="s">
        <v>584</v>
      </c>
      <c r="F8" s="1123" t="s">
        <v>586</v>
      </c>
    </row>
    <row r="9" spans="1:7" ht="58.5" customHeight="1" x14ac:dyDescent="0.25">
      <c r="A9" s="1124"/>
      <c r="B9" s="1125"/>
      <c r="C9" s="1126"/>
      <c r="D9" s="1124"/>
      <c r="E9" s="1123"/>
      <c r="F9" s="1123"/>
    </row>
    <row r="10" spans="1:7" ht="409.5" customHeight="1" x14ac:dyDescent="0.25">
      <c r="A10" s="1124">
        <v>3</v>
      </c>
      <c r="B10" s="1125" t="s">
        <v>6</v>
      </c>
      <c r="C10" s="1126">
        <v>43601</v>
      </c>
      <c r="D10" s="1124" t="s">
        <v>800</v>
      </c>
      <c r="E10" s="1123" t="s">
        <v>795</v>
      </c>
      <c r="F10" s="1123" t="s">
        <v>796</v>
      </c>
    </row>
    <row r="11" spans="1:7" ht="225" customHeight="1" x14ac:dyDescent="0.25">
      <c r="A11" s="1124"/>
      <c r="B11" s="1125"/>
      <c r="C11" s="1126"/>
      <c r="D11" s="1124"/>
      <c r="E11" s="1123"/>
      <c r="F11" s="1123"/>
    </row>
    <row r="12" spans="1:7" ht="297" customHeight="1" x14ac:dyDescent="0.25">
      <c r="A12" s="1124">
        <v>4</v>
      </c>
      <c r="B12" s="1125" t="s">
        <v>6</v>
      </c>
      <c r="C12" s="1126">
        <v>43643</v>
      </c>
      <c r="D12" s="1124" t="s">
        <v>801</v>
      </c>
      <c r="E12" s="1123" t="s">
        <v>797</v>
      </c>
      <c r="F12" s="1127" t="s">
        <v>100</v>
      </c>
    </row>
    <row r="13" spans="1:7" ht="73.5" customHeight="1" x14ac:dyDescent="0.25">
      <c r="A13" s="1124"/>
      <c r="B13" s="1125"/>
      <c r="C13" s="1126"/>
      <c r="D13" s="1124"/>
      <c r="E13" s="1123"/>
      <c r="F13" s="1128"/>
    </row>
  </sheetData>
  <mergeCells count="23">
    <mergeCell ref="F8:F9"/>
    <mergeCell ref="A8:A9"/>
    <mergeCell ref="B8:B9"/>
    <mergeCell ref="C8:C9"/>
    <mergeCell ref="D8:D9"/>
    <mergeCell ref="E8:E9"/>
    <mergeCell ref="A1:E1"/>
    <mergeCell ref="A2:E2"/>
    <mergeCell ref="A3:E3"/>
    <mergeCell ref="A5:B5"/>
    <mergeCell ref="C5:E5"/>
    <mergeCell ref="F10:F11"/>
    <mergeCell ref="A12:A13"/>
    <mergeCell ref="B12:B13"/>
    <mergeCell ref="C12:C13"/>
    <mergeCell ref="D12:D13"/>
    <mergeCell ref="E12:E13"/>
    <mergeCell ref="F12:F13"/>
    <mergeCell ref="A10:A11"/>
    <mergeCell ref="B10:B11"/>
    <mergeCell ref="C10:C11"/>
    <mergeCell ref="D10:D11"/>
    <mergeCell ref="E10:E11"/>
  </mergeCells>
  <phoneticPr fontId="38" type="noConversion"/>
  <pageMargins left="0.31496062992125984" right="0.15748031496062992" top="0.74803149606299213" bottom="0.74803149606299213"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16</vt:i4>
      </vt:variant>
    </vt:vector>
  </HeadingPairs>
  <TitlesOfParts>
    <vt:vector size="22" baseType="lpstr">
      <vt:lpstr>финансир</vt:lpstr>
      <vt:lpstr>Целевые индикаторы </vt:lpstr>
      <vt:lpstr>план-график</vt:lpstr>
      <vt:lpstr>Целевые индикаторы для Ольги Ви</vt:lpstr>
      <vt:lpstr>Сведения</vt:lpstr>
      <vt:lpstr>сведения о гп</vt:lpstr>
      <vt:lpstr>финансир!_ftn1</vt:lpstr>
      <vt:lpstr>финансир!_ftn2</vt:lpstr>
      <vt:lpstr>финансир!_ftn3</vt:lpstr>
      <vt:lpstr>финансир!_ftn4</vt:lpstr>
      <vt:lpstr>финансир!_ftnref1</vt:lpstr>
      <vt:lpstr>финансир!_ftnref2</vt:lpstr>
      <vt:lpstr>финансир!_ftnref3</vt:lpstr>
      <vt:lpstr>финансир!_ftnref4</vt:lpstr>
      <vt:lpstr>'план-график'!Заголовки_для_печати</vt:lpstr>
      <vt:lpstr>финансир!Заголовки_для_печати</vt:lpstr>
      <vt:lpstr>'Целевые индикаторы '!Заголовки_для_печати</vt:lpstr>
      <vt:lpstr>'план-график'!Область_печати</vt:lpstr>
      <vt:lpstr>'сведения о гп'!Область_печати</vt:lpstr>
      <vt:lpstr>финансир!Область_печати</vt:lpstr>
      <vt:lpstr>'Целевые индикаторы '!Область_печати</vt:lpstr>
      <vt:lpstr>'Целевые индикаторы для Ольги Ви'!Область_печати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2015-10-21T19:56:58Z</cp:lastPrinted>
  <dcterms:created xsi:type="dcterms:W3CDTF">2006-09-16T00:00:00Z</dcterms:created>
  <dcterms:modified xsi:type="dcterms:W3CDTF">2019-07-17T17:29:26Z</dcterms:modified>
</cp:coreProperties>
</file>