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5" yWindow="-165" windowWidth="14895" windowHeight="12225" activeTab="2"/>
  </bookViews>
  <sheets>
    <sheet name="финансир" sheetId="1" r:id="rId1"/>
    <sheet name="Целевые индикаторы " sheetId="7" r:id="rId2"/>
    <sheet name="план-график" sheetId="10" r:id="rId3"/>
    <sheet name="Целевые индикаторы для Ольги Ви" sheetId="11" state="hidden" r:id="rId4"/>
    <sheet name="Сведения" sheetId="14" state="hidden" r:id="rId5"/>
    <sheet name="сведения о гп" sheetId="15" r:id="rId6"/>
  </sheets>
  <externalReferences>
    <externalReference r:id="rId7"/>
  </externalReferences>
  <definedNames>
    <definedName name="_ftn1" localSheetId="0">финансир!$A$17</definedName>
    <definedName name="_ftn2" localSheetId="0">финансир!$A$19</definedName>
    <definedName name="_ftn3" localSheetId="0">финансир!$A$20</definedName>
    <definedName name="_ftn4" localSheetId="0">финансир!$A$21</definedName>
    <definedName name="_ftnref1" localSheetId="0">финансир!$E$6</definedName>
    <definedName name="_ftnref2" localSheetId="0">финансир!$F$6</definedName>
    <definedName name="_ftnref3" localSheetId="0">финансир!$G$6</definedName>
    <definedName name="_ftnref4" localSheetId="0">финансир!$H$6</definedName>
    <definedName name="_xlnm.Print_Titles" localSheetId="2">'план-график'!$3:$5</definedName>
    <definedName name="_xlnm.Print_Titles" localSheetId="0">финансир!$7:$7</definedName>
    <definedName name="_xlnm.Print_Titles" localSheetId="1">'Целевые индикаторы '!$5:$6</definedName>
    <definedName name="_xlnm.Print_Area" localSheetId="2">'план-график'!$A$1:$L$236</definedName>
    <definedName name="_xlnm.Print_Area" localSheetId="5">'сведения о гп'!$A$1:$F$15</definedName>
    <definedName name="_xlnm.Print_Area" localSheetId="0">финансир!$A$1:$Q$206</definedName>
    <definedName name="_xlnm.Print_Area" localSheetId="1">'Целевые индикаторы '!$A$1:$G$59</definedName>
    <definedName name="_xlnm.Print_Area" localSheetId="3">'Целевые индикаторы для Ольги Ви'!$A$2:$G$136</definedName>
  </definedNames>
  <calcPr calcId="144525"/>
</workbook>
</file>

<file path=xl/calcChain.xml><?xml version="1.0" encoding="utf-8"?>
<calcChain xmlns="http://schemas.openxmlformats.org/spreadsheetml/2006/main">
  <c r="I210" i="1" l="1"/>
  <c r="M210" i="1" l="1"/>
  <c r="M194" i="1"/>
  <c r="M192" i="1"/>
  <c r="M190" i="1"/>
  <c r="M188" i="1"/>
  <c r="M198" i="1" l="1"/>
  <c r="S195" i="1"/>
  <c r="I184" i="10" l="1"/>
  <c r="H187" i="10"/>
  <c r="H185" i="10"/>
  <c r="H183" i="10"/>
  <c r="H180" i="10"/>
  <c r="H178" i="10"/>
  <c r="H174" i="10"/>
  <c r="R167" i="1" l="1"/>
  <c r="R161" i="1"/>
  <c r="L158" i="10" l="1"/>
  <c r="H116" i="10" l="1"/>
  <c r="I122" i="10"/>
  <c r="I120" i="10"/>
  <c r="I119" i="10"/>
  <c r="I118" i="10"/>
  <c r="I117" i="10"/>
  <c r="I115" i="10"/>
  <c r="I109" i="10"/>
  <c r="I107" i="10" s="1"/>
  <c r="N100" i="1"/>
  <c r="I116" i="10" l="1"/>
  <c r="I114" i="10"/>
  <c r="I106" i="10" s="1"/>
  <c r="H99" i="10"/>
  <c r="H98" i="10"/>
  <c r="H96" i="10"/>
  <c r="H59" i="10"/>
  <c r="H41" i="10"/>
  <c r="H10" i="10"/>
  <c r="N9" i="1" l="1"/>
  <c r="M9" i="1"/>
  <c r="I182" i="10" l="1"/>
  <c r="I180" i="10"/>
  <c r="I176" i="10" l="1"/>
  <c r="I223" i="10"/>
  <c r="I222" i="10"/>
  <c r="I220" i="10"/>
  <c r="I219" i="10"/>
  <c r="I218" i="10"/>
  <c r="I217" i="10"/>
  <c r="I214" i="10"/>
  <c r="I215" i="10"/>
  <c r="I210" i="10"/>
  <c r="I211" i="10"/>
  <c r="I212" i="10"/>
  <c r="I213" i="10"/>
  <c r="I209" i="10"/>
  <c r="I207" i="10"/>
  <c r="I208" i="10"/>
  <c r="F30" i="7" l="1"/>
  <c r="F31" i="7"/>
  <c r="F32" i="7"/>
  <c r="F33" i="7"/>
  <c r="F34" i="7"/>
  <c r="F35" i="7"/>
  <c r="F36" i="7"/>
  <c r="J133" i="1" l="1"/>
  <c r="F133" i="1"/>
  <c r="L159" i="10" l="1"/>
  <c r="K159" i="10"/>
  <c r="J159" i="10"/>
  <c r="K158" i="10"/>
  <c r="J158" i="10"/>
  <c r="L69" i="10"/>
  <c r="K69" i="10"/>
  <c r="J69" i="10"/>
  <c r="B69" i="10"/>
  <c r="F10" i="7"/>
  <c r="H114" i="10"/>
  <c r="H107" i="10"/>
  <c r="H186" i="10"/>
  <c r="H177" i="10"/>
  <c r="H173" i="10"/>
  <c r="H135" i="10"/>
  <c r="R71" i="1" l="1"/>
  <c r="J9" i="1"/>
  <c r="J65" i="1" s="1"/>
  <c r="R15" i="1"/>
  <c r="R41" i="1"/>
  <c r="M133" i="1" l="1"/>
  <c r="E133" i="1"/>
  <c r="I133" i="1"/>
  <c r="N133" i="1"/>
  <c r="B235" i="10" l="1"/>
  <c r="B234" i="10"/>
  <c r="B233" i="10"/>
  <c r="B232" i="10"/>
  <c r="B231" i="10"/>
  <c r="B230" i="10"/>
  <c r="B229" i="10"/>
  <c r="B228" i="10"/>
  <c r="B227" i="10"/>
  <c r="B226" i="10"/>
  <c r="B225" i="10"/>
  <c r="B193" i="10"/>
  <c r="B192" i="10"/>
  <c r="B191" i="10"/>
  <c r="B170" i="10"/>
  <c r="B169" i="10"/>
  <c r="B167" i="10"/>
  <c r="B155" i="10"/>
  <c r="B154" i="10"/>
  <c r="B153" i="10"/>
  <c r="B152" i="10"/>
  <c r="B150" i="10"/>
  <c r="B151" i="10"/>
  <c r="B149" i="10"/>
  <c r="B148" i="10"/>
  <c r="B133" i="10"/>
  <c r="B132" i="10"/>
  <c r="B131" i="10"/>
  <c r="B130" i="10"/>
  <c r="B101" i="10"/>
  <c r="F40" i="7" l="1"/>
  <c r="F39" i="7"/>
  <c r="F38" i="7"/>
  <c r="J225" i="10" l="1"/>
  <c r="H206" i="10"/>
  <c r="I206" i="10"/>
  <c r="H201" i="10"/>
  <c r="I204" i="10"/>
  <c r="I203" i="10"/>
  <c r="I202" i="10"/>
  <c r="I200" i="10"/>
  <c r="I199" i="10"/>
  <c r="I198" i="10"/>
  <c r="I221" i="10"/>
  <c r="H221" i="10"/>
  <c r="I216" i="10"/>
  <c r="H216" i="10"/>
  <c r="H197" i="10"/>
  <c r="J226" i="10"/>
  <c r="K226" i="10"/>
  <c r="L226" i="10"/>
  <c r="J227" i="10"/>
  <c r="K227" i="10"/>
  <c r="L227" i="10"/>
  <c r="J228" i="10"/>
  <c r="K228" i="10"/>
  <c r="L228" i="10"/>
  <c r="J229" i="10"/>
  <c r="K229" i="10"/>
  <c r="L229" i="10"/>
  <c r="J230" i="10"/>
  <c r="K230" i="10"/>
  <c r="L230" i="10"/>
  <c r="J231" i="10"/>
  <c r="K231" i="10"/>
  <c r="L231" i="10"/>
  <c r="J232" i="10"/>
  <c r="K232" i="10"/>
  <c r="L232" i="10"/>
  <c r="J233" i="10"/>
  <c r="K233" i="10"/>
  <c r="L233" i="10"/>
  <c r="J234" i="10"/>
  <c r="K234" i="10"/>
  <c r="L234" i="10"/>
  <c r="J235" i="10"/>
  <c r="K235" i="10"/>
  <c r="L235" i="10"/>
  <c r="L225" i="10"/>
  <c r="K225" i="10"/>
  <c r="L194" i="10"/>
  <c r="K194" i="10"/>
  <c r="J194" i="10"/>
  <c r="B194" i="10"/>
  <c r="L103" i="10"/>
  <c r="L104" i="10"/>
  <c r="L102" i="10"/>
  <c r="K103" i="10"/>
  <c r="K104" i="10"/>
  <c r="K102" i="10"/>
  <c r="J103" i="10"/>
  <c r="J104" i="10"/>
  <c r="J102" i="10"/>
  <c r="B104" i="10"/>
  <c r="B103" i="10"/>
  <c r="B102" i="10"/>
  <c r="I201" i="10" l="1"/>
  <c r="H205" i="10"/>
  <c r="I205" i="10"/>
  <c r="I197" i="10"/>
  <c r="H196" i="10"/>
  <c r="L133" i="10"/>
  <c r="K133" i="10"/>
  <c r="J133" i="10"/>
  <c r="L160" i="10"/>
  <c r="L157" i="10"/>
  <c r="L156" i="10"/>
  <c r="K160" i="10"/>
  <c r="K157" i="10"/>
  <c r="K156" i="10"/>
  <c r="J160" i="10"/>
  <c r="J157" i="10"/>
  <c r="J156" i="10"/>
  <c r="H195" i="10" l="1"/>
  <c r="I196" i="10"/>
  <c r="I195" i="10" s="1"/>
  <c r="I142" i="10"/>
  <c r="I141" i="10"/>
  <c r="I140" i="10"/>
  <c r="I139" i="10"/>
  <c r="I137" i="10"/>
  <c r="I136" i="10"/>
  <c r="I146" i="10"/>
  <c r="I145" i="10" s="1"/>
  <c r="H145" i="10"/>
  <c r="H134" i="10" s="1"/>
  <c r="I187" i="10" l="1"/>
  <c r="I186" i="10" s="1"/>
  <c r="I185" i="10"/>
  <c r="I183" i="10"/>
  <c r="I181" i="10"/>
  <c r="I179" i="10"/>
  <c r="I178" i="10"/>
  <c r="I175" i="10"/>
  <c r="I174" i="10"/>
  <c r="I128" i="10"/>
  <c r="I127" i="10" s="1"/>
  <c r="I124" i="10"/>
  <c r="I99" i="10"/>
  <c r="I98" i="10"/>
  <c r="I94" i="10"/>
  <c r="I95" i="10"/>
  <c r="I96" i="10"/>
  <c r="I93" i="10"/>
  <c r="I92" i="10"/>
  <c r="I91" i="10"/>
  <c r="I88" i="10"/>
  <c r="I89" i="10"/>
  <c r="I90" i="10"/>
  <c r="I87" i="10"/>
  <c r="I85" i="10"/>
  <c r="I86" i="10"/>
  <c r="I84" i="10"/>
  <c r="I82" i="10"/>
  <c r="I83" i="10"/>
  <c r="I81" i="10"/>
  <c r="I79" i="10"/>
  <c r="I80" i="10"/>
  <c r="I78" i="10"/>
  <c r="I77" i="10"/>
  <c r="I76" i="10"/>
  <c r="I75" i="10"/>
  <c r="I73" i="10"/>
  <c r="I74" i="10"/>
  <c r="I72" i="10"/>
  <c r="I64" i="10"/>
  <c r="I63" i="10"/>
  <c r="H58" i="10"/>
  <c r="J58" i="1"/>
  <c r="I60" i="10"/>
  <c r="I59" i="10"/>
  <c r="I57" i="10"/>
  <c r="I55" i="10"/>
  <c r="I56" i="10"/>
  <c r="I53" i="10"/>
  <c r="I54" i="10"/>
  <c r="I51" i="10"/>
  <c r="I52" i="10"/>
  <c r="I49" i="10"/>
  <c r="I50" i="10"/>
  <c r="I48" i="10"/>
  <c r="I47" i="10"/>
  <c r="I46" i="10"/>
  <c r="I45" i="10"/>
  <c r="I43" i="10"/>
  <c r="I41" i="10"/>
  <c r="I42" i="10"/>
  <c r="I39" i="10"/>
  <c r="I40" i="10"/>
  <c r="I38" i="10"/>
  <c r="I37" i="10"/>
  <c r="I35" i="10"/>
  <c r="I36" i="10"/>
  <c r="I33" i="10"/>
  <c r="I34" i="10"/>
  <c r="I32" i="10"/>
  <c r="I31" i="10"/>
  <c r="I28" i="10"/>
  <c r="I26" i="10"/>
  <c r="I27" i="10"/>
  <c r="I25" i="10"/>
  <c r="I23" i="10"/>
  <c r="I24" i="10"/>
  <c r="I22" i="10"/>
  <c r="I21" i="10"/>
  <c r="I20" i="10"/>
  <c r="I19" i="10"/>
  <c r="I18" i="10"/>
  <c r="I17" i="10"/>
  <c r="I16" i="10"/>
  <c r="I15" i="10"/>
  <c r="I14" i="10"/>
  <c r="I13" i="10"/>
  <c r="I177" i="10" l="1"/>
  <c r="I97" i="10"/>
  <c r="I58" i="10"/>
  <c r="I12" i="10"/>
  <c r="I11" i="10"/>
  <c r="I10" i="10"/>
  <c r="I9" i="10"/>
  <c r="I8" i="10"/>
  <c r="H71" i="10" l="1"/>
  <c r="H97" i="10"/>
  <c r="H127" i="10"/>
  <c r="H7" i="10"/>
  <c r="H70" i="10" l="1"/>
  <c r="H172" i="10" l="1"/>
  <c r="J202" i="1"/>
  <c r="I202" i="1"/>
  <c r="J197" i="1"/>
  <c r="I197" i="1"/>
  <c r="J187" i="1"/>
  <c r="I187" i="1"/>
  <c r="J182" i="1"/>
  <c r="I182" i="1"/>
  <c r="J178" i="1"/>
  <c r="I178" i="1"/>
  <c r="I177" i="1" s="1"/>
  <c r="N178" i="1"/>
  <c r="M178" i="1"/>
  <c r="M177" i="1" s="1"/>
  <c r="E202" i="1"/>
  <c r="E197" i="1"/>
  <c r="F197" i="1"/>
  <c r="F187" i="1"/>
  <c r="F182" i="1"/>
  <c r="E178" i="1"/>
  <c r="E177" i="1"/>
  <c r="M99" i="1"/>
  <c r="I99" i="1"/>
  <c r="I130" i="1" s="1"/>
  <c r="J129" i="1"/>
  <c r="J128" i="1" s="1"/>
  <c r="E130" i="1"/>
  <c r="I128" i="1"/>
  <c r="N128" i="1"/>
  <c r="N124" i="1"/>
  <c r="J124" i="1"/>
  <c r="N117" i="1"/>
  <c r="N115" i="1" s="1"/>
  <c r="J117" i="1"/>
  <c r="J115" i="1" s="1"/>
  <c r="F117" i="1"/>
  <c r="F115" i="1" s="1"/>
  <c r="F100" i="1"/>
  <c r="M100" i="1"/>
  <c r="J100" i="1"/>
  <c r="I100" i="1"/>
  <c r="E100" i="1"/>
  <c r="F68" i="1"/>
  <c r="E68" i="1"/>
  <c r="E97" i="1" s="1"/>
  <c r="N94" i="1"/>
  <c r="M94" i="1"/>
  <c r="J94" i="1"/>
  <c r="I94" i="1"/>
  <c r="I97" i="1" s="1"/>
  <c r="N68" i="1"/>
  <c r="N97" i="1" s="1"/>
  <c r="M68" i="1"/>
  <c r="I68" i="1"/>
  <c r="J68" i="1"/>
  <c r="J97" i="1" s="1"/>
  <c r="N99" i="1" l="1"/>
  <c r="N130" i="1" s="1"/>
  <c r="M97" i="1"/>
  <c r="Y97" i="1" s="1"/>
  <c r="J99" i="1"/>
  <c r="J130" i="1" s="1"/>
  <c r="J177" i="1"/>
  <c r="I186" i="1"/>
  <c r="I205" i="1" s="1"/>
  <c r="J186" i="1"/>
  <c r="S97" i="1"/>
  <c r="V97" i="1"/>
  <c r="I9" i="1"/>
  <c r="W97" i="1" l="1"/>
  <c r="T97" i="1"/>
  <c r="R97" i="1"/>
  <c r="J205" i="1"/>
  <c r="J61" i="1"/>
  <c r="N202" i="1" l="1"/>
  <c r="M202" i="1"/>
  <c r="F202" i="1"/>
  <c r="F186" i="1" s="1"/>
  <c r="N197" i="1"/>
  <c r="M197" i="1"/>
  <c r="N187" i="1"/>
  <c r="M187" i="1"/>
  <c r="E187" i="1"/>
  <c r="N182" i="1"/>
  <c r="N177" i="1" s="1"/>
  <c r="M182" i="1"/>
  <c r="E182" i="1"/>
  <c r="F178" i="1"/>
  <c r="F163" i="1"/>
  <c r="F159" i="1" s="1"/>
  <c r="N152" i="1"/>
  <c r="N156" i="1" s="1"/>
  <c r="M152" i="1"/>
  <c r="M156" i="1" s="1"/>
  <c r="J152" i="1"/>
  <c r="J156" i="1" s="1"/>
  <c r="I152" i="1"/>
  <c r="I156" i="1" s="1"/>
  <c r="F152" i="1"/>
  <c r="F156" i="1" s="1"/>
  <c r="E152" i="1"/>
  <c r="E156" i="1" s="1"/>
  <c r="N143" i="1"/>
  <c r="M143" i="1"/>
  <c r="J143" i="1"/>
  <c r="J150" i="1" s="1"/>
  <c r="I143" i="1"/>
  <c r="F143" i="1"/>
  <c r="E143" i="1"/>
  <c r="E150" i="1" s="1"/>
  <c r="M128" i="1"/>
  <c r="M130" i="1" s="1"/>
  <c r="F128" i="1"/>
  <c r="E128" i="1"/>
  <c r="N126" i="1"/>
  <c r="M126" i="1"/>
  <c r="J126" i="1"/>
  <c r="I126" i="1"/>
  <c r="F126" i="1"/>
  <c r="E126" i="1"/>
  <c r="M186" i="1" l="1"/>
  <c r="M205" i="1" s="1"/>
  <c r="N186" i="1"/>
  <c r="N205" i="1" s="1"/>
  <c r="F205" i="1"/>
  <c r="E186" i="1"/>
  <c r="F177" i="1"/>
  <c r="D45" i="7"/>
  <c r="F61" i="1"/>
  <c r="F9" i="1"/>
  <c r="F65" i="1" s="1"/>
  <c r="F58" i="1"/>
  <c r="F172" i="1"/>
  <c r="F174" i="1" s="1"/>
  <c r="E205" i="1" l="1"/>
  <c r="F150" i="1"/>
  <c r="F94" i="1" l="1"/>
  <c r="F97" i="1" s="1"/>
  <c r="E94" i="1"/>
  <c r="R93" i="1"/>
  <c r="X97" i="1" l="1"/>
  <c r="N58" i="1"/>
  <c r="M58" i="1"/>
  <c r="I58" i="1"/>
  <c r="E58" i="1"/>
  <c r="J113" i="1" l="1"/>
  <c r="J163" i="1"/>
  <c r="J159" i="1" s="1"/>
  <c r="J174" i="1" s="1"/>
  <c r="N172" i="1"/>
  <c r="R169" i="1"/>
  <c r="R171" i="1"/>
  <c r="K67" i="10" l="1"/>
  <c r="K68" i="10"/>
  <c r="K66" i="10"/>
  <c r="J68" i="10"/>
  <c r="J67" i="10"/>
  <c r="J66" i="10"/>
  <c r="B68" i="10"/>
  <c r="B67" i="10"/>
  <c r="B66" i="10"/>
  <c r="L190" i="10"/>
  <c r="K190" i="10"/>
  <c r="J190" i="10"/>
  <c r="B190" i="10"/>
  <c r="J131" i="10"/>
  <c r="J132" i="10"/>
  <c r="L149" i="10" l="1"/>
  <c r="K149" i="10"/>
  <c r="J149" i="10"/>
  <c r="F25" i="7"/>
  <c r="R84" i="1" l="1"/>
  <c r="W79" i="1"/>
  <c r="R70" i="1"/>
  <c r="R72" i="1"/>
  <c r="R73" i="1"/>
  <c r="R74" i="1"/>
  <c r="R75" i="1"/>
  <c r="R76" i="1"/>
  <c r="R77" i="1"/>
  <c r="R78" i="1"/>
  <c r="R69" i="1"/>
  <c r="R92" i="1"/>
  <c r="R91" i="1"/>
  <c r="R90" i="1"/>
  <c r="R85" i="1"/>
  <c r="R86" i="1"/>
  <c r="R87" i="1"/>
  <c r="R88" i="1"/>
  <c r="R89" i="1"/>
  <c r="R83" i="1"/>
  <c r="R79" i="1"/>
  <c r="R54" i="1"/>
  <c r="R55" i="1"/>
  <c r="R56" i="1"/>
  <c r="R57" i="1"/>
  <c r="R51" i="1"/>
  <c r="R52" i="1"/>
  <c r="R53" i="1"/>
  <c r="X49" i="1"/>
  <c r="R16" i="1" l="1"/>
  <c r="R17" i="1"/>
  <c r="R18" i="1"/>
  <c r="R19" i="1"/>
  <c r="R20" i="1"/>
  <c r="R21" i="1"/>
  <c r="R22" i="1"/>
  <c r="R23" i="1"/>
  <c r="R24" i="1"/>
  <c r="R25" i="1"/>
  <c r="R26" i="1"/>
  <c r="R27" i="1"/>
  <c r="R28" i="1"/>
  <c r="R29" i="1"/>
  <c r="R30" i="1"/>
  <c r="R31" i="1"/>
  <c r="R32" i="1"/>
  <c r="R33" i="1"/>
  <c r="R34" i="1"/>
  <c r="R35" i="1"/>
  <c r="R36" i="1"/>
  <c r="R37" i="1"/>
  <c r="R38" i="1"/>
  <c r="R39" i="1"/>
  <c r="R40" i="1"/>
  <c r="R42" i="1"/>
  <c r="R43" i="1"/>
  <c r="R44" i="1"/>
  <c r="R45" i="1"/>
  <c r="R46" i="1"/>
  <c r="R47" i="1"/>
  <c r="R48" i="1"/>
  <c r="R49" i="1"/>
  <c r="R50" i="1"/>
  <c r="R59" i="1"/>
  <c r="R60" i="1"/>
  <c r="R62" i="1"/>
  <c r="R63" i="1"/>
  <c r="R14" i="1"/>
  <c r="R11" i="1"/>
  <c r="R10" i="1"/>
  <c r="L170" i="10" l="1"/>
  <c r="L169" i="10"/>
  <c r="L167" i="10"/>
  <c r="K170" i="10"/>
  <c r="K169" i="10"/>
  <c r="K167" i="10"/>
  <c r="J155" i="10"/>
  <c r="J154" i="10"/>
  <c r="L153" i="10"/>
  <c r="K153" i="10"/>
  <c r="L152" i="10"/>
  <c r="K152" i="10"/>
  <c r="L151" i="10"/>
  <c r="K151" i="10"/>
  <c r="L150" i="10"/>
  <c r="K150" i="10"/>
  <c r="L148" i="10"/>
  <c r="K148" i="10"/>
  <c r="J147" i="1" l="1"/>
  <c r="H125" i="10" l="1"/>
  <c r="H123" i="10"/>
  <c r="H106" i="10" s="1"/>
  <c r="M52" i="10" l="1"/>
  <c r="B52" i="10"/>
  <c r="U102" i="1" l="1"/>
  <c r="T9" i="1"/>
  <c r="E9" i="1"/>
  <c r="R80" i="1" l="1"/>
  <c r="R81" i="1"/>
  <c r="R82" i="1"/>
  <c r="S63" i="1"/>
  <c r="R12" i="1"/>
  <c r="R13" i="1"/>
  <c r="R67" i="1"/>
  <c r="F24" i="7" l="1"/>
  <c r="L101" i="10"/>
  <c r="G84" i="11" s="1"/>
  <c r="K101" i="10"/>
  <c r="E84" i="11" s="1"/>
  <c r="F84" i="11" s="1"/>
  <c r="F14" i="7"/>
  <c r="G105" i="11"/>
  <c r="I138" i="10"/>
  <c r="M108" i="10"/>
  <c r="M8" i="10"/>
  <c r="N150" i="1"/>
  <c r="M150" i="1"/>
  <c r="I150" i="1"/>
  <c r="M109" i="10"/>
  <c r="M61" i="1"/>
  <c r="C136" i="11"/>
  <c r="C135" i="11"/>
  <c r="C134" i="11"/>
  <c r="F128" i="11"/>
  <c r="E122" i="11"/>
  <c r="F122" i="11" s="1"/>
  <c r="G115" i="11"/>
  <c r="E115" i="11"/>
  <c r="G114" i="11"/>
  <c r="E114" i="11"/>
  <c r="G112" i="11"/>
  <c r="E106" i="11"/>
  <c r="F106" i="11" s="1"/>
  <c r="F100" i="11"/>
  <c r="F98" i="11"/>
  <c r="F89" i="11"/>
  <c r="F55" i="11"/>
  <c r="F11" i="11"/>
  <c r="F10" i="11"/>
  <c r="G136" i="11"/>
  <c r="L193" i="10"/>
  <c r="G135" i="11" s="1"/>
  <c r="L192" i="10"/>
  <c r="G134" i="11" s="1"/>
  <c r="L191" i="10"/>
  <c r="G133" i="11" s="1"/>
  <c r="M189" i="10"/>
  <c r="L189" i="10"/>
  <c r="K189" i="10"/>
  <c r="J189" i="10"/>
  <c r="M188" i="10"/>
  <c r="M185" i="10"/>
  <c r="M183" i="10"/>
  <c r="M178" i="10"/>
  <c r="J170" i="10"/>
  <c r="M169" i="10"/>
  <c r="G123" i="11"/>
  <c r="E123" i="11"/>
  <c r="F123" i="11" s="1"/>
  <c r="J169" i="10"/>
  <c r="M168" i="10"/>
  <c r="M167" i="10"/>
  <c r="G122" i="11"/>
  <c r="J167" i="10"/>
  <c r="M166" i="10"/>
  <c r="I165" i="10"/>
  <c r="M165" i="10" s="1"/>
  <c r="I164" i="10"/>
  <c r="M164" i="10" s="1"/>
  <c r="I163" i="10"/>
  <c r="M163" i="10" s="1"/>
  <c r="H162" i="10"/>
  <c r="H161" i="10" s="1"/>
  <c r="M155" i="10"/>
  <c r="G113" i="11"/>
  <c r="E113" i="11"/>
  <c r="F113" i="11" s="1"/>
  <c r="J153" i="10"/>
  <c r="E112" i="11"/>
  <c r="F112" i="11" s="1"/>
  <c r="J152" i="10"/>
  <c r="G106" i="11"/>
  <c r="J151" i="10"/>
  <c r="G111" i="11"/>
  <c r="E111" i="11"/>
  <c r="F111" i="11" s="1"/>
  <c r="J150" i="10"/>
  <c r="E105" i="11"/>
  <c r="F105" i="11" s="1"/>
  <c r="J148" i="10"/>
  <c r="M147" i="10"/>
  <c r="M142" i="10"/>
  <c r="M141" i="10"/>
  <c r="M140" i="10"/>
  <c r="M139" i="10"/>
  <c r="M137" i="10"/>
  <c r="M136" i="10"/>
  <c r="M132" i="10"/>
  <c r="L132" i="10"/>
  <c r="K132" i="10"/>
  <c r="M131" i="10"/>
  <c r="L131" i="10"/>
  <c r="K131" i="10"/>
  <c r="M130" i="10"/>
  <c r="L130" i="10"/>
  <c r="K130" i="10"/>
  <c r="J130" i="10"/>
  <c r="M129" i="10"/>
  <c r="I126" i="10"/>
  <c r="M126" i="10" s="1"/>
  <c r="M124" i="10"/>
  <c r="M118" i="10"/>
  <c r="M117" i="10"/>
  <c r="M115" i="10"/>
  <c r="I113" i="10"/>
  <c r="M113" i="10" s="1"/>
  <c r="I111" i="10"/>
  <c r="I110" i="10" s="1"/>
  <c r="M101" i="10"/>
  <c r="J101" i="10"/>
  <c r="M100" i="10"/>
  <c r="M96" i="10"/>
  <c r="M95" i="10"/>
  <c r="M94" i="10"/>
  <c r="M93" i="10"/>
  <c r="M92" i="10"/>
  <c r="M91" i="10"/>
  <c r="M90" i="10"/>
  <c r="M89" i="10"/>
  <c r="M88" i="10"/>
  <c r="M87" i="10"/>
  <c r="M86" i="10"/>
  <c r="M85" i="10"/>
  <c r="M84" i="10"/>
  <c r="M83" i="10"/>
  <c r="M82" i="10"/>
  <c r="M81" i="10"/>
  <c r="M80" i="10"/>
  <c r="M79" i="10"/>
  <c r="M78" i="10"/>
  <c r="M77" i="10"/>
  <c r="M76" i="10"/>
  <c r="M75" i="10"/>
  <c r="M74" i="10"/>
  <c r="M73" i="10"/>
  <c r="M68" i="10"/>
  <c r="L68" i="10"/>
  <c r="M67" i="10"/>
  <c r="L67" i="10"/>
  <c r="M66" i="10"/>
  <c r="L66" i="10"/>
  <c r="M65" i="10"/>
  <c r="M63" i="10"/>
  <c r="I62" i="10"/>
  <c r="M62" i="10" s="1"/>
  <c r="H61" i="10"/>
  <c r="M60" i="10"/>
  <c r="M59" i="10"/>
  <c r="M57" i="10"/>
  <c r="M56" i="10"/>
  <c r="M55" i="10"/>
  <c r="M54" i="10"/>
  <c r="M51" i="10"/>
  <c r="M50" i="10"/>
  <c r="M49" i="10"/>
  <c r="M48" i="10"/>
  <c r="M47" i="10"/>
  <c r="M46" i="10"/>
  <c r="M45" i="10"/>
  <c r="M44" i="10"/>
  <c r="M43" i="10"/>
  <c r="M42" i="10"/>
  <c r="M41" i="10"/>
  <c r="M40" i="10"/>
  <c r="M39" i="10"/>
  <c r="M38" i="10"/>
  <c r="M37" i="10"/>
  <c r="M36" i="10"/>
  <c r="M35" i="10"/>
  <c r="M34" i="10"/>
  <c r="M33" i="10"/>
  <c r="M32" i="10"/>
  <c r="M31" i="10"/>
  <c r="M28" i="10"/>
  <c r="M27" i="10"/>
  <c r="M26" i="10"/>
  <c r="M25" i="10"/>
  <c r="M24" i="10"/>
  <c r="M23" i="10"/>
  <c r="M22" i="10"/>
  <c r="M21" i="10"/>
  <c r="M20" i="10"/>
  <c r="M19" i="10"/>
  <c r="M18" i="10"/>
  <c r="M17" i="10"/>
  <c r="M16" i="10"/>
  <c r="M15" i="10"/>
  <c r="M14" i="10"/>
  <c r="M13" i="10"/>
  <c r="M12" i="10"/>
  <c r="M11" i="10"/>
  <c r="M10" i="10"/>
  <c r="M9" i="10"/>
  <c r="E136" i="11"/>
  <c r="D136" i="11"/>
  <c r="K193" i="10"/>
  <c r="E135" i="11" s="1"/>
  <c r="F46" i="7"/>
  <c r="K192" i="10"/>
  <c r="E134" i="11" s="1"/>
  <c r="J192" i="10"/>
  <c r="D134" i="11" s="1"/>
  <c r="K191" i="10"/>
  <c r="E133" i="11" s="1"/>
  <c r="F44" i="7"/>
  <c r="F43" i="7"/>
  <c r="F29" i="7"/>
  <c r="F28" i="7"/>
  <c r="F27" i="7"/>
  <c r="F26" i="7"/>
  <c r="F21" i="7"/>
  <c r="F20" i="7"/>
  <c r="F19" i="7"/>
  <c r="F9" i="7"/>
  <c r="F8" i="7"/>
  <c r="M172" i="1"/>
  <c r="J172" i="1"/>
  <c r="J206" i="1" s="1"/>
  <c r="I172" i="1"/>
  <c r="E172" i="1"/>
  <c r="N163" i="1"/>
  <c r="N159" i="1" s="1"/>
  <c r="N174" i="1" s="1"/>
  <c r="M163" i="1"/>
  <c r="M159" i="1" s="1"/>
  <c r="I163" i="1"/>
  <c r="I159" i="1" s="1"/>
  <c r="E163" i="1"/>
  <c r="E159" i="1" s="1"/>
  <c r="N147" i="1"/>
  <c r="M147" i="1"/>
  <c r="I147" i="1"/>
  <c r="F147" i="1"/>
  <c r="E147" i="1"/>
  <c r="M124" i="1"/>
  <c r="I124" i="1"/>
  <c r="F124" i="1"/>
  <c r="F99" i="1" s="1"/>
  <c r="F130" i="1" s="1"/>
  <c r="F206" i="1" s="1"/>
  <c r="E124" i="1"/>
  <c r="M121" i="10"/>
  <c r="M120" i="10"/>
  <c r="M117" i="1"/>
  <c r="M115" i="1" s="1"/>
  <c r="I117" i="1"/>
  <c r="I115" i="1" s="1"/>
  <c r="E117" i="1"/>
  <c r="E115" i="1" s="1"/>
  <c r="N113" i="1"/>
  <c r="M113" i="1"/>
  <c r="I113" i="1"/>
  <c r="F113" i="1"/>
  <c r="E113" i="1"/>
  <c r="E99" i="1" s="1"/>
  <c r="N110" i="1"/>
  <c r="N109" i="1" s="1"/>
  <c r="J110" i="1"/>
  <c r="J109" i="1" s="1"/>
  <c r="F110" i="1"/>
  <c r="F109" i="1" s="1"/>
  <c r="I61" i="1"/>
  <c r="W9" i="1"/>
  <c r="I71" i="10" l="1"/>
  <c r="I70" i="10" s="1"/>
  <c r="I112" i="10"/>
  <c r="M112" i="10" s="1"/>
  <c r="I174" i="1"/>
  <c r="E174" i="1"/>
  <c r="I65" i="1"/>
  <c r="M186" i="10"/>
  <c r="R58" i="1"/>
  <c r="J175" i="1"/>
  <c r="M119" i="10"/>
  <c r="V9" i="1"/>
  <c r="R9" i="1"/>
  <c r="S9" i="1"/>
  <c r="M110" i="10"/>
  <c r="H171" i="10"/>
  <c r="H105" i="10"/>
  <c r="M72" i="10"/>
  <c r="H6" i="10"/>
  <c r="N175" i="1"/>
  <c r="V113" i="1"/>
  <c r="V101" i="1"/>
  <c r="I131" i="1"/>
  <c r="M174" i="1"/>
  <c r="I172" i="10"/>
  <c r="R68" i="1"/>
  <c r="M65" i="1"/>
  <c r="M206" i="1" s="1"/>
  <c r="I135" i="10"/>
  <c r="I134" i="10" s="1"/>
  <c r="I123" i="10"/>
  <c r="M123" i="10" s="1"/>
  <c r="I162" i="10"/>
  <c r="I161" i="10" s="1"/>
  <c r="M161" i="10" s="1"/>
  <c r="M111" i="10"/>
  <c r="M53" i="10"/>
  <c r="M58" i="10"/>
  <c r="I7" i="10"/>
  <c r="F136" i="11"/>
  <c r="N158" i="1"/>
  <c r="F134" i="11"/>
  <c r="M174" i="10"/>
  <c r="J191" i="10"/>
  <c r="D133" i="11" s="1"/>
  <c r="F133" i="11" s="1"/>
  <c r="J193" i="10"/>
  <c r="D135" i="11" s="1"/>
  <c r="F135" i="11" s="1"/>
  <c r="I125" i="10"/>
  <c r="F45" i="7"/>
  <c r="F47" i="7"/>
  <c r="I206" i="1" l="1"/>
  <c r="I207" i="1" s="1"/>
  <c r="H236" i="10"/>
  <c r="M71" i="10"/>
  <c r="T65" i="1"/>
  <c r="R131" i="1"/>
  <c r="J158" i="1"/>
  <c r="Y65" i="1"/>
  <c r="M162" i="10"/>
  <c r="M134" i="10"/>
  <c r="M135" i="10"/>
  <c r="M172" i="10"/>
  <c r="I171" i="10"/>
  <c r="M125" i="10"/>
  <c r="M107" i="10"/>
  <c r="J131" i="1"/>
  <c r="R130" i="1"/>
  <c r="M116" i="10"/>
  <c r="M114" i="10"/>
  <c r="S206" i="1" l="1"/>
  <c r="N71" i="10"/>
  <c r="M70" i="10"/>
  <c r="M171" i="10"/>
  <c r="I105" i="10" l="1"/>
  <c r="M106" i="10"/>
  <c r="M105" i="10" l="1"/>
  <c r="V65" i="1" l="1"/>
  <c r="I66" i="1" l="1"/>
  <c r="J66" i="1"/>
  <c r="C133" i="11" l="1"/>
  <c r="R64" i="1"/>
  <c r="N65" i="1"/>
  <c r="N206" i="1" s="1"/>
  <c r="M64" i="10"/>
  <c r="M207" i="1" l="1"/>
  <c r="M208" i="1" s="1"/>
  <c r="R206" i="1"/>
  <c r="R207" i="1"/>
  <c r="W65" i="1"/>
  <c r="R61" i="1"/>
  <c r="R65" i="1"/>
  <c r="I61" i="10"/>
  <c r="S65" i="1"/>
  <c r="X65" i="1"/>
  <c r="N66" i="1"/>
  <c r="R66" i="1" s="1"/>
  <c r="I6" i="10" l="1"/>
  <c r="I236" i="10" s="1"/>
  <c r="M61" i="10"/>
  <c r="U206" i="1"/>
  <c r="M228" i="10" l="1"/>
  <c r="E61" i="1" l="1"/>
  <c r="E65" i="1" s="1"/>
  <c r="E206" i="1" s="1"/>
  <c r="R134" i="1" l="1"/>
</calcChain>
</file>

<file path=xl/sharedStrings.xml><?xml version="1.0" encoding="utf-8"?>
<sst xmlns="http://schemas.openxmlformats.org/spreadsheetml/2006/main" count="2530" uniqueCount="822">
  <si>
    <t>проведение работ по адаптации (установка пандуса, поручней, адаптация санитарных узлов, укладка тактильных плиток, приспособление входных групп) для инвалидов, приём актов выполненых работ</t>
  </si>
  <si>
    <t>24.03.2017 года заключен контракт на выполнение проектных работ на сумму 156,0 т.р..16.10.2017 заключен контракт с ООО "Спецстекло" на выполнение работ на сумму 2458,8 т.р. Выполнены работы на сумму 2695,03т.р.</t>
  </si>
  <si>
    <t>Государственный заказчик государственной программы</t>
  </si>
  <si>
    <t>Вид нормативного правового акта</t>
  </si>
  <si>
    <t xml:space="preserve">Дата принятия </t>
  </si>
  <si>
    <t>Номер</t>
  </si>
  <si>
    <t>Постановление Правительства Ульяновской области</t>
  </si>
  <si>
    <t>Возмещение производится на заявительной основе</t>
  </si>
  <si>
    <t>Возмещение производится на заявительной основе и по факту выполненных работ</t>
  </si>
  <si>
    <t>Предоставление мер государственной социальной поддержки отдельным категориям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 и проживающих в сельских населенных пунктах, рабочих поселках и поселках городского типа на территории Ульяновской области</t>
  </si>
  <si>
    <t>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t>
  </si>
  <si>
    <t>Доля участников подпрограммы и членов их семей, не достигших возраста 40 лет, в общей численности участников подпрограммы, процентов</t>
  </si>
  <si>
    <t>Доля участников подпрограммы, имеющих среднее профессиональное либо высшее образование, в общей численности участников подпрограммы, процентов</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</si>
  <si>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(далее - МГН) в областных государственных организациях"</t>
  </si>
  <si>
    <t>Основное мероприятие "Содействие трудоустройству населения, улучшение условий, охраны труда и здоровья на рабочем месте, развитие социального партнерства"</t>
  </si>
  <si>
    <t>Основное мероприятие "Привлечение соотечественников, проживающих за рубежом, на постоянное место жительства в Ульяновскую область"</t>
  </si>
  <si>
    <t>Основное мероприятие "Обеспечение деятельности государственного заказчика и соисполнителей государственной программы"</t>
  </si>
  <si>
    <t>Основное мероприятие "Мероприятия в области энергосбережения и повышения энергоэффективности"</t>
  </si>
  <si>
    <t>по факту обращения граждан</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</si>
  <si>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</si>
  <si>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Выплата денежного вознаграждения в рамках реализации постановления Правительства Ульяновской области от 07.11.2014 № 504-П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труда»</t>
  </si>
  <si>
    <t>Предоставление мер государственной поддержки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t>
  </si>
  <si>
    <t>41 72 07 Ковальчук Виктор Иванович</t>
  </si>
  <si>
    <t>данная мера социальной поддержки предоставляется на заявительной основе</t>
  </si>
  <si>
    <t>Плановое значение (годовое/квартальное)</t>
  </si>
  <si>
    <t>Фактическое значение (годовое/квартальное)</t>
  </si>
  <si>
    <t>2.3.</t>
  </si>
  <si>
    <t>Терентьева Лариса</t>
  </si>
  <si>
    <t>Филиппова Анна</t>
  </si>
  <si>
    <t>Трусова Ольга</t>
  </si>
  <si>
    <t>мы и семья 420027 екатерина анатольевна</t>
  </si>
  <si>
    <t>агентство</t>
  </si>
  <si>
    <t>Фатьянова ирина</t>
  </si>
  <si>
    <t>Объект завершен реконструкцией</t>
  </si>
  <si>
    <t>Выявлены дополнительные виды работ на сумму 676,8 т.р.</t>
  </si>
  <si>
    <t>Опережающее профессиональное обучение и дополнительное профессиональное образование граждан, зарегистрированных в ОГКУ "Кадровый центр Ульяновской области" в целях поиска подходящей работы, для дльнейшего трудоустройства в организации</t>
  </si>
  <si>
    <t>проведение работ по завершению строительства Областного государственного казённого учреждения социального обслуживания «Пансионат для граждан пожилого возраста в р.п. Языково» и оснащение его технологическим оборудованием</t>
  </si>
  <si>
    <t xml:space="preserve">В связи с вступлением в силу Федерального закона №415-ФЗ от 19.12.2016 года «О федеральном бюджете на 2017 год и на плановый период 2018 и 2019 годов» увеличиваются средства федерального бюджета на сумму 110 395,900 тыс. рублей. 
На основании реестра внесённых изменений в областной бюджет Ульяновской области на 2017 год, утверждённого Губернатором Ульяновской области 16.01.2017 года, выделяются дополнительные средства областного бюджета в сумме 330 156,0 тыс. рублей. 
В связи с принятием Постановления Правительства Ульяновской области от 23.12.2016 № 639-П в части уменьшения числа участников программы «Повышение мобильности трудовых ресурсов Ульяновской области», увеличиваются средства областного бюджета на мероприятия государственной программы в 2017 году в сумме 12 003,4 тыс. рублей с внепрограммной деятельности.
На основании реестра внесённых изменений в областной бюджет Ульяновской области на 2017 год, утверждённого Губернатором Ульяновской области 16.01.2017 года уменьшаются средства областного бюджета в сумме 29 161,3 тыс. рублей. 
Перераспределяются средства областного бюджета:
1. На выполнение нового расходного обязательства – 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 ежегодно в сумме 2 400,0 тыс. рублей 
2. Приведение в соответствие закона Ульяновской области «Об областном бюджете Ульяновской области на 2017 год и на плановый период 2018 и 2019 годов» по Министерству промышленности, строительства, жилищно-коммунального комплекса и транспорта Ульяновской области по разделу «Социальная политика» с запланированными мероприятиями, сформированными проектом бюджета на 2017-2019 годы.
3. Для выполнения условий софинансирования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учреждениям социальной защиты и муниципальным образованиям перераспределяются средства внутри подпрограммы в 2017 году в сумме 1 000,0 тыс. рублей.
4. Во исполнение распоряжения Правительства Ульяновской области от 24.04.2015 № 226-пр «О некоторых мерах по повышению качества строительных и ремонтных работ на территории Ульяновской области» предусматривается перераспределение с соисполнителя – Министерство промышленности, строительства, жилищно-коммунального комплекса и транспорта Ульяновской области на Министерство в 2017 год в сумме 3 011,0 тыс. рублей.
5. В связи с завершением строительства ОГКУСО «Пансионата для граждан пожилого возраста в р.п.Языково» перераспределяются средства в 2017 году в сумме 20 900,0 тыс. рублей на реализацию мероприятий социальной программы, направленных на укрепление материально-технической базы организаций социального обслуживания населения, оказанием адресной социальной помощи неработающим пенсионерам, являющихся получателями страховых пенсий по старости и по инвалидности, и обучением компьютерной грамотности неработающих пенсионеров. </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</si>
  <si>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</si>
  <si>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МГН в Ульяновской области</t>
  </si>
  <si>
    <t>Участие сборных команд Ульяновской области в межрегиональных и всероссийских соревнованиях среди инвалидов и других МГН</t>
  </si>
  <si>
    <t>Областные спортивные соревнования для инвалидов и других МГН</t>
  </si>
  <si>
    <t>1.3.2.5.</t>
  </si>
  <si>
    <t>Проведение совместных мероприятий инвалидов и лиц, не имеющих инвалидности («Парад ангелов»)</t>
  </si>
  <si>
    <t>Агентство, Герасимов Денис Валентинович, руководитель</t>
  </si>
  <si>
    <t>Численность пострадавших в результате несчастных случаев на производстве с утратой трудоспособности на 1 рабочий день и более, человек</t>
  </si>
  <si>
    <t>Количество рабочих мест, на которых проведена специальная оценка условий труда, единиц</t>
  </si>
  <si>
    <t>Показатель подсчитывается территориальным органом статистики 1 раз в год (предварительно в мае)</t>
  </si>
  <si>
    <t>Содержание подведомственных организаций</t>
  </si>
  <si>
    <t>Организации, подведомственные органу исполнительной власти Ульяновской области, уполномоченному в сфере социального обслуживания и социальной защиты</t>
  </si>
  <si>
    <t xml:space="preserve">Организации, подведомственные органу исполнительной власти Ульяновской области, уполномоченному в сфере занятости </t>
  </si>
  <si>
    <t>1.2.2.</t>
  </si>
  <si>
    <t>Внедрение современных технологий в деятельность государственных организаций системы социальной защиты и социального обслуживания граждан</t>
  </si>
  <si>
    <t>1.46.</t>
  </si>
  <si>
    <t>1, 3 кв.</t>
  </si>
  <si>
    <t>3, 4 кв.</t>
  </si>
  <si>
    <t>2, 4 кв.</t>
  </si>
  <si>
    <t>Мероприятия, предусмотренные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</si>
  <si>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Министерство, Министерство строительства, Агентство</t>
  </si>
  <si>
    <t>Организации, подведомственные органу исполнительной власти Ульяновской области, уполномоченному в сфере занятости</t>
  </si>
  <si>
    <t>Мероприятия в области энергосбережения и энергоэффективности</t>
  </si>
  <si>
    <t>Оснащение реабилитационным оборудованием областных государст-венных учреждений социального обслуживания</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</si>
  <si>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</si>
  <si>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N п/п</t>
  </si>
  <si>
    <t>Реквизиты нормативного правового акта об утверждении (внесении изменений) государственную программу</t>
  </si>
  <si>
    <t>Суть изменений (краткое изложение)</t>
  </si>
  <si>
    <t>Реквизиты акта (документа) об утверждении Плана-графика реализации государственной программы (изменений в него)</t>
  </si>
  <si>
    <t>СВЕДЕНИЯ</t>
  </si>
  <si>
    <t>Приложение №4</t>
  </si>
  <si>
    <t>о внесенных изменениях в государственную программу за I квартал 2017 года</t>
  </si>
  <si>
    <t>Постановление правительства Ульяновской области от 02.02.2017 №2/53-П «О внесении изменений в государственную программу Ульяновской области «Социальная поддержка и защита населения Ульяновской области» на 2014-2020 годы»</t>
  </si>
  <si>
    <t xml:space="preserve">Распоряжение Министерства здравоохранения, семьи и социального благополучия Ульяновской области от 30.12.2016 № 4123-р «Об утверждении Плана-графика по реализации в 2017 году постановления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2014-2020 годы»
</t>
  </si>
  <si>
    <t>Сведения о достижении целевых показателей Государственной программы</t>
  </si>
  <si>
    <t>Приложение 3</t>
  </si>
  <si>
    <t>Численность соотечественников из числа граждан, вынужденно покинувших территорию Украины, переселившихся в Ульяновскую область, человек (5.1.1)</t>
  </si>
  <si>
    <t>Предоставление ежемесячной денежной выплаты производится на заявительной основе</t>
  </si>
  <si>
    <t>1.11.</t>
  </si>
  <si>
    <t>Приложение  №2</t>
  </si>
  <si>
    <t>Предоставление адресной материальной помощи гражданам, оказавшимся в трудной жизненной ситуации; адресной материальной помощи неработающим пенсионерам, являющимся получателями страховых пенсий по старости и по инвалидности; адресной материальной помощи гражданам, которым предоставляется лечение методом программного системного гемодиализа</t>
  </si>
  <si>
    <t>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</si>
  <si>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Ульяновской области</t>
  </si>
  <si>
    <t>Реализация мер социальной поддержки родителей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</si>
  <si>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 Сычева В.А .и Доронина Н.П.</t>
  </si>
  <si>
    <t>Предоставление мер государственной социальной поддержки отдельных категорий специалистов социального обслуживания населения и детских домов, работающих и проживающих в сельской местности на территории Ульяновской области»</t>
  </si>
  <si>
    <t>Предоставление мер социальной поддержки отдельных категорий молодых специалистов учреждений социального обслуживания населения и детских домов</t>
  </si>
  <si>
    <t>Предоставление единовременного пособия в целях возмещения вреда, причиненного в связи с исполнением работниками противопожарной службы Ульяновской области трудовых обязанностей</t>
  </si>
  <si>
    <t>Предоставление мер социальной поддержки на обеспечение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</si>
  <si>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Предоставление мер социальной поддержки  лицам награжденным знаком «Почетный донор СССР» и «Почетный донор России»</t>
  </si>
  <si>
    <t>1.6.</t>
  </si>
  <si>
    <t>1.7.</t>
  </si>
  <si>
    <t>2.1.</t>
  </si>
  <si>
    <t>2.2.</t>
  </si>
  <si>
    <t>Предоставление ежемесячной выплаты лицам из числа детей-сирот и детей, оставшихся без попечения родителей, обучающимся в муниципальных учреждениях образования</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</si>
  <si>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учреждениях образования,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</si>
  <si>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Оплата проезда к месту лечения и обратно детей-сирот и детей, оставшихся без попечения родителей, а также лиц из числа детей, оставшихся без попечения родителей</t>
  </si>
  <si>
    <t>Возмещение расходов, связанных с обучением детей – сирот и детей, оставшихся без попечения родителей, а также лиц из числа детей, оставшихся без попечения родителей, на курсах по подготовке к поступлению в образовательные учреждения среднего профессионального и высшего профессионального образования</t>
  </si>
  <si>
    <t xml:space="preserve">Ежемесячная выплата на ребенка до достижения им возраста 3 лет  </t>
  </si>
  <si>
    <t>Предоставление мер социальной поддержи отдельным категориям инвалидов,  имеющих детей, по оплате жилых помещений частного жилищного фонда</t>
  </si>
  <si>
    <t>Организация льготного проезда железнодорожным транспортом пригородного сообщения обучающихся и студентов учреждений образования</t>
  </si>
  <si>
    <t>Реализация полномочий по оказанию семьям, детям и отдельным гражданам, попавшим в трудную жизненную ситуацию, помощи и реализации прав и интересов, в улучшении их социального положения, а также психологического статуса и содержание деятельности ОГКУ СО "Центр социально-психологической помощи семье и детям "Семья" в г. Ульяновске"</t>
  </si>
  <si>
    <t>-</t>
  </si>
  <si>
    <t>Областное государственное автономное учреждение социального обслуживания «Дом-интернат для престарелых и инвалидов «Союз» в с. Бригадировка»</t>
  </si>
  <si>
    <t>Информирование местного населения и соотечественников, проживающих за рубежом, о добровольном переселении в Ульяновскую область</t>
  </si>
  <si>
    <t>3.1.</t>
  </si>
  <si>
    <t>3.1.1.1.</t>
  </si>
  <si>
    <t>3.1.1.2.</t>
  </si>
  <si>
    <t>3.1.1.3.</t>
  </si>
  <si>
    <t>3.1.1.4.</t>
  </si>
  <si>
    <t>3.1.1.5.</t>
  </si>
  <si>
    <t>3.1.1.9.</t>
  </si>
  <si>
    <t>3.2.</t>
  </si>
  <si>
    <t>3.2.1.1.</t>
  </si>
  <si>
    <t>3.2.1.2.</t>
  </si>
  <si>
    <t>3.4.</t>
  </si>
  <si>
    <t>3.4.1.</t>
  </si>
  <si>
    <t>Информирование населения и работодателей о положении на рынке труда</t>
  </si>
  <si>
    <t xml:space="preserve">Мероприятия в области социального партнёрства </t>
  </si>
  <si>
    <t xml:space="preserve">Софинансирование дополнительных мероприятий в сфере занятости населения, включающих в себя содействие в трудоустройстве незанятым инвалидам, в том числе инвалидам, использующим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 </t>
  </si>
  <si>
    <t>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t>
  </si>
  <si>
    <t xml:space="preserve"> «Обеспечение реализации государственной программы»</t>
  </si>
  <si>
    <t>Семья и дети</t>
  </si>
  <si>
    <t>3.</t>
  </si>
  <si>
    <t>6</t>
  </si>
  <si>
    <t>х</t>
  </si>
  <si>
    <t>Количество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</si>
  <si>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t>
  </si>
  <si>
    <t>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t>
  </si>
  <si>
    <t>Финансирование (по всем источникам), тыс. руб.</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</si>
  <si>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</si>
  <si>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Количество граждан пожилого возраста, приобщённых к занятиям физической культурой и здоровому образу жизни, тыс. человек</t>
  </si>
  <si>
    <t>Планируемый объем финансирования, тыс. руб.*</t>
  </si>
  <si>
    <t>Предоставленное финансирование, тыс. руб.**</t>
  </si>
  <si>
    <r>
      <t xml:space="preserve">Средства на социальные выплаты безработным гражданам </t>
    </r>
    <r>
      <rPr>
        <sz val="10"/>
        <color indexed="8"/>
        <rFont val="Times New Roman"/>
        <family val="1"/>
        <charset val="204"/>
      </rPr>
      <t>(в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r>
  </si>
  <si>
    <t>Примечание</t>
  </si>
  <si>
    <t>1.8.</t>
  </si>
  <si>
    <t>Приложение 1</t>
  </si>
  <si>
    <t>Основное мероприятие "Предоставление мер социальной поддержки"</t>
  </si>
  <si>
    <t>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</si>
  <si>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</si>
  <si>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</si>
  <si>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</si>
  <si>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</si>
  <si>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</si>
  <si>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</si>
  <si>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</si>
  <si>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</si>
  <si>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</si>
  <si>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</si>
  <si>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</si>
  <si>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</si>
  <si>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</si>
  <si>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</si>
  <si>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</si>
  <si>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</si>
  <si>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</si>
  <si>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</si>
  <si>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</si>
  <si>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</si>
  <si>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</si>
  <si>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</si>
  <si>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</si>
  <si>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</si>
  <si>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</si>
  <si>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</si>
  <si>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</si>
  <si>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</si>
  <si>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</si>
  <si>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</si>
  <si>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</si>
  <si>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</si>
  <si>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</si>
  <si>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Предоставление отдельных мер социальной поддержки граждан, подвергшихся воздействию радиации</t>
  </si>
  <si>
    <t>2.</t>
  </si>
  <si>
    <t>Основное мероприятие "Оказание услуг в области социального обслуживания"</t>
  </si>
  <si>
    <t>Основное мероприятие "Адресно целевая поддержка в области социальной защиты населения"</t>
  </si>
  <si>
    <t xml:space="preserve">1. </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</si>
  <si>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</si>
  <si>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1.1.1.</t>
  </si>
  <si>
    <t>Х</t>
  </si>
  <si>
    <t>По факту бегства отправляется запрос на финансирование</t>
  </si>
  <si>
    <t>содержание подведомственных учреждений</t>
  </si>
  <si>
    <t>Предоставление отдельным категориям собственников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</si>
  <si>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1.45.</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</si>
  <si>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t>
  </si>
  <si>
    <t>Агентство</t>
  </si>
  <si>
    <t>1.2.1.1.</t>
  </si>
  <si>
    <t>1.2.1.2.</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</si>
  <si>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</si>
  <si>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Реконструкция перехода между спальным и лечебными корпусами с установкой грузопассажирского (больничного) лифта Областного государственного автономного учреждения социального обслуживания «Реабилитационный центр для инвалидов молодого возраста «Сосновый бор» в р.п. Вешкайма»</t>
  </si>
  <si>
    <t>1.2.1.</t>
  </si>
  <si>
    <t>1.3.2.1.</t>
  </si>
  <si>
    <t>1.3.2.2.</t>
  </si>
  <si>
    <t>1.3.2.3.</t>
  </si>
  <si>
    <t>1.3.2.4.</t>
  </si>
  <si>
    <t>1.4.1.</t>
  </si>
  <si>
    <t>"Содействие занятости населения, улучшение условий и охраны труда и здоровья на рабочем месте"</t>
  </si>
  <si>
    <t>Основное мероприятие "Содействие трудоустройству населения, улучшение условий, охраны труда и здоровья на рабочем месте, развитие социального партнёрства"</t>
  </si>
  <si>
    <t>Выплата денежного вознаграждения в рамках реализации постановления Правительства Ульяновской области от 07.11.2014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t>
  </si>
  <si>
    <t>Улучшение условий, охраны труда и здоровья на рабочем месте</t>
  </si>
  <si>
    <t>Основное мероприятие "Содействие в трудоустройстве незанятых инвалидов на оборудованные (оснащенные) для них рабочие места"</t>
  </si>
  <si>
    <t>Основное мероприятие "Привлечение соотечественников, проживающих за рубежом, на постоянное место жительство в Ульяновскую область "</t>
  </si>
  <si>
    <t>Предоставление участникам подпрограммы мер поддержки</t>
  </si>
  <si>
    <t>Основное мероприятие «Обеспечение деятельности государственного заказчика и соисполнителей государственной программы»</t>
  </si>
  <si>
    <t>Содержание подведомственных  учреждений (содержание и обеспечение деятельности  учреждений социального обслуживания инвалидов, граждан пожилого возраста и иных категорий граждан, детских домов, детских домов-интернатов и социально-реабилитационных центров для несовершеннолетних,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t>
  </si>
  <si>
    <t>Основное мероприятие "Мероприятия в области энергосбережения и энергоэффективности"</t>
  </si>
  <si>
    <t xml:space="preserve">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 </t>
  </si>
  <si>
    <t>Численность пострадавших в результате несчастных случаев на производстве с утратой трудоспособности на 1 рабочий день и более человек</t>
  </si>
  <si>
    <t xml:space="preserve">Уровень регистрируемой безработицы к численности эко-номически активного населения Ульяновской области, процентов </t>
  </si>
  <si>
    <t xml:space="preserve"> </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</si>
  <si>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</si>
  <si>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Министерство</t>
  </si>
  <si>
    <t>Ресурсное обеспечение   мер социальной поддержки семей,имеющих детей,от общей потребности на их реализпацию, процентов</t>
  </si>
  <si>
    <t>Ресурсное обеспечение  социальной поддержки отдельных категорий граждан от общей потребности на их реализацию, процентов</t>
  </si>
  <si>
    <t>№ п/п</t>
  </si>
  <si>
    <t>Наименование раздела, мероприятия</t>
  </si>
  <si>
    <t>Распорядитель средств</t>
  </si>
  <si>
    <t>Освоение, тыс. руб.</t>
  </si>
  <si>
    <t>В рамках каких соглашений поступают средства из ФБ, МБ и ИИ</t>
  </si>
  <si>
    <t>ФБ</t>
  </si>
  <si>
    <t>ОБ</t>
  </si>
  <si>
    <t>МБ</t>
  </si>
  <si>
    <t>ИИ</t>
  </si>
  <si>
    <t>«Развитие мер социальной поддержки отдельных категорий граждан»</t>
  </si>
  <si>
    <t>Итого по подпрограмме</t>
  </si>
  <si>
    <t>Проведение социально значимых мероприятий</t>
  </si>
  <si>
    <t>Обеспечение исполнения полномочий по предоставлению ежемесячной денежной компенсации на оплату жилищно-коммунальных услуг отдельным категориям граждан</t>
  </si>
  <si>
    <t>Внедрение современных технологий в деятельность учреждений системы социальной защиты и обслуживания населения</t>
  </si>
  <si>
    <t>"Семья и дети"</t>
  </si>
  <si>
    <t>"Доступная среда"</t>
  </si>
  <si>
    <t>Иные мероприятия</t>
  </si>
  <si>
    <t>"Содействие занятости населения, улучшение условий и охраны труда"</t>
  </si>
  <si>
    <t>Реализация прав граждан на труд и социальная защита от безработицы, а также создание благоприятных условий для обеспечения занятости населения</t>
  </si>
  <si>
    <t>«Оказание содействия добровольному переселению в Ульяновскую область соотечественников, проживающих за рубежом»</t>
  </si>
  <si>
    <t>Наименование</t>
  </si>
  <si>
    <t>Исполнитель мероприятия (ИОГВ, ФИО, должность, тел.)</t>
  </si>
  <si>
    <t>Плановый срок реализации мероприятия</t>
  </si>
  <si>
    <t>Фактический срок реализации мероприятия</t>
  </si>
  <si>
    <t>Результат реализации мероприятий ГП (краткое описание, % выполнения работы)/значения целевых индикаторов</t>
  </si>
  <si>
    <t xml:space="preserve">Начало </t>
  </si>
  <si>
    <t xml:space="preserve">Окончание </t>
  </si>
  <si>
    <t xml:space="preserve">Плановое </t>
  </si>
  <si>
    <t>Фактическое</t>
  </si>
  <si>
    <t>запланированные</t>
  </si>
  <si>
    <t>достигнутые</t>
  </si>
  <si>
    <t>1.1.</t>
  </si>
  <si>
    <t>1.2.</t>
  </si>
  <si>
    <t>1.3.</t>
  </si>
  <si>
    <t>1.4.</t>
  </si>
  <si>
    <t>1.5.</t>
  </si>
  <si>
    <t>Доступная среда</t>
  </si>
  <si>
    <t>4</t>
  </si>
  <si>
    <t>5</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</si>
  <si>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</si>
  <si>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</si>
  <si>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Предоставление государственной социальной помощи, в том числе на основании социального контракта</t>
  </si>
  <si>
    <t>Предоставление мер социальной поддержки ветеранам труда</t>
  </si>
  <si>
    <t>Предоставление мер социальной поддержки труженикам тыла</t>
  </si>
  <si>
    <t>Предоставление мер социальной поддержки реабилитированным лицам и лицам, пострадавшим от политических репрессий</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</si>
  <si>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</si>
  <si>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</si>
  <si>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</si>
  <si>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</si>
  <si>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Предоставление мер социальной поддержки педагогическим работникам образовательных учреждений,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</si>
  <si>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 защищённых категорий лиц</t>
  </si>
  <si>
    <t>Выплата единовременной материальной помощи военнослужащим, сотрудникам правоохранительных органов и членам их семей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</si>
  <si>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</si>
  <si>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</si>
  <si>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</si>
  <si>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</si>
  <si>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</si>
  <si>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</si>
  <si>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</si>
  <si>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</si>
  <si>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</si>
  <si>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</si>
  <si>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гражданам, родившимся в период с 01 января 1932 года по 31 декабря 1945 года</t>
  </si>
  <si>
    <t>Выплата премий Губернатора Ульяновской области инвалидам</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</si>
  <si>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</si>
  <si>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поддержки сельским старостам</t>
  </si>
  <si>
    <t>Предоставление мер социальной государственной поддержки добровольным пожарным</t>
  </si>
  <si>
    <t>Компенсационные выплаты гражданам при возникновении поствакцинальных осложнений</t>
  </si>
  <si>
    <t>Предоставление мер социальной поддержки на оплату жилищно-коммунальных услуг отдельным категориям граждан</t>
  </si>
  <si>
    <t>Выплаты инвалидам  страховых премий по договору обязательного страхования владельцев транспортных средств</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</si>
  <si>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</si>
  <si>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</si>
  <si>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</si>
  <si>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Предоставление выплаты на содержание ребёнка в семье опекуна и приёмной семье, а также вознаграждение, причитающееся приёмному родителю</t>
  </si>
  <si>
    <t>Деятельность по опеке и попечительству в отношении несовершеннолетних</t>
  </si>
  <si>
    <t>Выплата ежемесячного пособия на ребёнка гражданам, имеющим детей</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</si>
  <si>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</si>
  <si>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</si>
  <si>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</si>
  <si>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улучшению демографической ситуации в Ульяновской области</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</si>
  <si>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</si>
  <si>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Единовременное пособие беременной жене военнослужащего, проходящего военную службу по призыву, а также ежемесячное пособие на ребёнка военнослужащего, проходящего военную службу по призыву</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</si>
  <si>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</si>
  <si>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</si>
  <si>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 xml:space="preserve">Выплата пособий женщинам, вставшим на учёт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</si>
  <si>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</si>
  <si>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 xml:space="preserve">Выплата единовременного пособия при всех формах устройства детей, лишённых родительского попечения, в семью </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</si>
  <si>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учреждений</t>
  </si>
  <si>
    <t>1.3.1.</t>
  </si>
  <si>
    <t>1.3.2.</t>
  </si>
  <si>
    <t>Повышение уровня доступности приоритетных объектов социальной защиты и услуг</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</si>
  <si>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</si>
  <si>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Областное государственное автономное учреждение социального обслуживания «Психоневрологический интернат в пос. Лесной»</t>
  </si>
  <si>
    <t>Областное государственное автономное учреждение социального обслуживания «Геронтологический центр в г. Ульяновске»</t>
  </si>
  <si>
    <t>Областное государственное автономное учреждение социального обслуживания «Психоневрологический интернат в пос. Дальнее Поле»</t>
  </si>
  <si>
    <t>Областное государственное казённое учреждение социального обслуживания «Социально-оздоровительный центр для граждан пожилого возраста и инвалидов в г. Новоульяновске»</t>
  </si>
  <si>
    <t>Областное государственное автономное учреждение социального обслуживания «Специальный дом-интернат для престарелых и инвалидов в с. Репьёвка Колхозная»</t>
  </si>
  <si>
    <t>Повышение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</si>
  <si>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областных государственных учреждений социального обслуживания</t>
  </si>
  <si>
    <t>Областное государственное казённое учреждение социального обслуживания «Реабилитационный центр для детей и подростков с ограниченными возможностями «Подсолнух» в г. Ульяновске»</t>
  </si>
  <si>
    <t>Реализация комплекса информационных, просветительских и общественных мероприятий</t>
  </si>
  <si>
    <t>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</si>
  <si>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(далее – МГН) в Ульяновской области</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</si>
  <si>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</si>
  <si>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Проведение месячника «Белая трость», Международного дня глухих, Дня больных рассеянным склерозом, Дня больных сахарным диабетом</t>
  </si>
  <si>
    <t xml:space="preserve">Участие сборных команд Ульяновской области в межрегиональных и всероссийских соревнованиях среди инвалидов </t>
  </si>
  <si>
    <t>Проведение летней и зимней спартакиады для инвалидов и граждан пожилого возраста</t>
  </si>
  <si>
    <t>Приобретение микроавтобуса для перевозки инвалидов и других МГН</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</si>
  <si>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t>
  </si>
  <si>
    <t>Целевые индикаторы подпрограммы 3</t>
  </si>
  <si>
    <t xml:space="preserve">Уровень регистрируемой безработицы к численности экономически активного населения Ульяновской области, процентов </t>
  </si>
  <si>
    <t>Уровень достижения плановых значений целевых индикаторов государственной программы, процентов</t>
  </si>
  <si>
    <t>Обеспечение деятельности центрального аппарата и его территориальных органов</t>
  </si>
  <si>
    <t>Доля участников-заявителей подпрограммы в возрасте до 30 лет в общей численности участников подпрограммы (заявителей и членов их семей) трудоспособного возраста, процентов</t>
  </si>
  <si>
    <t>Предоставление субсидий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t>
  </si>
  <si>
    <t>1.9.</t>
  </si>
  <si>
    <t xml:space="preserve">Реконструкция незавершенного строительстом здания ОГКУСО «Пансионат для граждан пожилого возраста в р.п.Языково» и оснащение его технологическим оборудованием </t>
  </si>
  <si>
    <t>Реализация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</si>
  <si>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1.10.</t>
  </si>
  <si>
    <t>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</si>
  <si>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1 кв.</t>
  </si>
  <si>
    <t>4 кв.</t>
  </si>
  <si>
    <t>2 кв.</t>
  </si>
  <si>
    <t>3 кв.</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</si>
  <si>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учреждениях социального обслуживания, процентов</t>
  </si>
  <si>
    <t>Причина отклонения</t>
  </si>
  <si>
    <t>Процент достижения целевого индикатора (Факт/План)</t>
  </si>
  <si>
    <t>Фактическое значение</t>
  </si>
  <si>
    <t>Плановое значение</t>
  </si>
  <si>
    <t>Наименование целевого индикатора</t>
  </si>
  <si>
    <t>Министерство, Агентство</t>
  </si>
  <si>
    <t>Численность работников, занятых на работах с вредными и (или) опасными условиями труда, тыс. человек</t>
  </si>
  <si>
    <t>Удельный вес работников, занятых на работах с вредными и (или) опасными условиями труда, процентов</t>
  </si>
  <si>
    <t xml:space="preserve">Численность получателей государственных услуг в сфере содействия занятости населения, человек </t>
  </si>
  <si>
    <t>Численность работников, прошедших обучение по охране труда в аккредитованных обучающих организациях, человек</t>
  </si>
  <si>
    <t>Количество рабочих мест, на которых проведена специальная оценка условий труда</t>
  </si>
  <si>
    <t>Численность участников подпрограммы и членов их семей, прибывших в Российскую Федерацию и поставленных на учёт в территориальном органе Министерства внутренних дел Российской Федерации по Ульяновской области, человек</t>
  </si>
  <si>
    <t xml:space="preserve">Предоставление единовременного пособия осуществляется на заявительной основе. </t>
  </si>
  <si>
    <t>Значение целевого индикатора за 2016 год выполнено</t>
  </si>
  <si>
    <t>(получатели являются убывающей категорией льготников)</t>
  </si>
  <si>
    <t>За 2016 год значение целевого индикатора выполнено</t>
  </si>
  <si>
    <t xml:space="preserve">"Социальная поддержка и защита населения Ульяновской области на 2014-2020 годы" </t>
  </si>
  <si>
    <t>за 2016 год</t>
  </si>
  <si>
    <t>4.</t>
  </si>
  <si>
    <t>5.</t>
  </si>
  <si>
    <t>Средства на социальные выплаты безработным гражданам (в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</si>
  <si>
    <t>Министерство промышленности, строительства, жилищно-коммунального комплекса и транспорта Ульяновской области (далее - Министерство строительства)</t>
  </si>
  <si>
    <t>Министерство строительства</t>
  </si>
  <si>
    <t>Агентство, Ковальчук В.И.,референт департамента занятости населения</t>
  </si>
  <si>
    <t>Министерство, Логинов Михаил Васильевич, директор департамента планирования и государственных закупок</t>
  </si>
  <si>
    <t>Министерство здравоохранения, семьи и социального благополучия Ульяновской области (далее - Министерство), Агентство по развитию человеческого потенциала и трудовых ресурсов Ульяновской области (далее - Агентство)</t>
  </si>
  <si>
    <t>Министерство, Министерство строительства</t>
  </si>
  <si>
    <t>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t>
  </si>
  <si>
    <t>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</si>
  <si>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Предоставление мер социальной поддержки по обеспечению жильём отдельных категорий граждан, установленных Федеральным законом от 12 января 1995 года № 5-ФЗ «О ветеранах» </t>
  </si>
  <si>
    <t>Осуществление ежемесячной выплаты в связи с рождением (усыновлением) первого ребёнка</t>
  </si>
  <si>
    <t>1.3.2.6.</t>
  </si>
  <si>
    <t>Проведение туристического слёта</t>
  </si>
  <si>
    <t>заключение соглашения с МО, предоставление субсидий МО</t>
  </si>
  <si>
    <t>пункт исключён с 1 января 2018 года. - Постановление Правительства Ульяновской области от 20.10.2017 N 25/496-П</t>
  </si>
  <si>
    <t>Показатель будет выполнен к концу 2018 года.</t>
  </si>
  <si>
    <t>Министерство, Адонин Александр Алексеевич, директор департамента развития социальной поддержки населения</t>
  </si>
  <si>
    <t>Министерство, Логинов Михаил Васильевич, директор департамента социального благополучия</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</si>
  <si>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</si>
  <si>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Оплачены расходы Обществу с ограниченной ответственностью "ВТ-УЛЬЯНОВСК" за организацию и проведение областного мероприятия для детей-инвалидов "Парад-Ангелов" на сумму  100,0 т.р.</t>
  </si>
  <si>
    <t>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 процентов</t>
  </si>
  <si>
    <t>Закупка реабилитационного оборудования</t>
  </si>
  <si>
    <t>Проведение мероприятия</t>
  </si>
  <si>
    <t>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процентов</t>
  </si>
  <si>
    <t>"Социальная поддержка и защита населения Ульяновской области на 2014-2021 годы"</t>
  </si>
  <si>
    <t>Обеспечение деятельности центрального аппарата  и Департамета социальной защиты населения, в чати оплаты заработной платы с начислениями, услуг связи,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</si>
  <si>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ОГАУСО "Психоневрологический интерант в г.Новоульяновске" приобретено оборудование для трудовых мастерских на сумму 800,0 тыс. рублей</t>
  </si>
  <si>
    <t xml:space="preserve">Переданые средства в муниципальные образования на реализацию мероприятий по обеспечению доступности приоритетных объектов освоены в полном объёме </t>
  </si>
  <si>
    <t>Агентство по развитию человеческого потенциала и трудовых ресурсов Ульяновской области (далее - Агентство), Дронова Светлана Владимировна, руководитель</t>
  </si>
  <si>
    <t>Агентство, Дронова Светлана Владимировнач, руководитель</t>
  </si>
  <si>
    <t>Формирование системы комплексной реабилитации и абилитации инвалидов, в том числе детей-инвалидов</t>
  </si>
  <si>
    <t>Основное мероприятие «Реализация регионального проекта «Финансовая поддержка семей при рождении детей», направленного на достижение соответствующих результатов реализации федерального проекта «Финансовая поддержка семей при рождении детей»</t>
  </si>
  <si>
    <t>Основное мероприятие "Реализация регионального проекта "Старшее поколение", направленного на достижение соответствующих результатов реализации федерального проекта "Старшее поколение"</t>
  </si>
  <si>
    <t>Осуществление закупок транспортных средств, необходимых для перевозки лиц старше 65 лет,проживающих в сельской местности, в медецинские организации</t>
  </si>
  <si>
    <t>Основное мероприятие: "Реализация регионального проекта "Старшее поколение",направленного на достижение соответствующих результатов реализации федерального проекта "Старшее поколение"</t>
  </si>
  <si>
    <t xml:space="preserve">Организация профессионального обучения и дополнительного профессионального образования лиц предпенсионного  возраста </t>
  </si>
  <si>
    <t>Основное мероприятие "Реализация регионального проекта "Содействие заняости женщин - создание условий дошкоольного образования для детей в возрасте до трёх лет", направленного на достижение соответствующих результатов реализации федерального проекта "Содействие занятости женщин - созданий условий дошкольного образования для детей в возрасте до трёх лет";</t>
  </si>
  <si>
    <t>Переобучение и повышение квалификации женщин в период по уходуза ребенком в возрасте до трёх лет</t>
  </si>
  <si>
    <t>Мероприятие в области социального партнерства</t>
  </si>
  <si>
    <t>Подпрограмма "Доступная среда"</t>
  </si>
  <si>
    <t xml:space="preserve">Программа "Формирование системы комплексной реабилитации и абилитации инвалидов, в том числе детей-инвалидов" на 2019- 2020 годы </t>
  </si>
  <si>
    <t>Агентство, Министерство</t>
  </si>
  <si>
    <t>Мероприятия по формированию условий для повышения уровня профессионального развития инвалидов, в том числе детей-инвалидов</t>
  </si>
  <si>
    <t>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общеобразовательных организациях; психологическая поддержка безработных граждан из числа инвалидов</t>
  </si>
  <si>
    <t xml:space="preserve">Агентство </t>
  </si>
  <si>
    <t>Оснащение оборудованием трудовых мастерских для инвалидов с ментальными нарушениями в государственных учреждениях социального обслуживания</t>
  </si>
  <si>
    <t xml:space="preserve">Профессиональное обучение и дополнительное профессиональное образование безработных граждан из числа инвалидов </t>
  </si>
  <si>
    <t>Мероприятия по формированию условий для повышения уровня занятости, включая сопровождаемое содействие занятости, инвалидов, в том числе детей-инвалидов</t>
  </si>
  <si>
    <t>2.2.1.</t>
  </si>
  <si>
    <t xml:space="preserve">Организация  информирования  инвалидов об услугах, оказываемых органами службы занятости населения Ульяновской области, о положении на рынке труда в Ульяновской области, в том числе в электронном виде </t>
  </si>
  <si>
    <t>2.2.2.</t>
  </si>
  <si>
    <t xml:space="preserve">Предоставление материальной помощи без-работным гражданам из числа инвалидов для организации их самозанятости </t>
  </si>
  <si>
    <t>2.2.3.</t>
  </si>
  <si>
    <t xml:space="preserve">Организация мероприятий по социальной адаптации безработных граждан из числа инвалидов </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</si>
  <si>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t>
  </si>
  <si>
    <t>Мероприятия по формированию условий для развития системы комплексной реабилитации и абилитации инвалидов, в том числе детей-инвалидов</t>
  </si>
  <si>
    <t>Министерство, Министерство образования, Министерство культуры</t>
  </si>
  <si>
    <t xml:space="preserve">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социальной (бытовой, средовой) реабилитации (абилитации) инвалидов, в том числе детей-инвалидов </t>
  </si>
  <si>
    <t>Минмстерство</t>
  </si>
  <si>
    <t xml:space="preserve">Оснащение областных государственных учреждений социального обслуживания оборудованием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социальной (бытовой, средовой) реабилитации </t>
  </si>
  <si>
    <t xml:space="preserve">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психолого-педагогической  реабилитации (абилитации) инвалидов, в том числе детей-инвалидов </t>
  </si>
  <si>
    <t xml:space="preserve">Оснащение образовательных организаций (центров психолого-педагогической реабилитации) оборудованием в целях психолого-педагогической реабилитации инвалидов, в том числе детей-инвалидов </t>
  </si>
  <si>
    <t>Министерство образования</t>
  </si>
  <si>
    <t>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социокультурной реабилитации (абилитации) инвалидов, в том числе детей-инвалидов</t>
  </si>
  <si>
    <t xml:space="preserve">Оснащение областных государственных учреждений культуры для осуществления  социокультурной реабилитации (абилитации) инвалидов, в том числе детей-инвалидов </t>
  </si>
  <si>
    <t>Министерство культуры</t>
  </si>
  <si>
    <t>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физкультурно-оздоровительных  мероприятий по реабилитации (абилитации) инвалидов, в том числе детей-инвалидов</t>
  </si>
  <si>
    <t xml:space="preserve">Оснащение областных государственных учреждений социального обслуживания оборудованием для осуществления медицинской реабилитации (абилитации) инвалидов, детей-инвалидов для проведения мероприятий в рамках реализации проекта «Школа движения» (обучение навыкам самостоятельного хождения) </t>
  </si>
  <si>
    <t>Оснащение медицинских организаций  обо-рудованием для осуществления медицинской реабилитации (абилитации) инвалидов, детей-инвалидов</t>
  </si>
  <si>
    <t>Министерство здравоохраения</t>
  </si>
  <si>
    <t>Мероприятия по формированию условий для развития ранней помощи</t>
  </si>
  <si>
    <t>Министерство, Министерство образования, Министерство  здравоохранения</t>
  </si>
  <si>
    <t>Оснащение отделений ранней помощи госу-дарственных учреждений социального обслуживания оборудованием для оказания услуг по ранней помощи; внедрение цифровых технологий в работу служб ранней помощи</t>
  </si>
  <si>
    <t xml:space="preserve">Министерство </t>
  </si>
  <si>
    <t>Приобретение методического инструментария для экспресс диагностики в целях внедрения в муниципальных районах Ульяновской области услуги «Домашнее визитирование»</t>
  </si>
  <si>
    <t>Оснащение образовательных организаций оборудованием в целях организации психолого-педагогического сопровождения детей с нарушениями функций организма в возрасте до 3-х лет</t>
  </si>
  <si>
    <t xml:space="preserve">Министерство здравоохранения </t>
  </si>
  <si>
    <t>Оснащение медицинских организаций обору-дованием для организации ранней помощи детям с патологией и детям-инвалидам</t>
  </si>
  <si>
    <t>Мероприятия по подготовке кадров системы комплексной реабилитации и абилитации инвалидов, в том числе детей-инвалидов, ранней помощи, а также сопровождаемого проживания инвалидов</t>
  </si>
  <si>
    <t>Обучение (повышение квалификации, про-фессиональная переподготовка) специалистов, обеспечивающих реабилитацию и абилитацию инвалидов, детей-инвалидов и детей раннего возраста</t>
  </si>
  <si>
    <t>Обучение (организация и проведение семинаров, конференций) специалистов по вопросам комплексной реабилитации (абилитации) инвалидов, в том числе детей-инвалидов, сопровождаемого проживания инвалидов</t>
  </si>
  <si>
    <t xml:space="preserve">ИТОГ  ПО ПОДПРОГРАММЕ </t>
  </si>
  <si>
    <t>6.</t>
  </si>
  <si>
    <t>7.</t>
  </si>
  <si>
    <t>8.</t>
  </si>
  <si>
    <t>9.</t>
  </si>
  <si>
    <t>10.</t>
  </si>
  <si>
    <t>11.</t>
  </si>
  <si>
    <t xml:space="preserve"> «Обеспечение реализации государственной программы» на 2015-2021 годы</t>
  </si>
  <si>
    <t>1.2.2.1.</t>
  </si>
  <si>
    <t>1.1.2.</t>
  </si>
  <si>
    <t>1.1.3.</t>
  </si>
  <si>
    <t>1.2.2.2.</t>
  </si>
  <si>
    <t>1.2.2.3.</t>
  </si>
  <si>
    <t>1.2.2.4.</t>
  </si>
  <si>
    <t>1.2.2.5.</t>
  </si>
  <si>
    <t>Программа "Формирование системы комплексной реабилитации и абилитации инвалидов, в том числе детей-ивалидов"</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</si>
  <si>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</si>
  <si>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 xml:space="preserve">Мероприятие по формированию условий для повышения уровня профессионального развити инвалидов, в том числе детей-инвалидов </t>
  </si>
  <si>
    <t xml:space="preserve">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общеобразоватеьльных организациях, психологическая поддержка безработных граждан из числа инвалидов </t>
  </si>
  <si>
    <t xml:space="preserve">Оснащение оборудованием трудовых мастерских для инвалидов с ментальными нарушениями в государственных организациях социального обслуживания </t>
  </si>
  <si>
    <t xml:space="preserve">Мероприятие по формированию условий для повышения занятости, включая сопровождаемое содействие занятости, инвалидов, в том числе детей инвалидов </t>
  </si>
  <si>
    <t xml:space="preserve">Организация информирования инвалидов об услугах,  оказываемых органам службы занятости населения Ульяновской обласи, о положении на рынке труда в Ульяновской области, в том числе в электронном виде </t>
  </si>
  <si>
    <t xml:space="preserve">Предоставление материальной помощи безработным гражданам из числа инвалидов для организации их самозанятости </t>
  </si>
  <si>
    <t>Мероприятие по формированию условийдля развития системы комплексной реабилитации и абилитации инвалидов,в том числе детей-инвалидов</t>
  </si>
  <si>
    <t>2.1.2.</t>
  </si>
  <si>
    <t>Оснащение областных государственных организаций социального обслуживания оборудование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социальной (бытовой, средовой) реабилитации</t>
  </si>
  <si>
    <t>2.1.3.</t>
  </si>
  <si>
    <t>Оснащение областных государственных организаций социального обслуживания и вновь создаваемых в муниципальных образованиях Ульяновской области отделений для осуществления психолого-педагогической реабилитации (абилитации) инвалидов, в том числе детей-инвалидов</t>
  </si>
  <si>
    <t>2.1.4.</t>
  </si>
  <si>
    <t>Оснащение образовательных организаций оборудованием в целях психолого-педагогической реабилитации инвалидов, в том числе детей-инвалидов</t>
  </si>
  <si>
    <t>2.1.5.</t>
  </si>
  <si>
    <t>Оснащение областных государственных организаций социального обслуживания и вновь создаваемых в муниципальных образованиях Ульяновской области отделений для осуществления социокультурной реабилитации (абилитации) инвалидов, в том числе детей-инвалидов</t>
  </si>
  <si>
    <t>2.1.6.</t>
  </si>
  <si>
    <t>Оснащение областных государственных организаций культуры для осуществления социокультурной реабилитации (абилитации) инвалидов, в том числе детей инвалидов</t>
  </si>
  <si>
    <t>2.1.7.</t>
  </si>
  <si>
    <t>Оснащение областных государственных организаций социального обслуживания и вновь создаваемых в миниципальных образованиях Ульяновской области отделений для осуществления физкультурно-оздоровительных мероприятий по реабилитации (абилитации) инвалидов, в том числе детей-инвалидов</t>
  </si>
  <si>
    <t>Оснащение областных государственных организаций социального обслуживания оборудованием для осуществления медицинской реабилитации (абилитации) инвалидов для проведения мероприятий в рамках реализации проекта "Школа движения" (обучение навыкам самостоятельного хождения)</t>
  </si>
  <si>
    <t>2.1.8.</t>
  </si>
  <si>
    <t>2.1.9.</t>
  </si>
  <si>
    <t>Оснащение медицинских организаций оборудованием для осуществления медицинской реабилитации (абилитации) инвалидов, детей-инвалидов</t>
  </si>
  <si>
    <t xml:space="preserve">Мероприятие по формированию условий для развития ранней помощи </t>
  </si>
  <si>
    <t>Оснощение отделение ранней помощи государственных организаций социального обслуживания оборудованием для оказания услуг по ранней помощи; внедрение цифровых технологий в работу служб ранней помощи</t>
  </si>
  <si>
    <t>Преобретение методического инструментария для экспресс-диагностики в целях внедрения в муниципальных районах Ульяновской области услуги "Домашнее визитирование"</t>
  </si>
  <si>
    <t xml:space="preserve">Оснащение образовательных организаций оборудованием в целях психолого-педагогического сопровождения детей с нарушениями функций организма в возрасте до 3 лет </t>
  </si>
  <si>
    <t>2.2.4.</t>
  </si>
  <si>
    <t>Оснащение медицинских организаций оборудованием для организации ранней помощи детям с потологией и детям-инвалидам</t>
  </si>
  <si>
    <t xml:space="preserve">Мероприятие по подготовке кадров системы комплексной реабилитации и абилитации инвалидов, в том числе детей-инвалидов,ранней помощи, а также сопровождаемого проживания инвалидов </t>
  </si>
  <si>
    <t>2.3.1.</t>
  </si>
  <si>
    <t xml:space="preserve">Обучение (повышение квалификации, профессиональная переподготовка) специалистов, обеспечивающих реабилитацию и абилитацию инвалидов, детей-инвалидов и детей раннего возраста </t>
  </si>
  <si>
    <t>2.3.2.</t>
  </si>
  <si>
    <t>Обучение (организация и проведение семинаров, конференций) специалистов по вопросам комплексной реабилитации (абилитации) инвалидов, в том числе детей-инвалиддов, сопровождаемого проживания инвалидов</t>
  </si>
  <si>
    <t>2.4.</t>
  </si>
  <si>
    <t>2.5.</t>
  </si>
  <si>
    <t>35-91-28 Рамиля Фазыховна, зам.директора</t>
  </si>
  <si>
    <t>Показатель расчитывается по итогам завершения года, по итогам завершения строительных мероприятий. В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внесены изменения об исключении данного целевого индикатора</t>
  </si>
  <si>
    <t>Численность женщин, находящихся в отпуске по уходу за ребёнком в возрасте до трёх лет, прошедших профессиональное обучение или получивших дополнительное профессиональное образование в Ульяновской области</t>
  </si>
  <si>
    <t xml:space="preserve">Удельный расход воды в расчете на 1 кв. м общей площади помещений, занимаемых подведомственными организациями, тыс. куб. м / кв. м
</t>
  </si>
  <si>
    <t>В соответствии с соглашением целевой расчитывается по итогам года</t>
  </si>
  <si>
    <t>обучение проводится по направлению органов службы занятости населения</t>
  </si>
  <si>
    <t>Показатель будет выполнен к концу 2019 года.</t>
  </si>
  <si>
    <t>Число "мобильных бригад" для организации доставки лиц старше 65 лет, проживающих в сельской местности, в медицинские организации, единиц</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</si>
  <si>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</si>
  <si>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Мероприятия запланированы в 3-4 кварталах</t>
  </si>
  <si>
    <t>1.2.3.</t>
  </si>
  <si>
    <t>Основное мероприятие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на территории Ульяновской области"</t>
  </si>
  <si>
    <t>2.1.1.</t>
  </si>
  <si>
    <t>ВСЕГО ПО ПРОГРАММЕ</t>
  </si>
  <si>
    <t>Основное мероприятие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на территории Ульяновской области»</t>
  </si>
  <si>
    <t>Предоставление субсидий  на оплату жилого помещения и коммунальных услуг. 1. Прием документов. 2.Принятие решения о назначении субсидии. 3. Назначение субсидии. 4. Формирование выплатных документов. 5.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</si>
  <si>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</si>
  <si>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адресной помощи</t>
  </si>
  <si>
    <t xml:space="preserve">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 помощи в форме электронной социальной продовольственной карты </t>
  </si>
  <si>
    <t>1) приём  и проверка документов; 2) получатель берёт направление в организации с которой заключен договор на изготовление изделий; 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</si>
  <si>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</si>
  <si>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Предоставление мер социальной поддержки труженика тыла</t>
  </si>
  <si>
    <t>Предоставление мер социальной поддержки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</si>
  <si>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Предоставление мер социальной поддержки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</si>
  <si>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 xml:space="preserve">Ежемесячные и единовременные выплаты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</si>
  <si>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Ежемесячное предоставление пенсии за выслугу лет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</si>
  <si>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1) прием документов; 2) подготовка распорядительного документа; 3) предоставление выплаты. Выплата пособия по погребению отдельным категориям граждан</t>
  </si>
  <si>
    <t>Предоставление мер социальной поддержки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</si>
  <si>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t>
  </si>
  <si>
    <t>1) прием документов; 2) подготовка распорядительного документа; 3) предоставление выплаты. Оказание  помощи гражданам</t>
  </si>
  <si>
    <t>1) прием документов; 2) подготовка распорядительного документа; 3) предоставление выплаты. Оказание мер социальной поддержки инвалидам боевых действий</t>
  </si>
  <si>
    <t>1) прием документов; 2) подготовка распорядительного документа; 3) предоставление выплаты. оказание мер социальной поддержки гражданам</t>
  </si>
  <si>
    <t>1) прием документов; 2) подготовка распорядительного документа; 3) предоставление выплаты. Оказание мер социальной поддержки гражданам, добровольно участвующих в охране общественного порядка на территории Ульяновской области</t>
  </si>
  <si>
    <t>1) прием документов; 2) подготовка распорядительного документа; 3) предоставление выплаты. Выплата пособий людям, страдающих психическими расстройствами, находящихся в трудной жизненной ситуации</t>
  </si>
  <si>
    <t>Подготовка ТЗ, проведение конкурсов, заключение контрактов на проведение социально-значимых мероприятий</t>
  </si>
  <si>
    <t>Ежемесячное предоставление материального обеспечения вдовам. Ежемесячное формирование выплатных  документов на Сбербанк</t>
  </si>
  <si>
    <t>1.Приём документов  2. Формирование выплатных документов . 3. Направление выплатных документов в Сбербанк и Главпочтамт. Ежемесячная денежная выплата гражданам, достигшим 65-летнего возраста</t>
  </si>
  <si>
    <t>1) прием документов; 2) подготовка распорядительного документа; 3) предоставление выплаты. Ежемесячная компенсация гражданам</t>
  </si>
  <si>
    <t>1) прием документов; 2) подготовка распорядительного документа; 3) предоставление выплаты. Ежемесячная выплата жёнам граждан, уволенных с военной службы</t>
  </si>
  <si>
    <t>1) прием документов; 2) заключение соглашения об информационном взаимодействии с расчетными организациями, имеющими обязатальства перед населением по предосталению коммунальных услуг; 3) формирование Реестра, содержащего информацию о получателях ежемесячной денежной компенсации на оплату ЖКУ отдельным категориям граждан 4) зачисление денежных средст расчётным организациям</t>
  </si>
  <si>
    <t xml:space="preserve">Прием документов, их проверка и включение граждан в список на получение свидетельств. Подготовка распоряжения о выдаче свидетельств.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</si>
  <si>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Подготовка распорядительного документа на основании выдачи удостоверения "Ветеран труда"; 2) предоставление выплаты. Ежегодная денежная выплата гражданам родившихся в период с 01 января 1932 года по 31 декабря 1945 года</t>
  </si>
  <si>
    <t>1) Прием документов; 2) Подготовка распорядительного документа; 3) Предоставление выплаты. Ежемесячная выплата гражданам</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</si>
  <si>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гражданам отдельных категорий специалистов </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</si>
  <si>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отдельных категорий специалистов </t>
  </si>
  <si>
    <t>1) прием документов; 2) подготовка распорядительного документа; 3) предоставление выплаты. Предоставление мер социальной государственной поддержки добровольным пожарным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</si>
  <si>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гражданам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</si>
  <si>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гражданину</t>
  </si>
  <si>
    <t xml:space="preserve">Подготовка распоряжения о выдаче свидетельств (проверка правоустанавливающих документов, подготовка распоряжения о перечислении денежных средств, перечисление денежных средств)  </t>
  </si>
  <si>
    <t>Предоставление мер социальной поддержки лицам награжденным знаком «Почетный донор СССР» и «Почетный донор России»</t>
  </si>
  <si>
    <t>1) прием документов; 2) подготовка распорядительного документа; 3) предоставление выплаты. Компенсационные выплаты гражданам</t>
  </si>
  <si>
    <t>1) прием документов; 2) подготовка распорядительного документа; 3) предоставление выплаты. Ежемесячная выплата гражданам, подвергшихся воздействию радиации</t>
  </si>
  <si>
    <t>1. Сбор документов на участие в конкурсе 2. Заключение договора о предоставлении субсидии 3. Предоставление субсидии на оказание социальных услуг на дому 4.Сбор отчётов о расходовании субсидии</t>
  </si>
  <si>
    <t xml:space="preserve">Прием документов, их проверка и включение граждан в список на получение сертификатов. Выдача сертификатов </t>
  </si>
  <si>
    <t>1) прием документов; 2) подготовка распорядительного документа; 3) предоставление выплаты. Предоставление дополнительных мер социальной поддержки многодетным семьям</t>
  </si>
  <si>
    <t>1) прием документов; 2) проверка документов; 3) принятие решения о назначении пособия; 4) выплата пособия. Выплата единовременного пособия на усыновлённых детей</t>
  </si>
  <si>
    <t>1) прием документов; 2) подготовка распорядительного документа; 3) предоставление выплаты. Предоставление выплат лицам из числа детей-сирот и детей, оставшихся без попечения родителей</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</si>
  <si>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Проведение ремонта жилых помещений получателю</t>
  </si>
  <si>
    <t xml:space="preserve">1) приём документов; 2) приобретение уполномоченным органом проездных документов; 3) представление уполномоченным органом финансовой отчетности об использовании средств в Министерство финансов Ульяновской области. </t>
  </si>
  <si>
    <t>Проверка документов, подготовка распоряжений о выдаче сертификатов, выдача сертификатов.  Выдача сертификатов</t>
  </si>
  <si>
    <t xml:space="preserve">1) прием документов; 2) подготовка распорядительного документа; 3) предоставление выплаты. Ежемесячная выплата на детей до достижения им возраста 3 лет  </t>
  </si>
  <si>
    <t xml:space="preserve">1) прием документов; 2) подготовка распорядительного документа; 3) предоставление выплаты. Расходы по доставке по ежемесячной выплате на детей до достижения им возраста 3 лет  </t>
  </si>
  <si>
    <t>Предоставление мер социальной поддержи семьям, в которых оба родителя являются инвалидами и воспитывают несовершеннолетних детей; семьям, в которых единственный родитель инвалид и воспитывает несовершеннолетних детей</t>
  </si>
  <si>
    <t xml:space="preserve">Проверка и включение граждан в список на получение свидетельств. Подготовка распоряжения о выдаче свидетельств, выдача свидетельств о предоставлении единовременных выплат.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</si>
  <si>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ежемесячная денежная выплата беременным женщинам и кормящим матерям</t>
  </si>
  <si>
    <t>Единовременное пособие беременным женам военнослужащих</t>
  </si>
  <si>
    <t xml:space="preserve">1) прием документов; 2) подготовка распорядительного документа; 3) предоставление выплаты. Выплата пособий по уходу за ребёнком до достижения им возраста полутора лет </t>
  </si>
  <si>
    <t xml:space="preserve">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 </t>
  </si>
  <si>
    <t>1) прием документов; 2) подготовка распорядительного документа; 3) перечисление денежных средств. Выплата единовременного пособия получателям</t>
  </si>
  <si>
    <t>1) прием заявок от МО; 2) предоставление субвенций МО; 3) перечисление денежных средств. Осуществление выплат детям-сиротам и детям, оставшимся без попечения родителей, лицам из их числа</t>
  </si>
  <si>
    <t xml:space="preserve">1) прием заявок от МО; 2) предоставление субвенций МО; 3) перечисление денежных средств. Ежемесячные выплаты на содержание ребёнка в семье опекуна (попечителя) и приёмной семье; выплаты вознаграждения, причитающегося приёмному родителю </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</si>
  <si>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23 МО</t>
  </si>
  <si>
    <t xml:space="preserve">1) прием документов; 2) подготовка распорядительного документа; 3) предоставление выплаты. Выплата пособий </t>
  </si>
  <si>
    <t>Заключение договоров на перевозку участников соревнований</t>
  </si>
  <si>
    <t>Выплата денежного вознаграждения гражданам</t>
  </si>
  <si>
    <t xml:space="preserve">Осуществление социальных выплат гражданам, признанным в установленном порядке безработными </t>
  </si>
  <si>
    <t>Пособия планируется выплатить соотечественникам</t>
  </si>
  <si>
    <t>Оказание государственной услуги по профессиональной ориентации гражданам с ограниченными возможностями здоровья, гражданам с ограниченными возможностями здоровья оказание государственной услуги по психологической поддержке</t>
  </si>
  <si>
    <t>Оказание государственной услуги по профессиональному обучению и дополнительному профессиональному образованию безработных граждан из числа инвалидов</t>
  </si>
  <si>
    <t>Размещение информации в СМИ</t>
  </si>
  <si>
    <t>Оказание государственной услуги по самозанятости гражданам из числа инвалидов</t>
  </si>
  <si>
    <t>Оказание государсвенной усдуги по социальной адаптации гражданам из числа инвалидов</t>
  </si>
  <si>
    <t>Оказание государственной услуги по обучению специалистов</t>
  </si>
  <si>
    <t>ВСЕГОГ ПО ПРОГРАММЕ</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</si>
  <si>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который предусматривает следующее.
Проектом предлагается в подпрограмме «Обеспечение реализации государственной программы» включить мероприятия на 2019 год, связи с выделением межбюджетных трансфертов из федерального бюджета 
на приобретение автотранспорта для перевозки лиц старше 65 лет, проживающих в сельской местности, в медицинские организации в рамках реализации федерального проекта «Разработка и реализация программы системной поддержки и повышения качества жизни граждан старшего поколения «Старшее поколение» национального проекта «Демография»:
основное мероприятие «Реализация регионального проекта «Старшее поколение»;
мероприятие «Осуществление закупок транспортных средств, необходимых для перевозки лиц старше 65 лет, проживающих в сельской местности, в медицинские организации».
В целом государственная программа увеличивается на сумму 32 552,3 тыс. рублей, в том числе:
средства федерального бюджета увеличиваются на сумму – 32 552,3 тыс. рублей.
Общая сумма государственной программы составляет 80 394 810,04496 тыс. рублей, в том числе:
2019 год – 10 372 600,5 тыс. рублей; из которых: 
средства федерального бюджета – 15 153 541,2429 тыс. рублей, в том числе:
2019 год – 2 228 472,7 тыс. рублей</t>
  </si>
  <si>
    <t>1/21-П</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</si>
  <si>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и признании утратившими силу отдельных положений нормативных правовых актов Правительства Ульяновской области», который предусматривает следующее.
Данным Проектом объём финансирования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приводится в соответствие с федеральным законом № 459-ФЗ от 29.11.2018 года 
«О федеральном бюджете на 2019 год и на плановый период 2020 и 2021 годов», в части изменения финансирования по мерам социальной поддержки. Средства федерального бюджета увеличиваются в 2019 году на сумму 
637 млн. 861,5 тыс. рублей (в том числе по Агентству по развитию человеческого потенциала и трудовых ресурсов Ульяновской области на 32 млн. 317,5 тыс. рублей) (2020 год – 31 млн.669,5 тыс. рублей, 2021 год – 31 639,8 тыс. рублей)
Кроме того, данным проектом предлагается изменить объём финансирования государственной программы по средствам, предусмотренных на финансовое обеспечение федеральных проектов в рамках национального проекта «Демография».
Проектом предлагается увеличить финансирование государственной программы за счёт выделения средств Пенсионного фонда Российской Федерации на реализацию социальной программы, связанной с укреплением материально-технической базы организаций социального облуживания,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 в 2019 году в сумме 1 млн. 040,1 тыс. рублей.
Кроме того, данным проектом передаются средства областного бюджета на исполнение полномочий по обеспечению деятельности аппарата Министерства здравоохранения Ульяновской области на государственную программу «Развитие здравоохранения в Ульяновской области» на 2019 год в сумме 40 млн. 330,3 тыс. рублей (2020 год – 39 832,7 тыс. рублей, 2021 год – 39 832,7 тыс. рублей).
Проектом предлагается направить средства областного бюджета на внепрограммную деятельность Министерства семейной, демографической политики и социального благополучия Ульяновской области для оплаты кредиторской задолженности за 2018 год в сумме 511,0 тыс. рублей за счёт уменьшения процента софинансирования по средствам областного бюджета по Закону Ульяновской области от 31.08.2012 № 113-ЗО «О ежемесячной денежной выплате на ребёнка до достижения им возраста трёх лет».
Проектом вводятся целевые индикаторы и ожидаемые эффекты для реализации региональных проектов.
Кроме того, данным проектом предлагается перераспределить средства областного бюджета между мероприятиями государственной программы.
Принятие Проекта постановления позволит привлечь в Ульяновскую область средства федерального бюджета, ввести утверждённые региональные проекты в структуру государственной программы.
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
В результате вносимых изменений бюджетные ассигнования на реализацию государственной программы в целом увеличиваются на сумму 580 664,1 тыс. рублей, в том числе:
средства областного бюджета уменьшаются на сумму 120 506,7 тыс. рублей;
средства федерального бюджета увеличиваются на сумму 701 170,8 тыс. рублей.</t>
  </si>
  <si>
    <t>Распоряжение Министерства семейной, демографической политики и социального благополучия Ульяновской области от 25.01.2019 №49-р "Об утверждении план-графика реализации мероприятий в 2019 году государственной программы"</t>
  </si>
  <si>
    <t>Распоряжение Министерства семейной, демографической политики и социального благополучия Ульяновской области от 18.03.2019 №255-р "Об утверждении план-графика реализации мероприятий в 2019 году государственной программы"</t>
  </si>
  <si>
    <t>Министерство семейной, демографической политики и социального благополучия Ульяновской области</t>
  </si>
  <si>
    <t xml:space="preserve">Министерство семейной, демографической политики и социального благополучия Ульянолвской области (далее - Министерство), Адонин Александр Алексеевич, директор департамента методологии и организации социальной поддержки населения </t>
  </si>
  <si>
    <t xml:space="preserve">Министерство, Адонин Александр Алексеевич, директор департамента методологии и организации социальной поддержки населения </t>
  </si>
  <si>
    <t>Министерство, Гурьева Наталья Сергеевна, директор департамента повышения качества жизни населения</t>
  </si>
  <si>
    <t>Министерство, Габбасова Наталья Николаевна, директор департамента охраны прав несовершеннолетних, Ширшова Надежда Викторовна, директор департамента семейной и  демографической политики, Гурьева Наталья Сергеевна, директор департамента  повышения качества жизни населения</t>
  </si>
  <si>
    <t>ОГКУСЗН Ульяновской области, Жулина Ольга Анатольевна, директор</t>
  </si>
  <si>
    <t>Областное государственное казённое учреждение социальной защиты населения Ульяновской области (далее - ОГКУСЗН Ульяновской области), Белова Рамиля Вазыховна, заместитель директора</t>
  </si>
  <si>
    <t xml:space="preserve">Ульяновское областное государственное казённое  учреждение социальной защиты населения "Единый областной центр социальных выплат" (далее - УОГКУСЗН "ЕОЦСВ"), Афанасьев Олег Геннадьевич, исполняющий обязанности директора </t>
  </si>
  <si>
    <t>УОГКУСЗН "ЕОЦСВ", Бадьярова Светлана Александровна, начальник отдела развития отрасли и инвестиционной деятельности</t>
  </si>
  <si>
    <t>Целевые индикаторы подпрограммы</t>
  </si>
  <si>
    <t>Министерство, Егорова Светлана Владимировна, начальник отдела развития социальной сплочённости</t>
  </si>
  <si>
    <t>Министерство, Демкина Анна Александровна, начальник отделаразвития социального обслуживания граждан</t>
  </si>
  <si>
    <t>Министерство, Габбасова Наталья Николаевна, директор департамента охраны прав несовершеннолетних</t>
  </si>
  <si>
    <t>Министерство,  Бадыкшина Наталья Леонидовна, референт департамента охраны прав несовершеннолетних</t>
  </si>
  <si>
    <t>Ширшова Надежда Викторовна, директор департамента семейной и  демографической политики</t>
  </si>
  <si>
    <t>Министерство, Демкина Анна Александровна, начальник отдела развития социального обслуживания граждан</t>
  </si>
  <si>
    <t xml:space="preserve">Министерство, Зорина Наталья Владимировна, Начальник отдела повышения качества жизни граждан старшего поколения, ветеранов и инвалидов    </t>
  </si>
  <si>
    <t xml:space="preserve">Целевые индикаторы подпрограммы </t>
  </si>
  <si>
    <t>Министерство, Агентство, Министерство строительства и архитектуры Ульяновской области (Министерство строительства)</t>
  </si>
  <si>
    <t>Министерство, Батраков Дмитрий Владимирович, директор департамента финансов</t>
  </si>
  <si>
    <t>УОГКУСЗН "ЕОЦСВ", Афанасьев Олег Геннадьевич, исполняющий обязанности директора, Гурьева Наталья Сергеевна, директор департамента повышения качества жизни населения</t>
  </si>
  <si>
    <t>Агентство, 
Министерство</t>
  </si>
  <si>
    <t>Агентство, Дронова Светлана Владимировна, руководитель</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</si>
  <si>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 Министерство здравоохранения Ульяновской области (далее – Министерство здравоохранения)</t>
  </si>
  <si>
    <t>Министерство, Министерство образования, Министерство культуры, 
Министерство здравоохранения</t>
  </si>
  <si>
    <t>Министерство образования, Семёнова Наталья Владимировна, Министр</t>
  </si>
  <si>
    <t>Министерство культуры, Сидорова Евгения Евгеньевна, Министр</t>
  </si>
  <si>
    <t>Министерство здравоохранения, Панченко Сергей Викторович, Министр</t>
  </si>
  <si>
    <t>Министерство, Министерство образования, Министерство здравоохранения</t>
  </si>
  <si>
    <t>Целевые индикаторы попрограммы</t>
  </si>
  <si>
    <t>Удельный расход природного газа в расчете на 1 кв. м общей площади помещений, занимаемых подведомственными организациями, тыс. куб. м/кв. м</t>
  </si>
  <si>
    <t>Удельный расход тепловой энергии в расчете на 1 кв. м общей площади помещений, занимаемых подведомственными организациями, Гкал/кв. м</t>
  </si>
  <si>
    <t>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t>
  </si>
  <si>
    <t>Численность лиц предпенсионного возраста, проживающих в Ульяновской области, прошедших профессиональное обучение или получивших дополнительное профессиональное образование, человек</t>
  </si>
  <si>
    <t>Сохранение в течение текущего года численности инвалидов, работающих в организациях, которым предоставлена субсидия в целях возмещения части затрат в связи с оплатой труда инвалидов на уровне предшествующего года, человек</t>
  </si>
  <si>
    <t>Численность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</si>
  <si>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 процентов</t>
  </si>
  <si>
    <t>Удельный вес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процентов</t>
  </si>
  <si>
    <t>Суммарный коэффициент рождаемости в Ульяновской области, единиц</t>
  </si>
  <si>
    <t>Коэффициент рождаемости в возрастной группе 25-29 лет в Ульяновской области, единиц</t>
  </si>
  <si>
    <t>Коэффициент рождаемости в возрастной группе 30-34 лет в Ульяновской области, единиц</t>
  </si>
  <si>
    <t>Доля занятых в численности лиц предпенсионного возраста, прошедших профессиональное обучение или получивших дополнительное профессиональное образование в Ульяновской области, процентов</t>
  </si>
  <si>
    <t>Доля инвалидов (совершеннолетние),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t>
  </si>
  <si>
    <t>Доля инвалидов (несовершеннолетние),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t>
  </si>
  <si>
    <t xml:space="preserve">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 процентов    
</t>
  </si>
  <si>
    <t>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t>
  </si>
  <si>
    <t>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t>
  </si>
  <si>
    <t>Доля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в отчетном периоде, процентов</t>
  </si>
  <si>
    <t>Доля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t>
  </si>
  <si>
    <t>Доля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t>
  </si>
  <si>
    <t>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процентов</t>
  </si>
  <si>
    <t>Доля семей, проживающих на территории Ульяновской области, включенных в программы ранней помощи, удовлетворенных качеством услуг ранней помощи, в общем количестве семей, включенных в программу ранней помощи, процентов</t>
  </si>
  <si>
    <t>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процентов</t>
  </si>
  <si>
    <t>Предоставление индивидуальным предпринимателям и юридическим лицам субсидий в целях возмещения затрат в связи с оплатой труда выпускников образовательных организаций высшего образо-вания и профессиональных образовательных организаций</t>
  </si>
  <si>
    <t>Предоставление индивидуальным предпринимателям и юридическим лицам, не являющимся государственными (муниципальными) учреждениями, осуществляющим деятельность на территории Ульяновской области, субсидий в целях возмещения части затрат в связи с оплатой труда выпускников образовательных организаций высшего образования и профессиональных образовательных организаций из числа инвалидов молодого возраста, а также в связи с осуществлением доплат их наставникам</t>
  </si>
  <si>
    <t>в том числе обеспечение деятельности, связанной с созданием, развитием и использованием информационных систем и компонентов информационно-телекоммуникационной инфраструктуры</t>
  </si>
  <si>
    <t>Предоставление компенсационных выплат в случае фактического увеличения размера вносимой гражданами платы за коммунальные услуги, превышающего предельные (максимальные) индексы изменения размера вносимой гражданами платы за коммунальные услуги в муниципальных образованиях Ульяновской области</t>
  </si>
  <si>
    <t>Проведение мероприятий с участием инвалидов</t>
  </si>
  <si>
    <t>Средства на социальные выплаты безработным гражданам</t>
  </si>
  <si>
    <t>Численность лиц предпенсионного возраста, прошедших профессиональное обучение или получивших дополнительное профессиональное образование, человек</t>
  </si>
  <si>
    <t>Доля занятых на конец отчётного периода в численности граждан предпенсионного возраста, прошедших профессиональное обучение или получивших дополнительное профессиональное образование, процентов</t>
  </si>
  <si>
    <t>Доля сохранивших занятость работников предпенсионного возраста на конец отчётного периода, прошедших профессиональное обучение или получивших дополнительное профессиональное образование, в численности работников предпенсионного возраста прошедших обучение, процентов</t>
  </si>
  <si>
    <t>Численность трудоустроенных выпускников образовательных организаций высшего образования и профессиональных образовательных организаций, человек</t>
  </si>
  <si>
    <t>Финансовое обеспечение деятельности организаций</t>
  </si>
  <si>
    <t>УОГКУСЗН "ЕОЦСВ", Афанасьев Олег Геннадьевич, исполняющий обязанности директора</t>
  </si>
  <si>
    <t>Доля жителей старшего поколения, проживающих на территории Ульяновской области, систематически занимающихся физической культурой и спортом, в общей численности жителей старшего возраста, проживающих на территории Ульяновской области, процентов</t>
  </si>
  <si>
    <t>Данный индикатор исключён постановленнием Правительства Ульяновской области от 16.05.2019 № 9/207-П</t>
  </si>
  <si>
    <t>Данный пункт исключён постановлением Правительства Ульяновской области от 16.05.2019 № 9/207-П</t>
  </si>
  <si>
    <t xml:space="preserve">Данный пункт исключён постановлением Правительства Ульяновской области от 16.05.2019 № 9/207-П, в связи с отменой постановления Правительства Губернатора Ульяновской области «Об утверждении Положения о присуждении ежегодных премий Губернатора Ульяновской области инвалидам, проживающим на территории Ульяновской области» от 27.06.2014 №71 </t>
  </si>
  <si>
    <t>Премия Губернатора Ульяновской области "Семья Года" выплачена 6 гражданам в размере 50,0 тыс. рублей каждому</t>
  </si>
  <si>
    <t>Направлена субсидия ОГБУСО "Комплексный центр социального обслуживания в р.п. Павловка" на проведение мероприятия</t>
  </si>
  <si>
    <t>Приобретено 17 машин для перевозки лиц старше 65 лет,проживающих в сельской местности, в медецинские организации</t>
  </si>
  <si>
    <t xml:space="preserve">по итогам 2 квартала 2019 года подписаны : 1. Распоржение Правительства Ульяновской области от 24.04.2019 №207-пр "О проведении областного этапа всероссийского конкурса «Российская организация высокой социальной эффективности»; 2.  Распоряжение Правительства Ульяновской области от 24.04.2019 №208-пр «Об утверждении состава организационного комитета по содействию в проведении всероссийского конкурса «Российская организация высокой социальной эффективности
3. Распоряжение Губернатора Ульяновской области "Об утверждении состава конкурсной комиссии по присуждению ежегодной областной премии имени Михаила Ивановича Лимасова" от 29.03.2019 №197-р 4. Награждание победителей ежегодного областного конкурса "Лучший работодатель в сфере содействия занятости населения в Ульяновской области", "Лучший работник ОГКУ КЦ Ульяновской области", выплата премий"Лучший работник ОГКУ КЦ Ульяновской области", выплата премий.
</t>
  </si>
  <si>
    <t>Изготовлены: брошюра, ручки  пластиковые с нанесением на корпус логотипа Года нулевого травматизма, этикетка с логотипом Года  нулевого травматизма, пакет ПВД с нанесением логотипа Года нулевого травматизма. Лучшим специалистам по охране труда вручены благодарственные письма Губернатора Ульяновской области с вручением букетов цветов.Организован кофе-брейк для участников съезд - 250 . Всего в Первом региональном съезду специалистов по охране труда приняло участие 500 человек.                           Изготовлен информационный бюллетень "Безопасность и охрана труда", листовки и плакаты, посвящённые "28 апреля - Всемирный день  охраны труда</t>
  </si>
  <si>
    <t xml:space="preserve">Невыполнение планового показателя связано с  тем, что граждане не предоставляют полный комлект документ необходимых для осуществления выплаты, не все участники программы прибыли на территорию Ульяновской области, выплаты производятся на заявительной основе и заявления на выплаты поступили не от всех участников, а также мера соц. поддержки "Компенсация за найм жилого помещения" выплачивается участнику программы без учета членов семьи. </t>
  </si>
  <si>
    <t>расходы во втором квартале не проводились</t>
  </si>
  <si>
    <t xml:space="preserve">Невыполнение планового показателя связано с  тем, что граждане не предоставляют полный комлект документ необходимых для осуществления выплаты, не все участники программы прибыли на территорию Ульяновской области, выплаты производятся на заявительной основе и заявления на выплаты поступили не от всех участников, а также мера соц. поддержки "Компенсация за найм жилого помещения" выплачивается участнику программы без учета членов семьи.полный комлект документ необходимых для осуществления выплаты, а также не все участники программы прибыли на территорию Ульяновской области. </t>
  </si>
  <si>
    <t>"Социальная поддержка и защита населения Ульяновской области" на 2014-2021 годы</t>
  </si>
  <si>
    <t>Приобретено оборудование для детей с нарушениями функций организма  в 2 детских сада</t>
  </si>
  <si>
    <t>Государственными учреждениям оплачены работы, услуги  по мероприятиям информационно-коммуникационным технологиям</t>
  </si>
  <si>
    <t>Государственным учреждением оплачены работы, услуги  по мероприятиям информационно-коммуникационным технологиям</t>
  </si>
  <si>
    <t xml:space="preserve">1) прием документов; 2) подготовка распорядительного документа; 3) предоставление выплаты. Предоставление компенсационных выплат гражданам из числа социально не защищённых категорий </t>
  </si>
  <si>
    <t>1) прием документов; 2) подготовка распорядительного документа; 3) предоставление выплаты. Ежемесячная выплата 40 граждан</t>
  </si>
  <si>
    <t>подготовка ТЗ, проведение конкурсов, заключение контрактов</t>
  </si>
  <si>
    <t>проведение конкурса, заключение контрактов</t>
  </si>
  <si>
    <t>1) прием документов; 2) подготовка распорядительного документа; 3) перечисление денежных средств. Возмещение расходов детям-сиротам и детям, оставшихся без попечения родителей</t>
  </si>
  <si>
    <t xml:space="preserve">Реализация мер социальной поддержки детей </t>
  </si>
  <si>
    <t>Готовится материал о кандидатах для рассмотрения на заседании Совета по реализации приоритетных национальных проектов и семейной политике в Ульяновской области (далее - Совет). Совет в соответствии с регламентом рассматривает представленные материалы для выявления победителей и присуждения премии, выплата ежегодных премий Губернатора Ульяновской области «Семья года»</t>
  </si>
  <si>
    <t>Проведение мероприятий</t>
  </si>
  <si>
    <t>Подготовка ТЗ, проведение конкурсных процедур, заключение договора на оказание услуг по проведению мероприятия</t>
  </si>
  <si>
    <t>заключение контракта, поставка транспорта</t>
  </si>
  <si>
    <t>Предоставление субсидий индивидуальным предпринимателям и юридическим лицам за трудоустройство</t>
  </si>
  <si>
    <t>проведение конкурсов, заключение контрактов</t>
  </si>
  <si>
    <t>Сопровождение программного продукта по расчёту выплат мер социальной поддержки</t>
  </si>
  <si>
    <t xml:space="preserve">Проведение мероприятий по заключенным конрактам (договорам). Подготовка ТЗ, проведение конкурсных процедур  </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</si>
  <si>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который предусматривает следующее.
Проектом уменьшаются средства Пенсионного фонда Российской Федерации на сумму 1 040,1 тыс. рублей, в связи с внесением изменений 
в Федеральный закон Российской Федерации от 28.11.2018 № 432-ФЗ «О бюджете Пенсионного фонда Российской Федерации на 2019 год и на плановый период 2020 и 2021 годов».
Данным проектом перераспределяются средства федерального бюджета между мероприятиями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рамках подпрограммы «Формирование системы комплексной реабилитации и абилитации инвалидов, в том числе детей-инвалидов» на сумму 68,9 тыс. рублей.
Проектом вводится новое мероприятие в подпрограмме «Семья и дети» на 2020 и 2021 годы «Предоставление ежемесячной денежной выплаты 
на первого ребёнка в возрасте от полутора до трёх лет» в сумме 5 000,0 тыс. рублей (ежегодно), в связи с принятием Закона Ульяновской области 
от 30.08.2018 № 67-ЗО «О ежемесячной денежной выплате на первого ребёнка в возрасте от полутора до трёх лет», перераспределив средства за счёт уменьшения процента софинансирования областного бюджета на ежемесячную денежную выплату, предусмотренную пунктом 2 Указа Президента Российской Федерации от 07 мая 2012 № 606 «О мерах по реализации демографической политики Российской Федерации».
Данным проектом в рамках подпрограммы «Содействие занятости населения, улучшение условий, охраны труда и здоровья на рабочем месте» соисполнитель государственной программы – Агентство по развитию человеческого потенциала и трудовых ресурсов Ульяновской области вводит новое мероприятие «Предоставление субсидий индивидуальным предпринимателям и юридическим лицам в целях возмещения затрат в связи 
с оплатой труда выпускников образовательных организаций высшего образования и профессиональных образовательных организаций», 
в соответствии с утверждённым постановлением Правительства Ульяновской области от 17.01.2019 № 8-П, перераспределив средства внутри подпрограммы в сумме 881,2 тысяч рублей. А также данным проектом вводятся новые целевые индикаторы и ожидаемые эффекты.
Проектом предлагается направить средства областного бюджета на внепрограммную деятельность Министерства семейной, демографической политики и социального благополучия Ульяновской области в сумме 4,5 тыс. рублей для возврата средств, в связи с недостигнутым целевым показателем по средствам, предусмотренным на условиях софинансирования на компенсацию отдельным категорий граждан оплаты взноса на капитальный ремонт общего имущества в многоквартирном доме («Обеспеченность субсидией» из 100% обеспечены 99,3%).
Кроме того, данным проектом предлагается перераспределить средства областного бюджета между мероприятиями Государственной программы 
на покрытие частичного дефицита по мерам социальной поддержки, а также на первоочередные расходы по Министерству семейной, демографической политики и социального благополучия Ульяновской области, Агентству по развитию человеческого потенциала и трудовых ресурсов Ульяновской области и по подведомственным организациям.
Наиболее значительные объёмы перераспределяются на предоставление следующих мер социальной поддержки:
на меры социальной поддержки граждан, добровольно участвующих в охране общественного порядка на территории Ульяновской области в сумме 10 707,0 тыс. рублей, в связи с увеличением численности получателей мер социальной поддержки;
на ежемесячные выплаты на содержание ребёнка в семье опекуна (попечителя) и приёмной семье, а также ежемесячного денежного вознаграждения приёмным родителям в сумме 60 000,0 тыс. рублей и на выплаты по опеке и попечительству в отношении несовершеннолетних в сумме 3 439,6 тыс. рублей, в связи с уменьшением процента софинансирования областного бюджета на ежемесячную денежную выплату, предусмотренную пунктом 2 Указа Президента Российской Федерации от 07 мая 2012 № 606.
Также в целях реализации поручений по итогам совещаний Правительства Ульяновской области по вопросам развития информационных технологий и цифровой экономики (протокол от 12.03.2019 № 2-ПС ОГКУ «Правительство для граждан»), в составе мероприятий подпрограммы «Обеспечение реализации государственной программы» выделяются дополнительные строки в 2019-2021 годах «в том числе, обеспечение деятельности, связанной с созданием, развитием и использованием информационных систем и компонентов информационно-телекоммуникационной инфраструктуры».
Принятие проекта приведёт финансирование мероприятий Государственной программы в 2019-2021 годах в соответствие с проектом Закона Ульяновской области «Об областном бюджете Ульяновской области на 2019 год и плановый период 2020 и 2021 годов».
В результате вносимых изменений бюджетные ассигнования на реализацию государственной программы в 2019 году уменьшаются на сумму 1 044,6 тыс. рублей, в том числе:
средства областного бюджета уменьшаются на сумму 4,5 тыс. рублей;
средства федерального бюджета уменьшаются на сумму 1 040,1 тыс. рублей.</t>
  </si>
  <si>
    <t>Распоряжение Министерства семейной, демографической политики и социального благополучия Ульяновской области от 11.06.2019 № 577-р "Об утверждении план-графика реализации мероприятий в 2019 году государственной программы"</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</si>
  <si>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(далее – проект), который предусматривает следующее.
Данным проектом по Министерству увеличиваются средства областного бюджета в связи с поступлением благотворительной помощи для областного государственного казённого учреждения социального обслуживания «Детский дом-интернат для глубоко умственно отсталых детей «Родник» от частного лица в сумме 9 750,0 рублей.
Проектом перераспределяются средства областного бюджета в 2019 году между мероприятиями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целях своевременного и бесперебойного обеспечения мерами социальной поддержки отдельных категорий граждан, а также на первоочередные расходы по подведомственным организациям в сумме 10 814,036 тыс. рублей.
Кроме того, проектом в рамках подпрограммы «Содействие занятости населения, улучшение условий, охраны труда и здоровья на рабочем месте» соисполнитель государственной программы – Агентство по развитию человеческого потенциала и трудовых ресурсов Ульяновской области (далее – Агентство) вводит новое мероприятие «Предоставление индивидуальным предпринимателям и юридическим лицам субсидий, не являющимся государственными (муниципальными) учреждениями, осуществляющим деятельность на территории Ульяновской области, в целях возмещения части затрат в связи с оплатой труда выпускников образовательных организаций высшего образования и профессиональных образовательных организаций из числа инвалидов молодого возраста, а также в связи с осуществлением доплат их наставникам», перераспределив средства в 2019 и 2020 годах между мероприятиями Государственной программы в сумме 1 319,76 тысяч рублей.
Данным проектом перераспределяются средства областного бюджета между мероприятиями Государственной программы по 2020 году 
для проведения капитального ремонта корпуса № 3 областного государственного автономного учреждения социального обслуживания «Социально-реабилитационный центр им. Е.М. Чучкалова» (здание бывшего санатория-профилактория УАЗ) в сумме 128 301,321 тыс. рублей.
Соисполнитель государственной программы – Агентство данным проектом перераспределяет средства областного бюджета в 2020 и 2021 годах между мероприятиями Государственной программы в рамках подпрограммы «Содействие занятости населения, улучшение условий, охраны труда и здоровья на рабочем месте» в сумме 881,1936 тысяч рублей.
Принятие проекта позволит перераспределить средства на первоочередные расходы.
В результате вносимых изменений бюджетные ассигнования на реализацию государственной программы в 2019 году увеличиваются 
на сумму 9,75 тыс. рублей, в том числе:
средства областного бюджета увеличиваются на сумму 9,75 тыс. рублей.</t>
  </si>
  <si>
    <t>4/59-П</t>
  </si>
  <si>
    <t>9/207-П</t>
  </si>
  <si>
    <t>12/291-П</t>
  </si>
  <si>
    <t>Сведения об объёмах финансирования за 9 месяцев 2019 года</t>
  </si>
  <si>
    <t>за 9 месяцев 2019 года</t>
  </si>
  <si>
    <t>Отчёт об исполнении плана - графика реализации государственной программы за 9 месяцев 2019 года</t>
  </si>
  <si>
    <t>о внесённых изменениях в государственную программу за 9 месяцев 2019 года</t>
  </si>
  <si>
    <t>Государственная программа Ульяновской области "Социальная поддержка и защита населения Ульяновской области" на 2014-2021 годы</t>
  </si>
  <si>
    <t>По состоянию на 01.10.2019 проведено 21 заседание областной общественной комиссии. По итогам проведённых заседаний адресную материальную помощь получили 6636 человек, в том числе:
на помощь в связи с пожаром – 198 человек; 
на лечение –1903 человека;
на газификацию жилья – 708 человек;
в связи с малообеспеченностью, задолженностью по кредитам, ЖКУ, ремонтом жилья и прочее – 2033 человека;
в связи с переходом на цифровое телевещание – 1793 человека;
в связи с проведённым капитальным ремонтом жилья ветеранам Великой Отечественной войны – 1 человек.
Из 21 заседания 2 заседания прошло с участием Губернатора Ульяновской области С.И. Морозова, на котором было принято положительное решение об оказании материальной помощи на лечение 7 гражданам.</t>
  </si>
  <si>
    <t>На 01.10.2019  заключено 5286  государственных социальных контрактов,  в том числе 672 социальных  контрактов  в форме единовременной денежной выплаты (из них 604 - на развитие личного подсобного хозяйства (покупка домашнего скота, домашней птицы, саженцев, рассады и т. п.),  4 - на частичное погашение задолженности            по ЖКУ (с целью получения должниками права на дальнейшее предоставление субсидий по оплате ЖКУ), 18 - на развитие индивидуальной предпринимательской деятельности, 5 - на подготовку к отопительному сезону, 3 - на образовательные услуги,  38 контрактов – по другим направлениям  освоено  28556, 0 тыс. рублей и 4614 социальных контрактов  на оказание государственной социальной помощи в виде натуральной помощи с использованием продуктовых карт для приобретения продуктов питания.</t>
  </si>
  <si>
    <t>За 9 месяцев 2019 года пенсии за выслугу лет предоставлены в полном объёме. Пенсии за выслугу лет предоставлены 892 человекам</t>
  </si>
  <si>
    <t>За 9 месяцев 2019 года ежемесячное денежное пособие предоставлено 126 гражданам. Денежные выплаты предоставлены в полном объёме.</t>
  </si>
  <si>
    <t xml:space="preserve">За 9 месяцев 2019 года данной мерой социальной поддержки воспользовались 26 молодых специалиста. Мерами социальной поддержки обеспечены в полном объёме. </t>
  </si>
  <si>
    <t>За 9 месяцев 2019 года обращений не поступало</t>
  </si>
  <si>
    <t>За 9 месяцев 2019 года меры социальной поддержки предоставлены 2 человекам, задолженности перед получателями нет</t>
  </si>
  <si>
    <t>За 9 месяцев 2019 года компенсационные выплаты не предоставлялись, так как обращений не поступало.</t>
  </si>
  <si>
    <t>За 9 месяцев 2019 года значение целевого индикатора перевыполнено</t>
  </si>
  <si>
    <t xml:space="preserve">За 9 месяцев 2019 года значение целевого индикатора перевыполнено. </t>
  </si>
  <si>
    <t>За 9 месяцев 2019 года значение целевого индикатора выполнено</t>
  </si>
  <si>
    <t>По состоянию на 01.10.2019 численность безработных граждан, зарегистрированных в государственных учреждениях службы занятости населения, составила 2638 человек. Уровень регистрируемой безработицы составил 0,42%</t>
  </si>
  <si>
    <t>Численность на 01.10.2019 составляет 219 человек</t>
  </si>
  <si>
    <t>Количество получателей государственных услуг в сфере занятости за 9 месяцев. 2019 год составило 72662 человек. Целевой индикатор по итогам 9 месяцев выполнен</t>
  </si>
  <si>
    <t>Количество работников прошедших обучение за 9 месяцев 2019 года составило 9450 человек. Целевой индикатор по итогам 9 месяцев выполнен</t>
  </si>
  <si>
    <t>За  9  месяцев 2019 года численность пострадавших в результате несчастных случаев на производстве составила 151 человек , что в 2,4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t>
  </si>
  <si>
    <t xml:space="preserve">за 9 месяцев 2019 года специальная оценка условий труда проведена на 42998 рабочих местах. Фактическое значение данного показателя увеличено по сравнению с запланированным  в 2,5 раза. </t>
  </si>
  <si>
    <t>Обучение граждан предпенсионного возраста в рамках национального проекта "Демография" осуществляется согласно  Постановления Правительства Ульяновской области № 137-П от 04.04.2019 г., а также Постановления Правительства Ульяновской области от 26.08.2019 № 429 . Завершили обучению сотрудники организацией, направленные на обучение со стороны работодателей.  Целевой индикатор по итогам 9 месяцев выполнен</t>
  </si>
  <si>
    <t>Все 110 лиц предпенсионного возраста, которые завершили обучение являются сотрудниками организаций, т.е все они сохранили занятость</t>
  </si>
  <si>
    <t xml:space="preserve">Лица предпенсионного возраста, завершившие обучение по направлению службы занятости по итогам 3 кв. отсутствуют. т.к. порядок, регламентирующий данный механизм обучения принят в конце августа 2019 года и граждане, предпенсионного возраста еще находятся в процессе обучения  </t>
  </si>
  <si>
    <t xml:space="preserve">Постановление вступило в силу с 01.07.2019. Организации ООО "УАЗ", ООО "ДААЗ", НПО "Марс" готовят покет документов на получение субсидии </t>
  </si>
  <si>
    <t>По состоянию на 01.09.2019 численность женщин, находящихся в  отпуске по уходу за ребёнком в возрасте до трёх лет прошли переобучение в количестве 141 человека. Проходят обучение 130 женщин.</t>
  </si>
  <si>
    <t>За 9 месяцев 2019 года субсидии на оплату жилого помещения и коммунальных услуг предоставлены 31396 получателям. Выплаты произведены в полном объеме</t>
  </si>
  <si>
    <t>За 9 месяцев 2019 года  компенсации на оплату жилого помещения и коммунальных услуг предоставлены 9262 получателям. Выплаты произведены в полном объеме</t>
  </si>
  <si>
    <t>За 9 месяцев 2019 года  меры социальной поддержки представлены 235 труженникам в полном объёме.</t>
  </si>
  <si>
    <t>За 9 месяцев 2019 года меры социальной поддержки представлены 1273  реабилитированному гражданину в полном объёме.</t>
  </si>
  <si>
    <t>За 9 месяцев 2019 года выплаты ЕДК представлены 108633 ветеранам в  полном объёме</t>
  </si>
  <si>
    <t>За 9 месяцев 2019 года  выплата  мер социальной поддержки представлена 95287 ветеранам в полном объёме.</t>
  </si>
  <si>
    <t>За 9 месяцев 2019 года выплата пособия по погребению представлена 923 гражданам в полном объёме.</t>
  </si>
  <si>
    <t>За 9 месяцев 2019 года ежемесячная денежная компенсация на оплату жилого помещения и отдельных видов коммунальных услуг предоставлена 12900 педагогическим работникам сельской местности в полном объеме. Задолженности перед получателями нет.</t>
  </si>
  <si>
    <t>За 9 месяцев 2019 года выплаты представлены 6637 гражданам.</t>
  </si>
  <si>
    <t xml:space="preserve">В рамках реализации постановления Правительства Ульяновской области от 03.02.2006 № 30 «О дополнительных мерах социальной поддержки военнослужащих, сотрудников правоохранительных органов и членов их семей» за 9 месяцев 2019 года единовременная материальная помощь оказана 6 гражданам. Задолженности перед получателями нет. </t>
  </si>
  <si>
    <t>За 9 месяцев 2019 года меры социальной поддержки представлены 83 инвалидам в  полном объёме.</t>
  </si>
  <si>
    <t>За 9 месяцев 2019 года меры социальной поддержки представлены 445 гражданам в полном объёме.</t>
  </si>
  <si>
    <t>За 9 месяцев 2019 года меры социальной поддержки представлены 1372 гражданам в полном объёме.</t>
  </si>
  <si>
    <t>За 9 месяцев 2019 года меры социальной поддержки представлены 2571 гражданам в полном объёме.</t>
  </si>
  <si>
    <t>За 9 месяцев 2019 года год меры социальной поддержки представлены 223 гражданам в полном объёме</t>
  </si>
  <si>
    <t>За 9 месяцев 2019 года ежемесячная денежная компенсация на оплату жилого помещения и коммунальных услуг предоставлена 1397 гражданам в полном объёме</t>
  </si>
  <si>
    <t>За 9 месяцев 2019 года  меры социальной поддержки представлены 207 гражданам в  полном объёме.</t>
  </si>
  <si>
    <t>За 9 месяцев 2019 года ежегодная денежная  выплата представлена 76428 гражданам в полном объёме</t>
  </si>
  <si>
    <t>За 9 месяцев 2019 года меры социальной поддержки представлены 1763 гражданам в полном объёме.</t>
  </si>
  <si>
    <t>За 9 месяцев 2019 года представлена мера социальной поддержки 7902 человек. Выплата представлена в полном объёме.</t>
  </si>
  <si>
    <t>Ежемесячная денежная компенсация расходов  на уплату взноса на капитальный ремонт за  9 месяцев 2019 года предоставлена 56 гражданам (всем обратившимся гражданам выплата предоставляется в полном объёме).</t>
  </si>
  <si>
    <t>За 9 месяцев 2019 года ежегодная денежная  выплата представлена 7744 гражданам в полном объёме. Выплата ежегодных денежных выплат производится по факту обращения граждан, имеющих статус Почётного донора. Выплата произведена в полном объеме.</t>
  </si>
  <si>
    <t>За 9 месяцев 2019 года в полном объёме представлена ежемесячная денежная компенсация 10 гражданам</t>
  </si>
  <si>
    <t>За 9 месяцев 2019 года ежемесячная денежная  выплата представлена 106732 гражданам в полном объёме. Выплата произведена в полном объеме.</t>
  </si>
  <si>
    <t>Данная мера соц. поддержки предоставляется по фактическому обращению граждан. За 9 месяцев 2019 года выплата представлена 71 гражданам</t>
  </si>
  <si>
    <t>За 9 месяцев 2019 года льготным проездом воспользовалось 6226 федеральных льготников</t>
  </si>
  <si>
    <t xml:space="preserve">За 9 месяцев 2019 года ежемесячную денежную компенсацию на оплату жилого помещения и коммунальных услуг получили 298335 человек   </t>
  </si>
  <si>
    <t>За 9 месяцев 2019 года выдано 10 свидетельств. 10 свидетельств реализовано.</t>
  </si>
  <si>
    <t>За 9 месяцев 2019 года меры социальной поддержки представлены 16 гражданам в полном объёме</t>
  </si>
  <si>
    <t>За 9 месяцев  2019 года меры социальной поддержки представлены 27 гражданам в  полном объёме.</t>
  </si>
  <si>
    <t>За 9 месяцев 2019 года выдано 12 свидетельств. Реализовано 10</t>
  </si>
  <si>
    <t>За 9 месяцев 2019 года выдано 31 свидетельство. Реализовано 25</t>
  </si>
  <si>
    <t xml:space="preserve">За 9 месяцев 2019 года меры социальной поддержки представлены 2267 гражданам в полном объёме. </t>
  </si>
  <si>
    <t>За 9 месяцев 2019 года меры социальной поддержки представлены 30 гражданам</t>
  </si>
  <si>
    <t>За 9 месяцев 2019 года количество выплат ежемесячного пособия по уходу за ребёнком составило 57716 выплат. Выплата произведена в полном объёме согласно заявок на финансовое обеспечение расходов на выплату государственных пособий 8085 человекам</t>
  </si>
  <si>
    <t>За 9 месяцев 2019 года произведена выплата 1 гражданину</t>
  </si>
  <si>
    <t>За 9 месяцев 2019 года выплачено 1476 пособий. Задолженности перед получателями нет. Выплата произведена в полном объёме согласно заявок на финансовое обеспечение расходов на выплату государственных пособий 977 гражданам</t>
  </si>
  <si>
    <t>За 9 месяцев 2019 года единовременное пособие выплачено 257 получателям, 342 детям</t>
  </si>
  <si>
    <t>За 9 месяцев 2019 года перевозка несовершеннолетних не осуществлялась</t>
  </si>
  <si>
    <t xml:space="preserve">За 9 месяцев 2019 год меры социальной поддержки представлены на 5610 детям (5296 получателям). Выплата произведена в полном объёме. </t>
  </si>
  <si>
    <t>За 9 месяцев 2019 года единовременное пособие выплачено 25 усыновлённым детям</t>
  </si>
  <si>
    <t>Произведено 181 выплату 73 получателям в полном объёме за 9 месяцев 2019 года</t>
  </si>
  <si>
    <t>За 9 месяцев 2019 года произведено возмещение расходов 13 получателям</t>
  </si>
  <si>
    <t>Расходы за 9 месяцев 2019 года не производились</t>
  </si>
  <si>
    <t>За 9 месяцев 2019 года произведено возмещение расходов 31 получателю</t>
  </si>
  <si>
    <t>На 01.10.2019 выдано 4090 сертификатов "Семья", реализовано 5144 сертификатов ( в т.ч. сертификаты выданные ранее 2019 года), в т.ч.:
на улучшение жилищных условий – 3 842, 
на лечение детей - 170, 
на обучение детей –906, 
на страхование – 133, 
на оздоровление – 20, 
на подведение коммуникаций –72, 
на приобретение технических средств реабилитации – 1.</t>
  </si>
  <si>
    <t xml:space="preserve">За 9 месяцев 2019 год произведены расходы по доставке данной меры социальной поддержки. Выплата произведена в полном объёме. Задолженности нет. </t>
  </si>
  <si>
    <t>За 9 месяцев 2019 года меры социальной поддержки представлены 66 гражданам в полном объёме.</t>
  </si>
  <si>
    <t>За 9 месяцев 2019 года денежные средства перечислены на содержание 33 329 детям, 23 727 получателям ежемесячного вознаграждения, причитающегося приёмным родителям</t>
  </si>
  <si>
    <t>За 9 месяцев 2019 года  переданы субвенции для осуществления деятельности по опеке и попечительству в 23 МО</t>
  </si>
  <si>
    <t>Проведено 29 социально-значимых мероприятий:
Конференция молодых семей; 
Поздравление женщин в родильных отделениях государственных учреждений здравоохранения, подведомственных Министерству здравоохранения Ульяновской области, родивших детей 1 января, 23 февраля, 8 марта, 15 мая, 1 июня, 12 июня; 
День освобождения Ленинграда от блокады; 
День окончания Сталинградской битвы; 
Региональный этап Интеллектуально-развивающей игры «Ума палата» в рамках проекта ПФО «ВЕРНУТЬ ДЕТСТВО»;  
Митинг, посвящённый Дню освобождения узников фашизма; 
Митинг, посвящённый годовщине катастрофы на Чернобыльской АЭС;  
День памяти о россиянах, исполняющих свой долг;
Конгресс Молодых семей; 
Подведение итогов ежегодного областного конкурса на соискание премии Губернатора Ульяновской области "Семья года" в рамках празднования Международного Дня семьи; 
Открытие благотворительной акции "Помоги собраться в школу"; 
Благотворительная акция "Жизнь без опасности"; 
Чествование участниц акции "Роди патриота в День России"; 
День семьи, любви и верности. Чествование супружеских пар, проживших в браке 25, 50 и более лет; 
Мероприятие, посвящённое Дню социального работника; 
Мероприятие, посвящённое Дню памяти и скорби – дню начала Великой отечественной войны;
Направлена субсидия ОГБУСО "Центр соц.обслуживания "Доверие" в г. Димитровграде" на подготовку встречи с ветеранами, поздравление в рамках Дня Победы;
Направлена субсидия ОГБУСО "Комплексный центр социального обслуживания в р.п. Павловка" на организация областного мероприятия "Социальный Туризм";
Направлены субсидии ОГБУСО "Комплексный центр соц.обслуживания населения "Исток" в г. Ульяновске", "Центр соц.обслуживания "Парус надежды" в р.п. Кузоватово", "Центр соц.обслуживания "Доверие" в г. Димитровграде" для организации мероприятия к Дню пожилого человека "Я-исследователь"; 
Гала–концерт Фестиваля детского творчества воспитанников детских домов, социально-реабилитационных центров и социальных приютов Ульяновской области «Храните детские сердца»; 
Мероприятие, посвящённое Дню партизан и подпольщиков; 
Мероприятие День семьи, любви и верности; Приобретение билетов на предъпремьерный показ конкурсной программы "Дикие предки";
Направлена субсидия ОГАУСО «СОЦ "Волжские просторы» в г. Новоульяновске» и "РЦ "Сосновый бор" в р.п. Вешкайма" на оказание услуг по организации отдыха и оздоровлению граждан пожилого возраста в Ульяновской области в рамках «Серебрянные каникулы»; 
День отца; 
Мероприятие, посвящённое Дню окончания Курской битвы; 
Мероприятие, посвящённое Дню окончания Второй мировой войны; 
День семейного общения;
Закрытие акции «Помоги собраться в школу».</t>
  </si>
  <si>
    <t>Проведение социально-значимых мероприятий по отдельному списку. Средства на проведение мероприятий предусмотрены Законом Ульяновской области от 21.12.2018 № 173-ЗО "Об областном бюджете на 2019 год и на плановый период 2020 и 2021 годов"</t>
  </si>
  <si>
    <t xml:space="preserve">Подготовка к проведению ежегодного областного конкурса "Семейные трудовые династии". </t>
  </si>
  <si>
    <t>Перечислено субсидий за счёт средств областного бюджета Ульяновской области негосударственным организациям, оказывающим социальные услуги в форме социального обслуживания граждан на дому за 9 месяцев 2019 года на сумму 16 346,7 тыс. рублей, в том числе:
УРОООО «Российский Красный Крест» - 10 562,0 тыс. рублей;
ДМООИО "Преодоление" УООО ООО ВОИ – 3 463,5 тыс. рублей;
АНО "Социальное благополучие" – 525,5 тыс. рублей;
АНО ДПО "ЦКСП" – 3,8 тыс. рублей; 
РОО "Ульяновская региональная Федерация спорта для лиц с поражением опорно-двигательного аппарата" - 1 024,8 тыс. рублей; 
АНО "Радушие" - 39,4 тыс. рублей; 
Автономная некоммерческая организация "Сообщество граждан старшего поколения" - 727,3 тыс. рублей.</t>
  </si>
  <si>
    <t>За 9 месяцев 2019 года расходы не производились</t>
  </si>
  <si>
    <t>За 9 месяцев 2019 года меры социальной поддержки представлены 21448 гражданам в полном объёме</t>
  </si>
  <si>
    <t>За 9 месяцев 2019 года пособие предоставлено  48252 гражданам. Задолженности перед получателями нет.</t>
  </si>
  <si>
    <t>За 9 месяцев 2019 год меры социальной поддержки представлены 24 гражданам в  полном объёме.</t>
  </si>
  <si>
    <t>За  9 месяцев 2019 года в соответствии с Законом Ульяновской области от 02.11.2011 № 180-ЗО «О некоторых мерах по улучшению демографической ситуации в Ульяновской области» предоставлены дополнительные меры социальной поддержки:
единовременная денежная выплата в размере 10000 рублей при рождении двоих детей в результате многоплодных родов, её получили 78 семей;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 муниципальных образовательных учреждениях, реализующих основную общеобразовательную программу дошкольного образования, для расчета родительской платы за содержание ребенка в иных образовательных организациях, реализующих основную общеобразовательную программу дошкольного образования, на каждого ребенка, не посещающего указанные государственные, муниципальные образовательные учреждения, её получили 450 семей;
ежемесячная денежная выплата в размере 1000 рублей на каждого ребенка родителям-студентам, её получили 79 семей.
За 9 месяцев 2019 года выдано 186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24 семьи, при рождении четвертого или последующего ребёнка  - 162 семьи. В 9 месяцев 2019 года реализовали свои свидетельства 124 семьи.</t>
  </si>
  <si>
    <t>За 9 месяцев 2019 года меры социальной поддержки воспользовались 133 женщин, в том числе: 77 беременных женщин и 62 кормящих матерей</t>
  </si>
  <si>
    <t>За 9 месяцев 2019 год меры социальной поддержки представлены 3844 гражданам в полном объёме</t>
  </si>
  <si>
    <t xml:space="preserve">За 9 месяцев 2019 года ежемесячные выплаты на обеспечение проезда произведены 27 355 детям-сиротам и детям, оставшимся без попечения родителей </t>
  </si>
  <si>
    <t>За 9 месяцев 2019 года меры социальной поддержки представлены было за полугодие 1888 в полном объёме.</t>
  </si>
  <si>
    <t>ОГКУСО СП "Ручеёк" проведены ремонтные работы: расширение дверных проёмов в здании, оплата за асфальтирование подъездныой дороги к зданию приюта к крыльцу на сумму 541,92 тыс. рублей</t>
  </si>
  <si>
    <t>Направлена субсидия ОГБУСО "ЦСО "Доверие" на проведение мероприятия</t>
  </si>
  <si>
    <t xml:space="preserve">Оплачены расходы на проведение спортивных соревнований для инвалидов </t>
  </si>
  <si>
    <t>Оплачены услуги за проведение Палаточного лагеря</t>
  </si>
  <si>
    <t>Областными государственными казёнными учреждениями социального обслуживания "Реабилитац.центр для детей и подростков с огранич.возможн."Подсолнух" в г. Ульяновске"  и "Дет.дом-интернат для умственно отсталых детей "Родник" в с. Максимовка" приобретёны автотранспорт для перевозки получателей социальных услуг . ОГКУСЗН по Ульяновскому району опалчены услуги за поставку оборудования для реабилитации</t>
  </si>
  <si>
    <t>Оказание государственной услуги населению 59,2 тыс. услуг</t>
  </si>
  <si>
    <t>За 9 месяцев 2019 года количество получателей государственных услуг в сфере занятости  составило 9283 человека. Оказано 72662 государственных услуг.  План выполнен на 122,7 %</t>
  </si>
  <si>
    <t>Направление на обучение женщин в период отпуска по уходу за ребёнком додостижения им возраста трёх лет с учётом востребованных на рынке труда профессий. Организация обучения 270 женщин в период отпуска по уходу за ребёнком до трёх лет</t>
  </si>
  <si>
    <t xml:space="preserve">По итогам 9 месяцев  2019 года приступило к профессиональному обучению и дополнительному профессиональному образованию 271 женщины, находящиеся в отпуске по уходу за ребёнком до достижения им возраста трёх лет, по что составляет 100,3% от плановых показателей, 141 женщина завершила обучение 130 женщин обучаются. Профобучение организовано по профессиям (специальностям): парикмахер, портной, маникюрша, менеджер по персоналу с включением учебного модуля «1С: Предприятие 8.3. Зарплата и управление персоналом», оператор электронно-вычислительных и вычислительных машин с включением учебного модуля «1С: Предприятие 8.3. Бухгалтерия предприятия», оператор электронно-вычислительных и вычислительных машин с включением учебного модуля «1С: Управление производственным предприятием 8.3.» (форма обучения: очная с применением дистанционных технологий)". </t>
  </si>
  <si>
    <t>Проведение конкурсов в целях: 
- укрепления и развития социального партнёрства, повышения эффективности мероприятий в сфере содействия занятости населения в Ульяновской области; 
- популяризации рабочих специальностей, повышение престижа профессии рабочего, пропаганда достижений высококвалифицированных работников и их передового опыта; 
- привлечения общественного внимания к важности решения социальных вопросов</t>
  </si>
  <si>
    <t>Организация и проведение Первого регионального съезда специалситов по охране труда и открытие Года нулевого травматизма в Ульяновской области                                   Организовано проведение месячника охраны труда в Ульяновской области</t>
  </si>
  <si>
    <t>Выплата пособий по безработице, стипендий, досрочных пенсий и материальной помощи безработным осуществлялась своевременно и в полном объёме. Социальные выплаты за 9 месяцев 2019 го получили 9283 человек, в том числе 7977 человек получил пособие по безработице, 1109 человек – стипендию, 67 человек – материальную помощь, досрочную пенсию – 130 человек.</t>
  </si>
  <si>
    <t xml:space="preserve">20 человек. Постановление вступило в силу 01.07.2019 г. </t>
  </si>
  <si>
    <t>Собирают пакет документов следующие работодатели: ООО "УАЗ" за 13 чел, ООО "ДААЗ" - за 2 чел., НПО "Марс" за 5 выпускников.</t>
  </si>
  <si>
    <t xml:space="preserve">Осуществление профессионалного обучения и дополнительного профессионального образования лиц предпенсионного возраста </t>
  </si>
  <si>
    <t xml:space="preserve">По итогам 9 месяцев  в процесс обучения вовлечено 1206 чел, из них: завершили обучение 110 лиц, предпенсионного возраста, проходят обучение 458 чел, по направлению работодателей 135 чел, с применением образовательного сертификата  - 323 чел. </t>
  </si>
  <si>
    <t>Выплата субсидий работодателям по возмещению расходов осуществляется согласно порядка расходвания средств ( Порядок утвержден Постановлением Правительства Ульяновской области № 137-П от 04.04.2019). Второй порядок о предоставлении физическим лицам образовательного сертификата (Постановление Правительства Ульяновской области № 429-П от 26.08.2019).</t>
  </si>
  <si>
    <t>Выплата пособий 750 соотечественникам</t>
  </si>
  <si>
    <t xml:space="preserve">Исполнение по содержанию Агентства состваляет 71,3 % от плана. Выплаты заработной платы, начисления на неё произведены в полном объёме. Задолженности нет. </t>
  </si>
  <si>
    <t xml:space="preserve">Исполнение по финансированию ОГКУ "Кадрового центра Ульяновской области"  составляет 73,0 % от годового плана. Выплаты заработной платы, начисления на неё произведены в полном объёме. </t>
  </si>
  <si>
    <t>На строительство корпуса на 100 мест на базе ОГАУСО «Психоневрологический интернат в с. Акшуат» необходима сумма в размере 600000,0 т.р. По результатам рабочей поездки в Барышский район предложена новая площадка под застройку в с.Водорацк. Получено письмо по согласованию места сброса очищенных стоков от администрации поселения. ТИСИЗ начинает геодезические изыскания на участке застройки, включаая согласованную трассу прокладки внеплощадочной канализации.
Для выполнения капитального ремонта столовой ОГАУСО «Психоневрологический интернат в п. Лесной» необходима сумма в размере 9000,0 т.р. Заключен контракт  01.07.2019 с ООО "МСУ-7". Завершены работы по устройству пола и стен облицовочной плиткой в варочном цехе столовой, установлено оборудование. Ведутся работы по устройству пола и стен плиткой в помещении питания столовой. Продолжаются работы по устройству входных групп (устройство основания  пола и ступенек керамогранитной плиткой), устройство фасада, отделочные работы по шпаклевке и покраске стен в помещениях столовой и в подвальном помещении. Близятся к завершению  работы по отопительной системе и электромонтажные работы.</t>
  </si>
  <si>
    <t>Исполнение по содержанию Департамента социальной защиты состваляет 58,9 % от плана, по Министерству 68,1%. Выплаты заработной платы произведены в полном объёме. Задолженности нет.</t>
  </si>
  <si>
    <t>Исполнение по содержанию по ОГКУСО состваляет 85,5% от плана, по ОГБУСО - 94,2%, ОГАУСО -87,7%, по ОГКУСЗН - 90%, ОГКОУ - 78,1%. Выплаты заработной платы произведена в полном объёме. Задолженности нет.</t>
  </si>
  <si>
    <t>В рамках проекта «Центра активного долголетия» «Серебряного университета» оплачены услуги по обучению руководителей отделения краткосрочного пребывания с целью ознакомления с современными аспектами работы в социальной организации, повышения качества оказываемых услуг гражданам старшего поколения на сумму 52,546 тыс. рублей. Оплачены услуги на оказание транспорт.услуг по перевозке пассажиров по маршрутам в рамках проекта «Центра активного долголетия» «Серебряного университета» на 258,1 тыс. рублей. Приобретено оборудование для организации работы отделений по реабилитации детей-инвалидов на сумму 5 497,72 тыс. рублей. Оплата услуг по дароботке и сопрождению  автоматизированной информационной системы территориальных департаментов и учреждений социальной защиты населения за 9 месяцев 2019 года на сумму 5 027,97 тыс. рублей</t>
  </si>
  <si>
    <t>Перечислены средства подведомственным организациям социального обслуживания для выплат мер государственной поддержки специалистам, работающих и проживающих в сельских населенных пунктах, рабочих поселках и поселках городского типа на территории Ульяновской области на сумму 1 869,86 тыс. рублей. Меры предоставлены в полном объёме</t>
  </si>
  <si>
    <t>Оплата услуг по дароботке и сопрождению  автоматизированной информационной системы территориальных департаментов и учреждений социальной защиты населения за 9 месяцев 2019 года на сумму 5 027,97 тыс. рублей</t>
  </si>
  <si>
    <t xml:space="preserve">За 9 месяцев 2019 года оплачены работы по замене оконных блоков и ремонту кровли в Областном государственном казённом учреждении для детей-сирот и детей, оставшихся без попечения родителей – Майнский спец.(корр.) детский дом для детей с ограниченными возможностями здоровья «Орбита» на сумму 1 426,6 тыс. рублей;
перечислена субсидия Областному государственному автономному учреждению социального обслуживания «Психоневрологический интернат в п. Лесной» в сумме 600,0 тыс. рублей на монтаж энергосберегающих светильников. Работы ведутся;
перечислена субсидия Областному государственному автономному учреждению социального обслуживания «Специальный дом-интернат для престарелых и инвалидов в с. Акшуат» в сумме 3 960,0 тыс. рублей на ремонт системы отопления, замена оконных блоков. Работы ведутся. Перечислена субсидия Областное государственное автономное учреждение социального обслуживания "Специальный дом-интернат для престарелых и инвалидов в с. Репьёвка Колхозная" в сумме 3 100,0 тыс. рублей. Работы ведутся. Перечислена субсидия Обл.госуд.автономное учрежд.соц.обслуживания "Психоневрологический интернат в п. Приозёрный" на сумму 3 500,0 тыс. рублей. Работы ведутся.
</t>
  </si>
  <si>
    <t>Приобретено оборудование для инвалидов с ментальными нарушениями на сумму 875,94 тыс. рублей</t>
  </si>
  <si>
    <t>подсолнух</t>
  </si>
  <si>
    <t>ПНИ Новоульяновск</t>
  </si>
  <si>
    <t>парус</t>
  </si>
  <si>
    <t>Субсидия передана на приобретение оборудования в ОГБУСО "Центр соц.обслуживания "Парус надежды" в р.п. Кузоватово"</t>
  </si>
  <si>
    <t>Приобретено оборудование для организации модели "Тренировочная квартира"  на сумму 304,8 тыс. рублей ОГАУСО ПНИ в г. Новоульяновске</t>
  </si>
  <si>
    <t>За 9 месяцев 2019 года ОГКУСО РЦ плачены расходы за поставку аппаратно-программного комплекса БОС. Субсидия передана на приобретение оборудования в ОГБУСО "Центр соц.обслуживания "Парус надежды" в р.п. Кузоватово"</t>
  </si>
  <si>
    <t>Министерством образования Ульяновской области приобретено оборудование на сумму 1 186,6 тыс. рублей</t>
  </si>
  <si>
    <t>Министерством культурыя Ульяновской области приобретено оборудование на сумму 366,0 тыс. рублей</t>
  </si>
  <si>
    <t>Приобретено оборудование для проведения мероприятий в рамках реализации проекта "Школа движения"  на сумму 2 167,07 тыс. рублей Обл.гос.казённое учр.соц.обсл."Реабилитац.центр для детей и подростков с огранич.возможн."Подсолнух" в г. Ульяновске"</t>
  </si>
  <si>
    <t>Приобретено оборудование для оказания услуг по ранней помощи  на сумму 548,8 тыс. рублей  Обл.гос.казённое учр.соц.обсл."Реабилитац.центр для детей и подростков с огранич.возможн."Подсолнух" в г. Ульяновске"</t>
  </si>
  <si>
    <t>Приобретено оборудование для оказания услуг по ранней помощи  на сумму 136,39 тыс. рублей  Обл.гос.казённое учр.соц.обсл."Реабилитац.центр для детей и подростков с огранич.возможн."Подсолнух" в г. Ульяновске"</t>
  </si>
  <si>
    <t>проведение конкурсов, заключение контрактов, закупка оборудования</t>
  </si>
  <si>
    <t>За 9 месяцев 2019 года ГУЗ ДСПБ № 1 приобретено медицинское оборудование на сумму 801,99 тыс. рублей</t>
  </si>
  <si>
    <t>За 9 месяцев 2019 года ГУЗ ДСПБ № 1 приобретено медицинское оборудование на сумму 1 585,0 тыс. рублей</t>
  </si>
  <si>
    <t>14/330-П</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</si>
  <si>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(далее – проект), который предусматривает следующее.
Проектом предлагается внесение изменений, в части увеличения объёма финансового обеспечения на реализацию мероприятий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2019 году на сумму 478 438,024 тыс. рублей, в том числе:
в соответствии с Реестром изменений в областной бюджет Ульяновской области, утверждённым Губернатором Ульяновской области на предоставление мер социальной поддержки в сумме 476 500,0 тыс. рублей;
в связи с поступлением благотворительных пожертвований 
от Благотворительного фонда «Ключ» для областного государственного казённого учреждения социального обслуживания «Социально-реабилитационный центр для несовершеннолетних «Причал надежды» 
в г. Ульяновске – Центр по профилактике семейного неблагополучия» в сумме 400,0 тыс. рублей;
в связи с поступлением средств от ООО «Промресурс» за сдачу металлолома в ходе утилизации списанного ОГКОУ Детский дом «Соловьиная роща» автотранспорта в соответствии с планом оптимизации расходов 
на 2019 год в сумме 17,724 тыс. рублей.
Данным проектом перераспределяются средства областного бюджета 
в 2019 году на государственную программу Ульяновской области «Развитие здравоохранения в Ульяновской области» на 2014-2021 годы в сумме 
5 000,0 тыс. рублей на покрытие дефицита отрасли «Здравоохранение».
Кроме того, проектом перераспределяются средства областного бюджета в 2020-2021 годах между мероприятиями Государственной программы в целом на сумму 663 700,0 тыс. рублей.
В результате вносимых изменений бюджетные ассигнования областного бюджета на реализацию государственной программы увеличиваются на сумму 473 438,024 тыс. рублей, в том числе:
по 2019 году - 472 152,024 тыс. рублей;
по 2020 году – 643,0 тыс. рублей;
по 2021 году – 643,0 тыс. рублей.
Общая сумма государственной программы с 2014 по 2021 годы составит 81 447 877,33652 тыс. рублей (по 2019 году – 11 440 737,89156 тыс. рублей, по 2020 году – 10 821 891,6 тыс. рублей, по 2021 году – 10 902 773,9 тыс. рублей), в том числе: 
по средствам областного бюджета – 65 594 205,39362 тыс. рублей 
(по 2019 году – 8 575 443,79156 тыс. рублей, по 2020 году – 8 556 399,5 тыс. рублей, по 2021 году – 8 605 629,5 тыс. рублей);
по средствам федерального бюджета – 15 853 671,9429 тыс. руб. (по 2019 году – 2 865 294,1 тыс. рублей, по 2020 году – 2 265 492,1 тыс. рублей, по 2021 году – 2 297 144,4 тыс. рублей).
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t>
  </si>
  <si>
    <t>Распоряжение Министерства семейной, демографической политики и социального благополучия Ульяновской области от 27.07.2019 № 755-р "Об утверждении план-графика реализации мероприятий в 2019 году государственной программы"</t>
  </si>
  <si>
    <t>1)Договора с 7 поставщиками на поставку протезно-ортопедических изделий заключены в начале текущего года до 21.02.2019.
2) Приём , проверка документов и формирование списков;  3) получателю оформляется направление в выбранную им организацию, с которой заключен договор на изготовление изделий;4) по факту изготовления изделий в органы социальной защиты поставщиками предоставляются платежные документы с приложением реестра получателей изделий; 5) на основании представленных документов,  учреждение социальной защиты оплачивает выданные изделия. За 9 месяцев 2019 года  обеспечили  протезно-ортопедическими изделиями 2065 граждан (вставшие на учёт в период с 01.08.2017 г по 01.11.2018), не имеющим инвалидности, но по медицинским показаниям нуждающимся в них</t>
  </si>
  <si>
    <t>парус на+ доверие</t>
  </si>
  <si>
    <t>РЦ Димитровград+парус+доверие</t>
  </si>
  <si>
    <t>парус+доверие</t>
  </si>
  <si>
    <t>Министерство, Бакуева Марина Ивановна, директор департамента финансов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</si>
</sst>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_-* #,##0.00_р_._-;\-* #,##0.00_р_._-;_-* &quot;-&quot;??_р_._-;_-@_-"/>
    <numFmt numFmtId="165" formatCode="_-* #,##0.000_р_._-;\-* #,##0.000_р_._-;_-* &quot;-&quot;??_р_._-;_-@_-"/>
    <numFmt numFmtId="166" formatCode="_-* #,##0.0_р_._-;\-* #,##0.0_р_._-;_-* &quot;-&quot;??_р_._-;_-@_-"/>
    <numFmt numFmtId="167" formatCode="0.0"/>
    <numFmt numFmtId="168" formatCode="_-* #,##0.0_р_._-;\-* #,##0.0_р_._-;_-* &quot;-&quot;?_р_._-;_-@_-"/>
    <numFmt numFmtId="169" formatCode="[$-419]General"/>
    <numFmt numFmtId="170" formatCode="_-* #,##0_р_._-;\-* #,##0_р_._-;_-* &quot;-&quot;??_р_._-;_-@_-"/>
    <numFmt numFmtId="171" formatCode="0.0%"/>
    <numFmt numFmtId="172" formatCode="#,##0.0"/>
    <numFmt numFmtId="173" formatCode="_-* #,##0.0000_р_._-;\-* #,##0.0000_р_._-;_-* &quot;-&quot;??_р_._-;_-@_-"/>
    <numFmt numFmtId="174" formatCode="#,##0.000"/>
    <numFmt numFmtId="175" formatCode="_-* #,##0.000_р_._-;\-* #,##0.000_р_._-;_-* &quot;-&quot;???_р_._-;_-@_-"/>
    <numFmt numFmtId="176" formatCode="_-* #,##0.000_р_._-;\-* #,##0.000_р_._-;_-* &quot;-&quot;?_р_._-;_-@_-"/>
    <numFmt numFmtId="177" formatCode="#,##0.0000"/>
    <numFmt numFmtId="178" formatCode="_-* #,##0.00000_р_._-;\-* #,##0.00000_р_._-;_-* &quot;-&quot;??_р_._-;_-@_-"/>
    <numFmt numFmtId="179" formatCode="#,##0.00000"/>
    <numFmt numFmtId="180" formatCode="_-* #,##0.0000_р_._-;\-* #,##0.0000_р_._-;_-* &quot;-&quot;?_р_._-;_-@_-"/>
    <numFmt numFmtId="181" formatCode="000000"/>
    <numFmt numFmtId="182" formatCode="_-* #,##0.000000_р_._-;\-* #,##0.000000_р_._-;_-* &quot;-&quot;??_р_._-;_-@_-"/>
    <numFmt numFmtId="183" formatCode="#,##0.000000"/>
    <numFmt numFmtId="184" formatCode="0.000"/>
    <numFmt numFmtId="185" formatCode="_-* #,##0.0\ _₽_-;\-* #,##0.0\ _₽_-;_-* &quot;-&quot;?\ _₽_-;_-@_-"/>
  </numFmts>
  <fonts count="7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4"/>
      <color indexed="8"/>
      <name val="Times New Roman"/>
      <family val="1"/>
      <charset val="204"/>
    </font>
    <font>
      <sz val="12"/>
      <color indexed="8"/>
      <name val="Times New Roman"/>
      <family val="1"/>
      <charset val="204"/>
    </font>
    <font>
      <b/>
      <sz val="14"/>
      <color indexed="8"/>
      <name val="Times New Roman"/>
      <family val="1"/>
      <charset val="204"/>
    </font>
    <font>
      <sz val="8"/>
      <color indexed="8"/>
      <name val="Times New Roman"/>
      <family val="1"/>
      <charset val="204"/>
    </font>
    <font>
      <sz val="10"/>
      <color indexed="8"/>
      <name val="Times New Roman"/>
      <family val="1"/>
      <charset val="204"/>
    </font>
    <font>
      <sz val="11"/>
      <color indexed="8"/>
      <name val="Calibri"/>
      <family val="2"/>
    </font>
    <font>
      <sz val="14"/>
      <name val="Times New Roman"/>
      <family val="1"/>
      <charset val="204"/>
    </font>
    <font>
      <sz val="10"/>
      <name val="Times New Roman"/>
      <family val="1"/>
      <charset val="204"/>
    </font>
    <font>
      <sz val="11"/>
      <name val="Calibri"/>
      <family val="2"/>
    </font>
    <font>
      <b/>
      <sz val="10"/>
      <color indexed="8"/>
      <name val="Times New Roman"/>
      <family val="1"/>
      <charset val="204"/>
    </font>
    <font>
      <b/>
      <sz val="10"/>
      <name val="Times New Roman"/>
      <family val="1"/>
      <charset val="204"/>
    </font>
    <font>
      <sz val="10"/>
      <color indexed="8"/>
      <name val="Times New Roman"/>
      <family val="1"/>
      <charset val="204"/>
    </font>
    <font>
      <sz val="11"/>
      <color indexed="8"/>
      <name val="Calibri"/>
      <family val="2"/>
      <charset val="204"/>
    </font>
    <font>
      <sz val="11"/>
      <color indexed="8"/>
      <name val="Calibri"/>
      <family val="2"/>
    </font>
    <font>
      <b/>
      <sz val="11"/>
      <name val="Times New Roman"/>
      <family val="1"/>
      <charset val="204"/>
    </font>
    <font>
      <b/>
      <sz val="12"/>
      <name val="Times New Roman"/>
      <family val="1"/>
      <charset val="204"/>
    </font>
    <font>
      <sz val="10"/>
      <name val="Calibri"/>
      <family val="2"/>
      <charset val="204"/>
    </font>
    <font>
      <sz val="9"/>
      <name val="Times New Roman"/>
      <family val="1"/>
      <charset val="204"/>
    </font>
    <font>
      <sz val="11"/>
      <name val="Times New Roman"/>
      <family val="1"/>
      <charset val="204"/>
    </font>
    <font>
      <sz val="9"/>
      <color indexed="8"/>
      <name val="Times New Roman"/>
      <family val="1"/>
      <charset val="204"/>
    </font>
    <font>
      <sz val="8"/>
      <name val="Times New Roman"/>
      <family val="1"/>
      <charset val="204"/>
    </font>
    <font>
      <sz val="8"/>
      <name val="Calibri"/>
      <family val="2"/>
    </font>
    <font>
      <sz val="11"/>
      <name val="Calibri"/>
      <family val="2"/>
    </font>
    <font>
      <sz val="12"/>
      <name val="Times New Roman"/>
      <family val="1"/>
      <charset val="204"/>
    </font>
    <font>
      <sz val="11"/>
      <color indexed="8"/>
      <name val="Calibri"/>
      <family val="2"/>
    </font>
    <font>
      <sz val="10"/>
      <color indexed="8"/>
      <name val="Times New Roman"/>
      <family val="1"/>
      <charset val="204"/>
    </font>
    <font>
      <sz val="11"/>
      <name val="Calibri"/>
      <family val="2"/>
    </font>
    <font>
      <sz val="8.5"/>
      <name val="Times New Roman"/>
      <family val="1"/>
      <charset val="204"/>
    </font>
    <font>
      <b/>
      <sz val="14"/>
      <name val="Times New Roman"/>
      <family val="1"/>
      <charset val="204"/>
    </font>
    <font>
      <b/>
      <sz val="6"/>
      <name val="Times New Roman"/>
      <family val="1"/>
      <charset val="204"/>
    </font>
    <font>
      <b/>
      <sz val="11"/>
      <name val="Calibri"/>
      <family val="2"/>
    </font>
    <font>
      <sz val="16"/>
      <name val="Calibri"/>
      <family val="2"/>
    </font>
    <font>
      <b/>
      <sz val="10"/>
      <name val="Calibri"/>
      <family val="2"/>
    </font>
    <font>
      <sz val="9.5"/>
      <color indexed="8"/>
      <name val="Times New Roman"/>
      <family val="1"/>
      <charset val="204"/>
    </font>
    <font>
      <sz val="11"/>
      <color indexed="8"/>
      <name val="Times New Roman"/>
      <family val="1"/>
      <charset val="204"/>
    </font>
    <font>
      <sz val="11"/>
      <color theme="1"/>
      <name val="Calibri"/>
      <family val="2"/>
      <charset val="204"/>
      <scheme val="minor"/>
    </font>
    <font>
      <sz val="11"/>
      <color rgb="FF000000"/>
      <name val="Calibri"/>
      <family val="2"/>
      <charset val="204"/>
    </font>
    <font>
      <sz val="11"/>
      <color theme="1"/>
      <name val="Calibri"/>
      <family val="2"/>
      <scheme val="minor"/>
    </font>
    <font>
      <sz val="10"/>
      <color rgb="FFFF0000"/>
      <name val="Times New Roman"/>
      <family val="1"/>
      <charset val="204"/>
    </font>
    <font>
      <u/>
      <sz val="11"/>
      <color theme="10"/>
      <name val="Calibri"/>
      <family val="2"/>
      <scheme val="minor"/>
    </font>
    <font>
      <sz val="10"/>
      <color theme="1"/>
      <name val="Times New Roman"/>
      <family val="1"/>
      <charset val="204"/>
    </font>
    <font>
      <sz val="12"/>
      <color theme="1"/>
      <name val="Times New Roman"/>
      <family val="1"/>
      <charset val="204"/>
    </font>
    <font>
      <b/>
      <sz val="10"/>
      <color theme="1"/>
      <name val="Times New Roman"/>
      <family val="1"/>
      <charset val="204"/>
    </font>
    <font>
      <sz val="11"/>
      <color theme="0"/>
      <name val="Calibri"/>
      <family val="2"/>
    </font>
    <font>
      <b/>
      <sz val="9"/>
      <name val="Times New Roman"/>
      <family val="1"/>
      <charset val="204"/>
    </font>
    <font>
      <b/>
      <sz val="16"/>
      <name val="Times New Roman"/>
      <family val="1"/>
      <charset val="204"/>
    </font>
    <font>
      <b/>
      <sz val="14"/>
      <color theme="1"/>
      <name val="Times New Roman"/>
      <family val="1"/>
      <charset val="204"/>
    </font>
    <font>
      <b/>
      <sz val="8"/>
      <name val="Times New Roman"/>
      <family val="1"/>
      <charset val="204"/>
    </font>
    <font>
      <b/>
      <i/>
      <sz val="10"/>
      <name val="Times New Roman"/>
      <family val="1"/>
      <charset val="204"/>
    </font>
    <font>
      <sz val="10"/>
      <name val="PT Astra Serif"/>
      <family val="1"/>
      <charset val="204"/>
    </font>
    <font>
      <sz val="13.5"/>
      <name val="Times New Roman"/>
      <family val="1"/>
      <charset val="204"/>
    </font>
    <font>
      <sz val="10"/>
      <color theme="1"/>
      <name val="PT Astra Serif"/>
      <family val="1"/>
      <charset val="204"/>
    </font>
    <font>
      <sz val="10"/>
      <name val="Calibri"/>
      <family val="2"/>
    </font>
    <font>
      <b/>
      <sz val="10"/>
      <color rgb="FFFF0000"/>
      <name val="Times New Roman"/>
      <family val="1"/>
      <charset val="204"/>
    </font>
    <font>
      <sz val="10"/>
      <color rgb="FFFF0000"/>
      <name val="Calibri"/>
      <family val="2"/>
      <charset val="204"/>
    </font>
    <font>
      <sz val="9.3000000000000007"/>
      <name val="Times New Roman"/>
      <family val="1"/>
      <charset val="204"/>
    </font>
    <font>
      <sz val="9"/>
      <name val="PT Astra Serif"/>
      <family val="1"/>
      <charset val="204"/>
    </font>
    <font>
      <sz val="9.5"/>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s>
  <cellStyleXfs count="34594">
    <xf numFmtId="0" fontId="0" fillId="0" borderId="0"/>
    <xf numFmtId="169" fontId="53"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22" fillId="0" borderId="0" applyFont="0" applyFill="0" applyBorder="0" applyAlignment="0" applyProtection="0"/>
    <xf numFmtId="9" fontId="2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2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3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2" fillId="0" borderId="0" applyFont="0" applyFill="0" applyBorder="0" applyAlignment="0" applyProtection="0"/>
    <xf numFmtId="9" fontId="2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59">
    <xf numFmtId="0" fontId="0" fillId="0" borderId="0" xfId="0"/>
    <xf numFmtId="0" fontId="17" fillId="0" borderId="0" xfId="0" applyFont="1" applyFill="1"/>
    <xf numFmtId="4" fontId="26" fillId="0" borderId="1" xfId="0" applyNumberFormat="1" applyFont="1" applyFill="1" applyBorder="1"/>
    <xf numFmtId="0" fontId="26" fillId="0" borderId="1" xfId="0" applyNumberFormat="1" applyFont="1" applyFill="1" applyBorder="1"/>
    <xf numFmtId="4" fontId="26" fillId="0" borderId="1" xfId="0" applyNumberFormat="1" applyFont="1" applyFill="1" applyBorder="1" applyAlignment="1">
      <alignment horizontal="justify" vertical="center" wrapText="1"/>
    </xf>
    <xf numFmtId="0" fontId="21" fillId="0" borderId="1" xfId="0" applyNumberFormat="1" applyFont="1" applyFill="1" applyBorder="1"/>
    <xf numFmtId="4" fontId="21" fillId="0" borderId="1" xfId="0" applyNumberFormat="1" applyFont="1" applyFill="1" applyBorder="1" applyAlignment="1">
      <alignment horizontal="justify" vertical="center" wrapText="1"/>
    </xf>
    <xf numFmtId="4" fontId="21" fillId="0" borderId="1" xfId="0" applyNumberFormat="1" applyFont="1" applyFill="1" applyBorder="1" applyAlignment="1">
      <alignment vertical="center"/>
    </xf>
    <xf numFmtId="0" fontId="21" fillId="0" borderId="1" xfId="0" applyFont="1" applyBorder="1" applyAlignment="1">
      <alignment horizontal="justify" vertical="center" wrapText="1"/>
    </xf>
    <xf numFmtId="4" fontId="21" fillId="0" borderId="2" xfId="0" applyNumberFormat="1" applyFont="1" applyFill="1" applyBorder="1" applyAlignment="1">
      <alignment vertical="center"/>
    </xf>
    <xf numFmtId="4" fontId="24" fillId="0" borderId="1" xfId="90" applyNumberFormat="1" applyFont="1" applyFill="1" applyBorder="1" applyAlignment="1">
      <alignment vertical="center" wrapText="1"/>
    </xf>
    <xf numFmtId="4" fontId="24" fillId="0" borderId="1" xfId="90" applyNumberFormat="1" applyFont="1" applyFill="1" applyBorder="1" applyAlignment="1">
      <alignment horizontal="justify" vertical="center" wrapText="1"/>
    </xf>
    <xf numFmtId="0" fontId="24" fillId="0" borderId="1" xfId="90" applyFont="1" applyFill="1" applyBorder="1" applyAlignment="1">
      <alignment horizontal="justify" vertical="center" wrapText="1"/>
    </xf>
    <xf numFmtId="164" fontId="21" fillId="0" borderId="1" xfId="380" applyFont="1" applyFill="1" applyBorder="1" applyAlignment="1">
      <alignment vertical="center"/>
    </xf>
    <xf numFmtId="164" fontId="24" fillId="0" borderId="1" xfId="380" applyFont="1" applyFill="1" applyBorder="1" applyAlignment="1">
      <alignment vertical="center" wrapText="1"/>
    </xf>
    <xf numFmtId="164" fontId="24" fillId="0" borderId="1" xfId="38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4" fontId="26" fillId="0" borderId="1" xfId="0" applyNumberFormat="1" applyFont="1" applyFill="1" applyBorder="1" applyAlignment="1">
      <alignment wrapText="1"/>
    </xf>
    <xf numFmtId="4" fontId="26" fillId="0" borderId="1" xfId="0" applyNumberFormat="1" applyFont="1" applyFill="1" applyBorder="1" applyAlignment="1">
      <alignment vertical="center"/>
    </xf>
    <xf numFmtId="4" fontId="27" fillId="0" borderId="1" xfId="0" applyNumberFormat="1" applyFont="1" applyFill="1" applyBorder="1" applyAlignment="1">
      <alignment horizontal="left" vertical="center" wrapText="1"/>
    </xf>
    <xf numFmtId="4" fontId="26" fillId="0" borderId="3" xfId="0" applyNumberFormat="1" applyFont="1" applyFill="1" applyBorder="1" applyAlignment="1">
      <alignment wrapText="1"/>
    </xf>
    <xf numFmtId="4" fontId="26" fillId="0" borderId="3" xfId="0" applyNumberFormat="1" applyFont="1" applyFill="1" applyBorder="1" applyAlignment="1">
      <alignment vertical="center"/>
    </xf>
    <xf numFmtId="4" fontId="21" fillId="0" borderId="1" xfId="0" applyNumberFormat="1" applyFont="1" applyFill="1" applyBorder="1" applyAlignment="1">
      <alignment wrapText="1"/>
    </xf>
    <xf numFmtId="171" fontId="21" fillId="0" borderId="1" xfId="376" applyNumberFormat="1" applyFont="1" applyFill="1" applyBorder="1" applyAlignment="1">
      <alignment vertical="center" wrapText="1"/>
    </xf>
    <xf numFmtId="4" fontId="21" fillId="0" borderId="4" xfId="0" applyNumberFormat="1" applyFont="1" applyFill="1" applyBorder="1" applyAlignment="1">
      <alignment wrapText="1"/>
    </xf>
    <xf numFmtId="4" fontId="26" fillId="0" borderId="3" xfId="0" applyNumberFormat="1" applyFont="1" applyFill="1" applyBorder="1" applyAlignment="1">
      <alignment horizontal="center" vertical="center"/>
    </xf>
    <xf numFmtId="4" fontId="27" fillId="0" borderId="3" xfId="0" applyNumberFormat="1" applyFont="1" applyFill="1" applyBorder="1" applyAlignment="1">
      <alignment horizontal="left" vertical="center" wrapText="1"/>
    </xf>
    <xf numFmtId="0" fontId="26" fillId="0" borderId="3" xfId="0" applyNumberFormat="1" applyFont="1" applyFill="1" applyBorder="1"/>
    <xf numFmtId="9" fontId="21" fillId="0" borderId="1" xfId="376" applyFont="1" applyFill="1" applyBorder="1" applyAlignment="1">
      <alignment vertical="center" wrapText="1"/>
    </xf>
    <xf numFmtId="4" fontId="21" fillId="0" borderId="1" xfId="0" applyNumberFormat="1" applyFont="1" applyFill="1" applyBorder="1" applyAlignment="1">
      <alignment horizontal="center" vertical="center"/>
    </xf>
    <xf numFmtId="0" fontId="21" fillId="0" borderId="1" xfId="0" applyFont="1" applyBorder="1" applyAlignment="1">
      <alignment vertical="center"/>
    </xf>
    <xf numFmtId="4" fontId="26" fillId="0" borderId="2" xfId="0" applyNumberFormat="1" applyFont="1" applyFill="1" applyBorder="1" applyAlignment="1">
      <alignment vertical="center"/>
    </xf>
    <xf numFmtId="0" fontId="21" fillId="0" borderId="2" xfId="0" applyFont="1" applyBorder="1" applyAlignment="1">
      <alignment horizontal="center" vertical="top" wrapText="1"/>
    </xf>
    <xf numFmtId="4" fontId="28" fillId="0" borderId="1" xfId="0" applyNumberFormat="1" applyFont="1" applyFill="1" applyBorder="1" applyAlignment="1">
      <alignment vertical="center"/>
    </xf>
    <xf numFmtId="4" fontId="28" fillId="0" borderId="1" xfId="0" applyNumberFormat="1" applyFont="1" applyFill="1" applyBorder="1" applyAlignment="1">
      <alignment horizontal="center" vertical="center"/>
    </xf>
    <xf numFmtId="4" fontId="21" fillId="0" borderId="5" xfId="0" applyNumberFormat="1" applyFont="1" applyFill="1" applyBorder="1" applyAlignment="1">
      <alignment wrapText="1"/>
    </xf>
    <xf numFmtId="4" fontId="21" fillId="0" borderId="3" xfId="0" applyNumberFormat="1" applyFont="1" applyFill="1" applyBorder="1" applyAlignment="1">
      <alignment vertical="center"/>
    </xf>
    <xf numFmtId="4" fontId="21" fillId="0" borderId="6" xfId="0" applyNumberFormat="1" applyFont="1" applyFill="1" applyBorder="1" applyAlignment="1">
      <alignment wrapText="1"/>
    </xf>
    <xf numFmtId="4" fontId="21" fillId="0" borderId="7" xfId="0" applyNumberFormat="1" applyFont="1" applyFill="1" applyBorder="1" applyAlignment="1">
      <alignment vertical="center"/>
    </xf>
    <xf numFmtId="4" fontId="21" fillId="0" borderId="8" xfId="0" applyNumberFormat="1" applyFont="1" applyFill="1" applyBorder="1" applyAlignment="1">
      <alignment wrapText="1"/>
    </xf>
    <xf numFmtId="164" fontId="21" fillId="0" borderId="1" xfId="380" applyFont="1" applyFill="1" applyBorder="1" applyAlignment="1">
      <alignment wrapText="1"/>
    </xf>
    <xf numFmtId="4" fontId="21" fillId="0" borderId="1" xfId="0" applyNumberFormat="1" applyFont="1" applyFill="1" applyBorder="1" applyAlignment="1">
      <alignment vertical="center" wrapText="1"/>
    </xf>
    <xf numFmtId="4" fontId="21" fillId="0" borderId="3" xfId="0" applyNumberFormat="1" applyFont="1" applyFill="1" applyBorder="1" applyAlignment="1">
      <alignment vertical="center" wrapText="1"/>
    </xf>
    <xf numFmtId="0" fontId="20" fillId="0" borderId="9" xfId="0" applyFont="1" applyFill="1" applyBorder="1" applyAlignment="1">
      <alignment horizontal="center" wrapText="1"/>
    </xf>
    <xf numFmtId="0" fontId="36" fillId="0" borderId="0" xfId="0" applyFont="1" applyFill="1" applyAlignment="1">
      <alignment wrapText="1"/>
    </xf>
    <xf numFmtId="0" fontId="21" fillId="0" borderId="0" xfId="0" applyFont="1"/>
    <xf numFmtId="0" fontId="0" fillId="0" borderId="1" xfId="0" applyBorder="1"/>
    <xf numFmtId="0" fontId="21" fillId="0" borderId="0" xfId="0" applyFont="1" applyFill="1" applyAlignment="1">
      <alignment horizontal="justify" vertical="center" wrapText="1"/>
    </xf>
    <xf numFmtId="0" fontId="21" fillId="0" borderId="10" xfId="0" applyFont="1" applyFill="1" applyBorder="1" applyAlignment="1">
      <alignment horizontal="justify" vertical="center" wrapText="1"/>
    </xf>
    <xf numFmtId="0" fontId="21" fillId="0" borderId="11" xfId="0" applyFont="1" applyFill="1" applyBorder="1" applyAlignment="1">
      <alignment horizontal="center" vertical="top" wrapText="1"/>
    </xf>
    <xf numFmtId="4" fontId="21" fillId="0" borderId="1" xfId="0" applyNumberFormat="1" applyFont="1" applyFill="1" applyBorder="1" applyAlignment="1">
      <alignment vertical="top" wrapText="1"/>
    </xf>
    <xf numFmtId="0" fontId="21" fillId="0" borderId="12" xfId="0" applyFont="1" applyFill="1" applyBorder="1" applyAlignment="1">
      <alignment horizontal="center" vertical="top" wrapText="1"/>
    </xf>
    <xf numFmtId="0" fontId="0" fillId="2" borderId="0" xfId="0" applyFill="1"/>
    <xf numFmtId="4" fontId="24" fillId="2" borderId="1" xfId="3" applyNumberFormat="1" applyFont="1" applyFill="1" applyBorder="1" applyAlignment="1">
      <alignment vertical="center" wrapText="1"/>
    </xf>
    <xf numFmtId="4" fontId="24" fillId="2" borderId="2" xfId="3" applyNumberFormat="1" applyFont="1" applyFill="1" applyBorder="1" applyAlignment="1">
      <alignment horizontal="justify" vertical="center" wrapText="1"/>
    </xf>
    <xf numFmtId="4" fontId="21" fillId="2" borderId="10" xfId="0" applyNumberFormat="1" applyFont="1" applyFill="1" applyBorder="1"/>
    <xf numFmtId="0" fontId="21" fillId="2" borderId="1" xfId="0" applyFont="1" applyFill="1" applyBorder="1" applyAlignment="1">
      <alignment horizontal="justify" vertical="center" wrapText="1"/>
    </xf>
    <xf numFmtId="0" fontId="26" fillId="2" borderId="1" xfId="0" applyFont="1" applyFill="1" applyBorder="1" applyAlignment="1">
      <alignment horizontal="justify" vertical="center" wrapText="1"/>
    </xf>
    <xf numFmtId="4" fontId="21" fillId="2" borderId="1" xfId="0" applyNumberFormat="1" applyFont="1" applyFill="1" applyBorder="1" applyAlignment="1">
      <alignment vertical="center"/>
    </xf>
    <xf numFmtId="0" fontId="24" fillId="2" borderId="1" xfId="90" applyFont="1" applyFill="1" applyBorder="1" applyAlignment="1">
      <alignment horizontal="justify" vertical="center" wrapText="1"/>
    </xf>
    <xf numFmtId="4" fontId="24" fillId="2" borderId="1" xfId="0" applyNumberFormat="1" applyFont="1" applyFill="1" applyBorder="1" applyAlignment="1">
      <alignment vertical="center" wrapText="1"/>
    </xf>
    <xf numFmtId="0" fontId="39" fillId="2" borderId="0" xfId="0" applyFont="1" applyFill="1"/>
    <xf numFmtId="164" fontId="24" fillId="2" borderId="1" xfId="380" applyFont="1" applyFill="1" applyBorder="1" applyAlignment="1">
      <alignment horizontal="right" vertical="center"/>
    </xf>
    <xf numFmtId="4" fontId="26" fillId="2" borderId="1" xfId="0" applyNumberFormat="1" applyFont="1" applyFill="1" applyBorder="1" applyAlignment="1">
      <alignment vertical="center"/>
    </xf>
    <xf numFmtId="10" fontId="24" fillId="2" borderId="1" xfId="380" applyNumberFormat="1" applyFont="1" applyFill="1" applyBorder="1" applyAlignment="1">
      <alignment horizontal="center" vertical="center"/>
    </xf>
    <xf numFmtId="0" fontId="21" fillId="2" borderId="10" xfId="0" applyFont="1" applyFill="1" applyBorder="1" applyAlignment="1">
      <alignment horizontal="justify" vertical="center" wrapText="1"/>
    </xf>
    <xf numFmtId="4" fontId="24" fillId="2" borderId="10" xfId="0" applyNumberFormat="1" applyFont="1" applyFill="1" applyBorder="1" applyAlignment="1">
      <alignment horizontal="justify" vertical="center" wrapText="1"/>
    </xf>
    <xf numFmtId="0" fontId="24" fillId="2" borderId="1" xfId="368" applyFont="1" applyFill="1" applyBorder="1" applyAlignment="1">
      <alignment horizontal="justify" vertical="center" wrapText="1"/>
    </xf>
    <xf numFmtId="171" fontId="24" fillId="2" borderId="1" xfId="376" applyNumberFormat="1" applyFont="1" applyFill="1" applyBorder="1" applyAlignment="1">
      <alignment vertical="center" wrapText="1"/>
    </xf>
    <xf numFmtId="0" fontId="39" fillId="2" borderId="0" xfId="0" applyFont="1" applyFill="1" applyAlignment="1">
      <alignment vertical="center"/>
    </xf>
    <xf numFmtId="4" fontId="24" fillId="2" borderId="3" xfId="3" applyNumberFormat="1" applyFont="1" applyFill="1" applyBorder="1" applyAlignment="1">
      <alignment vertical="center" wrapText="1"/>
    </xf>
    <xf numFmtId="4" fontId="24" fillId="2" borderId="3" xfId="3" applyNumberFormat="1" applyFont="1" applyFill="1" applyBorder="1" applyAlignment="1">
      <alignment horizontal="justify" vertical="center" wrapText="1"/>
    </xf>
    <xf numFmtId="4" fontId="24" fillId="2" borderId="1" xfId="3" applyNumberFormat="1" applyFont="1" applyFill="1" applyBorder="1" applyAlignment="1">
      <alignment horizontal="justify" vertical="center" wrapText="1"/>
    </xf>
    <xf numFmtId="4" fontId="24" fillId="2" borderId="1" xfId="90" applyNumberFormat="1" applyFont="1" applyFill="1" applyBorder="1" applyAlignment="1">
      <alignment horizontal="justify" vertical="center" wrapText="1"/>
    </xf>
    <xf numFmtId="0" fontId="24" fillId="2" borderId="1" xfId="0" applyFont="1" applyFill="1" applyBorder="1" applyAlignment="1">
      <alignment horizontal="justify" vertical="center" wrapText="1"/>
    </xf>
    <xf numFmtId="0" fontId="21" fillId="2" borderId="10" xfId="0" applyNumberFormat="1" applyFont="1" applyFill="1" applyBorder="1"/>
    <xf numFmtId="0" fontId="21" fillId="2" borderId="2" xfId="0" applyFont="1" applyFill="1" applyBorder="1" applyAlignment="1">
      <alignment horizontal="justify" vertical="center" wrapText="1"/>
    </xf>
    <xf numFmtId="4" fontId="24" fillId="2" borderId="3" xfId="0" applyNumberFormat="1" applyFont="1" applyFill="1" applyBorder="1" applyAlignment="1">
      <alignment vertical="center" wrapText="1"/>
    </xf>
    <xf numFmtId="4" fontId="24" fillId="2" borderId="2" xfId="0" applyNumberFormat="1" applyFont="1" applyFill="1" applyBorder="1" applyAlignment="1">
      <alignment vertical="center" wrapText="1"/>
    </xf>
    <xf numFmtId="4" fontId="24" fillId="2" borderId="2" xfId="0" applyNumberFormat="1" applyFont="1" applyFill="1" applyBorder="1" applyAlignment="1">
      <alignment horizontal="justify" vertical="center" wrapText="1"/>
    </xf>
    <xf numFmtId="4" fontId="21" fillId="2" borderId="13" xfId="0" applyNumberFormat="1" applyFont="1" applyFill="1" applyBorder="1"/>
    <xf numFmtId="164" fontId="24" fillId="0" borderId="1" xfId="380" applyFont="1" applyFill="1" applyBorder="1" applyAlignment="1">
      <alignment horizontal="center" vertical="center" wrapText="1"/>
    </xf>
    <xf numFmtId="10" fontId="24" fillId="0" borderId="1" xfId="380" applyNumberFormat="1" applyFont="1" applyFill="1" applyBorder="1" applyAlignment="1">
      <alignment horizontal="center" vertical="center" wrapText="1"/>
    </xf>
    <xf numFmtId="0" fontId="40" fillId="0" borderId="1" xfId="0" applyFont="1" applyFill="1" applyBorder="1" applyAlignment="1">
      <alignment horizontal="justify" vertical="center" wrapText="1"/>
    </xf>
    <xf numFmtId="4" fontId="26" fillId="2" borderId="14" xfId="0" applyNumberFormat="1" applyFont="1" applyFill="1" applyBorder="1" applyAlignment="1">
      <alignment horizontal="justify" vertical="center" wrapText="1"/>
    </xf>
    <xf numFmtId="4" fontId="26" fillId="2" borderId="15" xfId="0" applyNumberFormat="1" applyFont="1" applyFill="1" applyBorder="1" applyAlignment="1">
      <alignment horizontal="left" vertical="center"/>
    </xf>
    <xf numFmtId="0" fontId="21" fillId="2" borderId="3" xfId="0" applyFont="1" applyFill="1" applyBorder="1" applyAlignment="1">
      <alignment horizontal="justify" vertical="center" wrapText="1"/>
    </xf>
    <xf numFmtId="4" fontId="21" fillId="2" borderId="16" xfId="0" applyNumberFormat="1" applyFont="1" applyFill="1" applyBorder="1" applyAlignment="1">
      <alignment vertical="center"/>
    </xf>
    <xf numFmtId="0" fontId="21" fillId="2" borderId="10" xfId="0" applyNumberFormat="1" applyFont="1" applyFill="1" applyBorder="1" applyAlignment="1">
      <alignment horizontal="left" vertical="center"/>
    </xf>
    <xf numFmtId="0" fontId="21" fillId="2" borderId="10" xfId="0" applyNumberFormat="1" applyFont="1" applyFill="1" applyBorder="1" applyAlignment="1">
      <alignment vertical="center"/>
    </xf>
    <xf numFmtId="0" fontId="21" fillId="2" borderId="13" xfId="0" applyNumberFormat="1" applyFont="1" applyFill="1" applyBorder="1" applyAlignment="1">
      <alignment vertical="center"/>
    </xf>
    <xf numFmtId="4" fontId="26" fillId="2" borderId="10" xfId="0" applyNumberFormat="1" applyFont="1" applyFill="1" applyBorder="1" applyAlignment="1">
      <alignment vertical="center"/>
    </xf>
    <xf numFmtId="4" fontId="26" fillId="2" borderId="1" xfId="0" applyNumberFormat="1" applyFont="1" applyFill="1" applyBorder="1" applyAlignment="1">
      <alignment horizontal="center"/>
    </xf>
    <xf numFmtId="4" fontId="26" fillId="2" borderId="1" xfId="0" applyNumberFormat="1" applyFont="1" applyFill="1" applyBorder="1" applyAlignment="1">
      <alignment horizontal="justify" vertical="center"/>
    </xf>
    <xf numFmtId="4" fontId="27" fillId="2" borderId="2" xfId="3" applyNumberFormat="1" applyFont="1" applyFill="1" applyBorder="1" applyAlignment="1">
      <alignment horizontal="justify" vertical="center" wrapText="1"/>
    </xf>
    <xf numFmtId="0" fontId="24" fillId="0" borderId="3" xfId="0" applyFont="1" applyFill="1" applyBorder="1" applyAlignment="1">
      <alignment horizontal="justify" vertical="center" wrapText="1"/>
    </xf>
    <xf numFmtId="4" fontId="26" fillId="0" borderId="17" xfId="0" applyNumberFormat="1" applyFont="1" applyFill="1" applyBorder="1" applyAlignment="1">
      <alignment horizontal="center"/>
    </xf>
    <xf numFmtId="4" fontId="26" fillId="0" borderId="4" xfId="0" applyNumberFormat="1" applyFont="1" applyFill="1" applyBorder="1" applyAlignment="1">
      <alignment horizontal="center"/>
    </xf>
    <xf numFmtId="0" fontId="24" fillId="2" borderId="1" xfId="0" applyFont="1" applyFill="1" applyBorder="1" applyAlignment="1">
      <alignment horizontal="center" vertical="center" wrapText="1"/>
    </xf>
    <xf numFmtId="4" fontId="24" fillId="2" borderId="1" xfId="0" applyNumberFormat="1" applyFont="1" applyFill="1" applyBorder="1" applyAlignment="1">
      <alignment wrapText="1"/>
    </xf>
    <xf numFmtId="4" fontId="28" fillId="0" borderId="1" xfId="0" applyNumberFormat="1" applyFont="1" applyFill="1" applyBorder="1" applyAlignment="1">
      <alignment vertical="center" wrapText="1"/>
    </xf>
    <xf numFmtId="0" fontId="24" fillId="2" borderId="2" xfId="0" applyFont="1" applyFill="1" applyBorder="1" applyAlignment="1">
      <alignment horizontal="justify" vertical="center" wrapText="1"/>
    </xf>
    <xf numFmtId="9" fontId="21" fillId="0" borderId="1" xfId="376" applyFont="1" applyFill="1" applyBorder="1" applyAlignment="1">
      <alignment vertical="top" wrapText="1"/>
    </xf>
    <xf numFmtId="164" fontId="24" fillId="2" borderId="1" xfId="380" applyFont="1" applyFill="1" applyBorder="1" applyAlignment="1">
      <alignment horizontal="center" vertical="top" wrapText="1"/>
    </xf>
    <xf numFmtId="9" fontId="21" fillId="2" borderId="1" xfId="376" applyFont="1" applyFill="1" applyBorder="1" applyAlignment="1">
      <alignment vertical="top" wrapText="1"/>
    </xf>
    <xf numFmtId="164" fontId="21" fillId="2" borderId="1" xfId="380" applyFont="1" applyFill="1" applyBorder="1" applyAlignment="1">
      <alignment vertical="top"/>
    </xf>
    <xf numFmtId="10" fontId="21" fillId="2" borderId="1" xfId="380" applyNumberFormat="1" applyFont="1" applyFill="1" applyBorder="1" applyAlignment="1">
      <alignment vertical="top"/>
    </xf>
    <xf numFmtId="4" fontId="21" fillId="0" borderId="1" xfId="0" applyNumberFormat="1" applyFont="1" applyFill="1" applyBorder="1" applyAlignment="1">
      <alignment vertical="top"/>
    </xf>
    <xf numFmtId="4" fontId="21" fillId="2" borderId="1" xfId="0" applyNumberFormat="1" applyFont="1" applyFill="1" applyBorder="1" applyAlignment="1">
      <alignment vertical="top"/>
    </xf>
    <xf numFmtId="0" fontId="24" fillId="0" borderId="1" xfId="0" applyFont="1" applyFill="1" applyBorder="1" applyAlignment="1">
      <alignment horizontal="justify" vertical="center" wrapText="1"/>
    </xf>
    <xf numFmtId="166" fontId="21" fillId="0" borderId="1" xfId="380" applyNumberFormat="1" applyFont="1" applyBorder="1" applyAlignment="1">
      <alignment vertical="top"/>
    </xf>
    <xf numFmtId="166" fontId="21" fillId="0" borderId="1" xfId="380" applyNumberFormat="1" applyFont="1" applyFill="1" applyBorder="1" applyAlignment="1">
      <alignment vertical="top"/>
    </xf>
    <xf numFmtId="0" fontId="36" fillId="0" borderId="18" xfId="0" applyFont="1" applyFill="1" applyBorder="1" applyAlignment="1">
      <alignment horizontal="center" vertical="top" wrapText="1"/>
    </xf>
    <xf numFmtId="4" fontId="36" fillId="0" borderId="1" xfId="0" applyNumberFormat="1" applyFont="1" applyFill="1" applyBorder="1" applyAlignment="1">
      <alignment horizontal="center" vertical="top"/>
    </xf>
    <xf numFmtId="0" fontId="21" fillId="0" borderId="0" xfId="0" applyFont="1" applyFill="1" applyAlignment="1">
      <alignment horizontal="center" vertical="top"/>
    </xf>
    <xf numFmtId="174" fontId="36" fillId="0" borderId="1" xfId="0" applyNumberFormat="1" applyFont="1" applyFill="1" applyBorder="1" applyAlignment="1">
      <alignment horizontal="center" vertical="top"/>
    </xf>
    <xf numFmtId="0" fontId="21" fillId="2" borderId="1" xfId="0" applyNumberFormat="1" applyFont="1" applyFill="1" applyBorder="1" applyAlignment="1">
      <alignment horizontal="center" vertical="center"/>
    </xf>
    <xf numFmtId="170" fontId="24" fillId="0" borderId="1" xfId="380" applyNumberFormat="1" applyFont="1" applyFill="1" applyBorder="1" applyAlignment="1">
      <alignment horizontal="center" vertical="center" wrapText="1"/>
    </xf>
    <xf numFmtId="170" fontId="24" fillId="0" borderId="7" xfId="380" applyNumberFormat="1" applyFont="1" applyFill="1" applyBorder="1" applyAlignment="1">
      <alignment horizontal="center" vertical="center" wrapText="1"/>
    </xf>
    <xf numFmtId="171" fontId="21" fillId="0" borderId="1" xfId="376" applyNumberFormat="1" applyFont="1" applyFill="1" applyBorder="1" applyAlignment="1">
      <alignment horizontal="center" vertical="center" wrapText="1"/>
    </xf>
    <xf numFmtId="0" fontId="24" fillId="2" borderId="1" xfId="90" applyFont="1" applyFill="1" applyBorder="1" applyAlignment="1">
      <alignment horizontal="center" vertical="center" wrapText="1"/>
    </xf>
    <xf numFmtId="4" fontId="24" fillId="2" borderId="1" xfId="0" applyNumberFormat="1" applyFont="1" applyFill="1" applyBorder="1" applyAlignment="1">
      <alignment horizontal="center" vertical="center"/>
    </xf>
    <xf numFmtId="170" fontId="24" fillId="0" borderId="10" xfId="380" applyNumberFormat="1" applyFont="1" applyFill="1" applyBorder="1" applyAlignment="1">
      <alignment horizontal="center" vertical="center" wrapText="1"/>
    </xf>
    <xf numFmtId="171" fontId="21" fillId="2" borderId="1" xfId="376"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4" fontId="24" fillId="2" borderId="4" xfId="0" applyNumberFormat="1" applyFont="1" applyFill="1" applyBorder="1" applyAlignment="1">
      <alignment horizontal="justify" vertical="center" wrapText="1"/>
    </xf>
    <xf numFmtId="167" fontId="21" fillId="2" borderId="1" xfId="376" applyNumberFormat="1" applyFont="1" applyFill="1" applyBorder="1" applyAlignment="1">
      <alignment horizontal="center" vertical="center" wrapText="1"/>
    </xf>
    <xf numFmtId="0" fontId="0" fillId="0" borderId="1" xfId="0" applyBorder="1" applyAlignment="1">
      <alignment horizontal="center" vertical="center"/>
    </xf>
    <xf numFmtId="0" fontId="24" fillId="0" borderId="1" xfId="0"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4" fontId="24" fillId="0" borderId="1" xfId="0" applyNumberFormat="1" applyFont="1" applyFill="1" applyBorder="1" applyAlignment="1">
      <alignment wrapText="1"/>
    </xf>
    <xf numFmtId="0" fontId="26" fillId="0" borderId="1" xfId="0" applyFont="1" applyFill="1" applyBorder="1" applyAlignment="1">
      <alignment horizontal="center" vertical="center" wrapText="1"/>
    </xf>
    <xf numFmtId="4" fontId="24" fillId="2" borderId="1" xfId="0" applyNumberFormat="1" applyFont="1" applyFill="1" applyBorder="1" applyAlignment="1">
      <alignment horizontal="center" wrapText="1"/>
    </xf>
    <xf numFmtId="4" fontId="21" fillId="2" borderId="4" xfId="0" applyNumberFormat="1" applyFont="1" applyFill="1" applyBorder="1" applyAlignment="1">
      <alignment horizontal="justify" vertical="center" wrapText="1"/>
    </xf>
    <xf numFmtId="170" fontId="24" fillId="0" borderId="10" xfId="380" applyNumberFormat="1" applyFont="1" applyFill="1" applyBorder="1" applyAlignment="1">
      <alignment vertical="center" wrapText="1"/>
    </xf>
    <xf numFmtId="0" fontId="42" fillId="0" borderId="1" xfId="0" applyFont="1" applyFill="1" applyBorder="1" applyAlignment="1">
      <alignment horizontal="center" vertical="center" wrapText="1"/>
    </xf>
    <xf numFmtId="164" fontId="24" fillId="0" borderId="1" xfId="380" applyFont="1" applyFill="1" applyBorder="1" applyAlignment="1">
      <alignment horizontal="center" vertical="center"/>
    </xf>
    <xf numFmtId="0" fontId="24" fillId="0" borderId="2" xfId="0" applyNumberFormat="1" applyFont="1" applyFill="1" applyBorder="1" applyAlignment="1">
      <alignment horizontal="center" vertical="center"/>
    </xf>
    <xf numFmtId="171" fontId="24" fillId="0" borderId="1" xfId="376" applyNumberFormat="1" applyFont="1" applyFill="1" applyBorder="1" applyAlignment="1">
      <alignment horizontal="center" vertical="center" wrapText="1"/>
    </xf>
    <xf numFmtId="164" fontId="24" fillId="2" borderId="1" xfId="380" applyNumberFormat="1" applyFont="1" applyFill="1" applyBorder="1" applyAlignment="1">
      <alignment horizontal="center" vertical="top"/>
    </xf>
    <xf numFmtId="165" fontId="24" fillId="2" borderId="1" xfId="380" applyNumberFormat="1" applyFont="1" applyFill="1" applyBorder="1" applyAlignment="1">
      <alignment horizontal="center" vertical="top"/>
    </xf>
    <xf numFmtId="164" fontId="26" fillId="0" borderId="1" xfId="0" applyNumberFormat="1" applyFont="1" applyFill="1" applyBorder="1" applyAlignment="1">
      <alignment horizontal="center" vertical="center" wrapText="1"/>
    </xf>
    <xf numFmtId="165" fontId="24" fillId="0" borderId="1" xfId="380" applyNumberFormat="1" applyFont="1" applyFill="1" applyBorder="1" applyAlignment="1">
      <alignment horizontal="center" vertical="top"/>
    </xf>
    <xf numFmtId="10" fontId="21" fillId="0" borderId="1" xfId="0" applyNumberFormat="1" applyFont="1" applyFill="1" applyBorder="1" applyAlignment="1">
      <alignment vertical="top"/>
    </xf>
    <xf numFmtId="0" fontId="21" fillId="0" borderId="0" xfId="0" applyFont="1" applyAlignment="1">
      <alignment horizontal="justify" vertical="center" wrapText="1"/>
    </xf>
    <xf numFmtId="4" fontId="24" fillId="2" borderId="1" xfId="3" applyNumberFormat="1" applyFont="1" applyFill="1" applyBorder="1" applyAlignment="1">
      <alignment horizontal="center" vertical="center" wrapText="1"/>
    </xf>
    <xf numFmtId="4" fontId="24" fillId="0" borderId="1" xfId="9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4" fillId="2" borderId="1" xfId="3" applyFont="1" applyFill="1" applyBorder="1" applyAlignment="1">
      <alignment horizontal="center" vertical="center" wrapText="1"/>
    </xf>
    <xf numFmtId="4" fontId="27" fillId="2" borderId="2" xfId="3" applyNumberFormat="1" applyFont="1" applyFill="1" applyBorder="1" applyAlignment="1">
      <alignment horizontal="center" vertical="center" wrapText="1"/>
    </xf>
    <xf numFmtId="0" fontId="24" fillId="0" borderId="1" xfId="90" applyFont="1" applyFill="1" applyBorder="1" applyAlignment="1">
      <alignment horizontal="center" vertical="center" wrapText="1"/>
    </xf>
    <xf numFmtId="171" fontId="21" fillId="0" borderId="1" xfId="376" applyNumberFormat="1" applyFont="1" applyFill="1" applyBorder="1" applyAlignment="1">
      <alignment horizontal="right" vertical="top" wrapText="1"/>
    </xf>
    <xf numFmtId="0" fontId="50" fillId="0" borderId="0" xfId="0" applyFont="1" applyAlignment="1">
      <alignment horizontal="right"/>
    </xf>
    <xf numFmtId="0" fontId="50" fillId="0" borderId="0" xfId="0" applyFont="1" applyAlignment="1">
      <alignment horizontal="center" vertical="center"/>
    </xf>
    <xf numFmtId="0" fontId="50" fillId="0" borderId="1" xfId="0" applyFont="1" applyBorder="1" applyAlignment="1">
      <alignment horizontal="center" vertical="center" wrapText="1"/>
    </xf>
    <xf numFmtId="0" fontId="50" fillId="0" borderId="0" xfId="0" applyFont="1"/>
    <xf numFmtId="0" fontId="50" fillId="0" borderId="1" xfId="0" applyFont="1" applyBorder="1" applyAlignment="1">
      <alignment horizontal="justify" vertical="center" wrapText="1"/>
    </xf>
    <xf numFmtId="0" fontId="51" fillId="2" borderId="1" xfId="0" applyFont="1" applyFill="1" applyBorder="1" applyAlignment="1">
      <alignment horizontal="justify" vertical="center" wrapText="1"/>
    </xf>
    <xf numFmtId="0" fontId="17" fillId="2" borderId="0" xfId="0" applyFont="1" applyFill="1" applyAlignment="1">
      <alignment vertical="center"/>
    </xf>
    <xf numFmtId="0" fontId="19" fillId="2" borderId="0" xfId="0" applyFont="1" applyFill="1" applyAlignment="1">
      <alignment vertical="center"/>
    </xf>
    <xf numFmtId="0" fontId="17" fillId="2" borderId="0" xfId="0" applyFont="1" applyFill="1" applyAlignment="1">
      <alignment horizontal="justify" vertical="center" wrapText="1"/>
    </xf>
    <xf numFmtId="0" fontId="18" fillId="2" borderId="1" xfId="0" applyFont="1" applyFill="1" applyBorder="1" applyAlignment="1">
      <alignment horizontal="center" vertical="center" wrapText="1"/>
    </xf>
    <xf numFmtId="0" fontId="43" fillId="3" borderId="0" xfId="0" applyFont="1" applyFill="1"/>
    <xf numFmtId="4" fontId="24" fillId="3" borderId="3" xfId="3" applyNumberFormat="1" applyFont="1" applyFill="1" applyBorder="1" applyAlignment="1">
      <alignment vertical="center" wrapText="1"/>
    </xf>
    <xf numFmtId="4" fontId="24" fillId="3" borderId="3" xfId="3" applyNumberFormat="1" applyFont="1" applyFill="1" applyBorder="1" applyAlignment="1">
      <alignment horizontal="justify" vertical="center" wrapText="1"/>
    </xf>
    <xf numFmtId="4" fontId="24" fillId="3" borderId="1" xfId="3" applyNumberFormat="1" applyFont="1" applyFill="1" applyBorder="1" applyAlignment="1">
      <alignment vertical="center" wrapText="1"/>
    </xf>
    <xf numFmtId="4" fontId="24" fillId="3" borderId="1" xfId="3" applyNumberFormat="1" applyFont="1" applyFill="1" applyBorder="1" applyAlignment="1">
      <alignment horizontal="justify" vertical="center" wrapText="1"/>
    </xf>
    <xf numFmtId="4" fontId="27" fillId="3" borderId="1" xfId="3" applyNumberFormat="1" applyFont="1" applyFill="1" applyBorder="1" applyAlignment="1">
      <alignment vertical="center" wrapText="1"/>
    </xf>
    <xf numFmtId="4" fontId="27" fillId="3" borderId="1" xfId="3" applyNumberFormat="1" applyFont="1" applyFill="1" applyBorder="1" applyAlignment="1">
      <alignment horizontal="justify" vertical="center" wrapText="1"/>
    </xf>
    <xf numFmtId="4" fontId="24" fillId="3" borderId="2" xfId="3" applyNumberFormat="1" applyFont="1" applyFill="1" applyBorder="1" applyAlignment="1">
      <alignment vertical="center" wrapText="1"/>
    </xf>
    <xf numFmtId="165" fontId="24" fillId="3" borderId="1" xfId="384" applyNumberFormat="1" applyFont="1" applyFill="1" applyBorder="1" applyAlignment="1">
      <alignment horizontal="center" vertical="center" wrapText="1"/>
    </xf>
    <xf numFmtId="164" fontId="24" fillId="3" borderId="1" xfId="384" applyNumberFormat="1" applyFont="1" applyFill="1" applyBorder="1" applyAlignment="1">
      <alignment horizontal="center" vertical="center" wrapText="1"/>
    </xf>
    <xf numFmtId="4" fontId="27" fillId="3" borderId="2" xfId="3" applyNumberFormat="1" applyFont="1" applyFill="1" applyBorder="1" applyAlignment="1">
      <alignment vertical="center" wrapText="1"/>
    </xf>
    <xf numFmtId="4" fontId="27" fillId="3" borderId="2" xfId="3" applyNumberFormat="1" applyFont="1" applyFill="1" applyBorder="1" applyAlignment="1">
      <alignment horizontal="justify" vertical="center" wrapText="1"/>
    </xf>
    <xf numFmtId="0" fontId="24" fillId="3" borderId="0" xfId="0" applyFont="1" applyFill="1" applyAlignment="1">
      <alignment horizontal="left"/>
    </xf>
    <xf numFmtId="0" fontId="24" fillId="3" borderId="0" xfId="0" applyFont="1" applyFill="1" applyAlignment="1">
      <alignment horizontal="left" vertical="center"/>
    </xf>
    <xf numFmtId="0" fontId="27" fillId="3" borderId="1" xfId="0" applyFont="1" applyFill="1" applyBorder="1" applyAlignment="1">
      <alignment horizontal="left" vertical="center" wrapText="1"/>
    </xf>
    <xf numFmtId="4" fontId="34" fillId="3" borderId="1" xfId="0" applyNumberFormat="1" applyFont="1" applyFill="1" applyBorder="1" applyAlignment="1">
      <alignment horizontal="center" vertical="center" wrapText="1"/>
    </xf>
    <xf numFmtId="4" fontId="24" fillId="3" borderId="0" xfId="376" applyNumberFormat="1" applyFont="1" applyFill="1" applyAlignment="1">
      <alignment horizontal="left"/>
    </xf>
    <xf numFmtId="0" fontId="24" fillId="3" borderId="1" xfId="0" applyFont="1" applyFill="1" applyBorder="1" applyAlignment="1">
      <alignment vertical="center"/>
    </xf>
    <xf numFmtId="0" fontId="27" fillId="3" borderId="1" xfId="0" applyFont="1" applyFill="1" applyBorder="1"/>
    <xf numFmtId="4" fontId="27" fillId="3" borderId="1" xfId="391" applyNumberFormat="1" applyFont="1" applyFill="1" applyBorder="1" applyAlignment="1">
      <alignment horizontal="center" vertical="center" wrapText="1"/>
    </xf>
    <xf numFmtId="0" fontId="24" fillId="3" borderId="1" xfId="0" applyFont="1" applyFill="1" applyBorder="1" applyAlignment="1">
      <alignment horizontal="left" vertical="center" wrapText="1"/>
    </xf>
    <xf numFmtId="164" fontId="24" fillId="3" borderId="1" xfId="0" applyNumberFormat="1" applyFont="1" applyFill="1" applyBorder="1" applyAlignment="1">
      <alignment horizontal="right" vertical="center" wrapText="1"/>
    </xf>
    <xf numFmtId="14" fontId="24" fillId="3" borderId="1" xfId="391" applyNumberFormat="1" applyFont="1" applyFill="1" applyBorder="1" applyAlignment="1">
      <alignment horizontal="center" vertical="top" wrapText="1"/>
    </xf>
    <xf numFmtId="0" fontId="33" fillId="3" borderId="1" xfId="0" applyFont="1" applyFill="1" applyBorder="1"/>
    <xf numFmtId="0" fontId="40" fillId="3" borderId="1" xfId="0" applyFont="1" applyFill="1" applyBorder="1" applyAlignment="1">
      <alignment horizontal="center" wrapText="1"/>
    </xf>
    <xf numFmtId="0" fontId="32" fillId="3" borderId="1" xfId="0" applyFont="1" applyFill="1" applyBorder="1" applyAlignment="1">
      <alignment horizontal="center"/>
    </xf>
    <xf numFmtId="0" fontId="32" fillId="3" borderId="1" xfId="0" applyFont="1" applyFill="1" applyBorder="1" applyAlignment="1">
      <alignment horizontal="justify" vertical="top"/>
    </xf>
    <xf numFmtId="0" fontId="40" fillId="3" borderId="1" xfId="0" applyFont="1" applyFill="1" applyBorder="1"/>
    <xf numFmtId="4" fontId="24" fillId="3" borderId="1" xfId="90" applyNumberFormat="1" applyFont="1" applyFill="1" applyBorder="1" applyAlignment="1">
      <alignment vertical="center" wrapText="1"/>
    </xf>
    <xf numFmtId="4" fontId="24" fillId="3" borderId="1" xfId="90" applyNumberFormat="1" applyFont="1" applyFill="1" applyBorder="1" applyAlignment="1">
      <alignment horizontal="justify" vertical="center" wrapText="1"/>
    </xf>
    <xf numFmtId="0" fontId="24" fillId="3" borderId="0" xfId="0" applyFont="1" applyFill="1" applyBorder="1" applyAlignment="1">
      <alignment vertical="top" wrapText="1"/>
    </xf>
    <xf numFmtId="167" fontId="24" fillId="3" borderId="1" xfId="0" applyNumberFormat="1" applyFont="1" applyFill="1" applyBorder="1" applyAlignment="1">
      <alignment horizontal="justify" vertical="top"/>
    </xf>
    <xf numFmtId="171" fontId="24" fillId="3" borderId="0" xfId="376" applyNumberFormat="1" applyFont="1" applyFill="1" applyAlignment="1">
      <alignment horizontal="left"/>
    </xf>
    <xf numFmtId="0" fontId="34" fillId="3" borderId="1" xfId="0" applyFont="1" applyFill="1" applyBorder="1" applyAlignment="1">
      <alignment vertical="justify" wrapText="1"/>
    </xf>
    <xf numFmtId="166" fontId="24" fillId="3" borderId="1" xfId="391" applyNumberFormat="1" applyFont="1" applyFill="1" applyBorder="1" applyAlignment="1">
      <alignment horizontal="center" vertical="center" wrapText="1"/>
    </xf>
    <xf numFmtId="2" fontId="24" fillId="3" borderId="1" xfId="0" applyNumberFormat="1" applyFont="1" applyFill="1" applyBorder="1" applyAlignment="1">
      <alignment horizontal="right" vertical="center"/>
    </xf>
    <xf numFmtId="0" fontId="45" fillId="3" borderId="1" xfId="0" applyFont="1" applyFill="1" applyBorder="1" applyAlignment="1">
      <alignment horizontal="center"/>
    </xf>
    <xf numFmtId="164" fontId="46" fillId="3" borderId="1" xfId="0" applyNumberFormat="1" applyFont="1" applyFill="1" applyBorder="1" applyAlignment="1">
      <alignment horizontal="center"/>
    </xf>
    <xf numFmtId="164" fontId="32" fillId="3" borderId="1" xfId="380" applyFont="1" applyFill="1" applyBorder="1" applyAlignment="1">
      <alignment horizontal="center"/>
    </xf>
    <xf numFmtId="0" fontId="23" fillId="3" borderId="1" xfId="0" applyFont="1" applyFill="1" applyBorder="1"/>
    <xf numFmtId="0" fontId="23" fillId="3" borderId="1" xfId="0" applyFont="1" applyFill="1" applyBorder="1" applyAlignment="1">
      <alignment horizontal="justify" vertical="top"/>
    </xf>
    <xf numFmtId="164" fontId="27" fillId="3" borderId="1" xfId="380" applyFont="1" applyFill="1" applyBorder="1" applyAlignment="1">
      <alignment horizontal="center" vertical="center" wrapText="1"/>
    </xf>
    <xf numFmtId="164" fontId="24" fillId="3" borderId="1" xfId="380" applyFont="1" applyFill="1" applyBorder="1" applyAlignment="1">
      <alignment horizontal="right" vertical="center" wrapText="1"/>
    </xf>
    <xf numFmtId="0" fontId="24" fillId="3" borderId="1" xfId="0" applyNumberFormat="1" applyFont="1" applyFill="1" applyBorder="1" applyAlignment="1">
      <alignment horizontal="center" vertical="top" wrapText="1"/>
    </xf>
    <xf numFmtId="0" fontId="24" fillId="3" borderId="1" xfId="391" applyNumberFormat="1" applyFont="1" applyFill="1" applyBorder="1" applyAlignment="1">
      <alignment horizontal="center" vertical="top" wrapText="1"/>
    </xf>
    <xf numFmtId="0" fontId="34" fillId="3" borderId="1" xfId="0" applyFont="1" applyFill="1" applyBorder="1" applyAlignment="1">
      <alignment vertical="top" wrapText="1"/>
    </xf>
    <xf numFmtId="164" fontId="32" fillId="3" borderId="1" xfId="0" applyNumberFormat="1" applyFont="1" applyFill="1" applyBorder="1"/>
    <xf numFmtId="4" fontId="34" fillId="3" borderId="1" xfId="0" applyNumberFormat="1" applyFont="1" applyFill="1" applyBorder="1" applyAlignment="1">
      <alignment horizontal="center" vertical="top" wrapText="1"/>
    </xf>
    <xf numFmtId="0" fontId="34" fillId="3" borderId="1" xfId="0" applyFont="1" applyFill="1" applyBorder="1" applyAlignment="1">
      <alignment wrapText="1"/>
    </xf>
    <xf numFmtId="2" fontId="33" fillId="3" borderId="1" xfId="0" applyNumberFormat="1" applyFont="1" applyFill="1" applyBorder="1" applyAlignment="1">
      <alignment horizontal="right" wrapText="1"/>
    </xf>
    <xf numFmtId="1" fontId="33" fillId="3" borderId="1" xfId="0" applyNumberFormat="1" applyFont="1" applyFill="1" applyBorder="1" applyAlignment="1">
      <alignment horizontal="right" wrapText="1"/>
    </xf>
    <xf numFmtId="164" fontId="31" fillId="3" borderId="1" xfId="380" applyFont="1" applyFill="1" applyBorder="1" applyAlignment="1">
      <alignment vertical="center"/>
    </xf>
    <xf numFmtId="4" fontId="24" fillId="3" borderId="1" xfId="0" applyNumberFormat="1" applyFont="1" applyFill="1" applyBorder="1" applyAlignment="1">
      <alignment vertical="center" wrapText="1"/>
    </xf>
    <xf numFmtId="0" fontId="24" fillId="3" borderId="1" xfId="0" applyNumberFormat="1" applyFont="1" applyFill="1" applyBorder="1" applyAlignment="1">
      <alignment horizontal="justify" vertical="center" wrapText="1"/>
    </xf>
    <xf numFmtId="0" fontId="33" fillId="3" borderId="1" xfId="0" applyFont="1" applyFill="1" applyBorder="1" applyAlignment="1">
      <alignment horizontal="justify" vertical="center"/>
    </xf>
    <xf numFmtId="166" fontId="27" fillId="3" borderId="1" xfId="391" applyNumberFormat="1" applyFont="1" applyFill="1" applyBorder="1" applyAlignment="1">
      <alignment horizontal="right" wrapText="1"/>
    </xf>
    <xf numFmtId="0" fontId="35" fillId="3" borderId="1" xfId="0" applyFont="1" applyFill="1" applyBorder="1"/>
    <xf numFmtId="0" fontId="35" fillId="3" borderId="1" xfId="0" applyFont="1" applyFill="1" applyBorder="1" applyAlignment="1">
      <alignment horizontal="justify" vertical="top"/>
    </xf>
    <xf numFmtId="164" fontId="24" fillId="3" borderId="1" xfId="380" applyFont="1" applyFill="1" applyBorder="1" applyAlignment="1">
      <alignment vertical="center"/>
    </xf>
    <xf numFmtId="4" fontId="34" fillId="3" borderId="1" xfId="0" applyNumberFormat="1" applyFont="1" applyFill="1" applyBorder="1" applyAlignment="1">
      <alignment horizontal="left" vertical="top" wrapText="1"/>
    </xf>
    <xf numFmtId="167" fontId="24" fillId="3" borderId="1" xfId="0" applyNumberFormat="1" applyFont="1" applyFill="1" applyBorder="1" applyAlignment="1">
      <alignment vertical="top" wrapText="1"/>
    </xf>
    <xf numFmtId="0" fontId="24" fillId="3" borderId="1" xfId="0" applyFont="1" applyFill="1" applyBorder="1" applyAlignment="1">
      <alignment horizontal="center"/>
    </xf>
    <xf numFmtId="17" fontId="24" fillId="3" borderId="1" xfId="0" applyNumberFormat="1" applyFont="1" applyFill="1" applyBorder="1" applyAlignment="1">
      <alignment horizontal="center" vertical="center" wrapText="1"/>
    </xf>
    <xf numFmtId="165" fontId="24" fillId="3" borderId="1" xfId="391" applyNumberFormat="1" applyFont="1" applyFill="1" applyBorder="1" applyAlignment="1">
      <alignment horizontal="center" vertical="center" wrapText="1"/>
    </xf>
    <xf numFmtId="168" fontId="33" fillId="3" borderId="1" xfId="0" applyNumberFormat="1" applyFont="1" applyFill="1" applyBorder="1" applyAlignment="1">
      <alignment horizontal="right"/>
    </xf>
    <xf numFmtId="164" fontId="24" fillId="3" borderId="1" xfId="380" applyFont="1" applyFill="1" applyBorder="1" applyAlignment="1">
      <alignment horizontal="right"/>
    </xf>
    <xf numFmtId="2" fontId="43" fillId="3" borderId="0" xfId="0" applyNumberFormat="1" applyFont="1" applyFill="1"/>
    <xf numFmtId="0" fontId="24" fillId="3" borderId="1" xfId="368" applyFont="1" applyFill="1" applyBorder="1" applyAlignment="1">
      <alignment horizontal="justify" vertical="center" wrapText="1"/>
    </xf>
    <xf numFmtId="172" fontId="24" fillId="3" borderId="25" xfId="384" applyNumberFormat="1" applyFont="1" applyFill="1" applyBorder="1" applyAlignment="1">
      <alignment horizontal="center" vertical="center" wrapText="1"/>
    </xf>
    <xf numFmtId="172" fontId="24" fillId="3" borderId="3" xfId="384" applyNumberFormat="1" applyFont="1" applyFill="1" applyBorder="1" applyAlignment="1">
      <alignment horizontal="center" vertical="center" wrapText="1"/>
    </xf>
    <xf numFmtId="172" fontId="24" fillId="3" borderId="5" xfId="384" applyNumberFormat="1" applyFont="1" applyFill="1" applyBorder="1" applyAlignment="1">
      <alignment horizontal="center" vertical="center" wrapText="1"/>
    </xf>
    <xf numFmtId="172" fontId="24" fillId="3" borderId="1" xfId="384" applyNumberFormat="1" applyFont="1" applyFill="1" applyBorder="1" applyAlignment="1">
      <alignment horizontal="center" vertical="center" wrapText="1"/>
    </xf>
    <xf numFmtId="171" fontId="24" fillId="3" borderId="1" xfId="3" applyNumberFormat="1" applyFont="1" applyFill="1" applyBorder="1" applyAlignment="1">
      <alignment horizontal="justify" vertical="center" wrapText="1"/>
    </xf>
    <xf numFmtId="4" fontId="24" fillId="3" borderId="2" xfId="3" applyNumberFormat="1" applyFont="1" applyFill="1" applyBorder="1" applyAlignment="1">
      <alignment horizontal="justify" vertical="center" wrapText="1"/>
    </xf>
    <xf numFmtId="172" fontId="27" fillId="3" borderId="14" xfId="0" applyNumberFormat="1" applyFont="1" applyFill="1" applyBorder="1" applyAlignment="1">
      <alignment horizontal="center"/>
    </xf>
    <xf numFmtId="172" fontId="27" fillId="3" borderId="43" xfId="0" applyNumberFormat="1" applyFont="1" applyFill="1" applyBorder="1" applyAlignment="1">
      <alignment horizontal="center"/>
    </xf>
    <xf numFmtId="172" fontId="27" fillId="3" borderId="19" xfId="0" applyNumberFormat="1" applyFont="1" applyFill="1" applyBorder="1" applyAlignment="1">
      <alignment horizontal="center"/>
    </xf>
    <xf numFmtId="172" fontId="24" fillId="3" borderId="3" xfId="0" applyNumberFormat="1" applyFont="1" applyFill="1" applyBorder="1"/>
    <xf numFmtId="172" fontId="24" fillId="3" borderId="26" xfId="0" applyNumberFormat="1" applyFont="1" applyFill="1" applyBorder="1"/>
    <xf numFmtId="172" fontId="24" fillId="3" borderId="16" xfId="0" applyNumberFormat="1" applyFont="1" applyFill="1" applyBorder="1"/>
    <xf numFmtId="172" fontId="24" fillId="3" borderId="20" xfId="0" applyNumberFormat="1" applyFont="1" applyFill="1" applyBorder="1" applyAlignment="1">
      <alignment vertical="center"/>
    </xf>
    <xf numFmtId="172" fontId="24" fillId="3" borderId="1" xfId="0" applyNumberFormat="1" applyFont="1" applyFill="1" applyBorder="1"/>
    <xf numFmtId="172" fontId="24" fillId="3" borderId="21" xfId="0" applyNumberFormat="1" applyFont="1" applyFill="1" applyBorder="1"/>
    <xf numFmtId="172" fontId="24" fillId="3" borderId="4" xfId="0" applyNumberFormat="1" applyFont="1" applyFill="1" applyBorder="1" applyAlignment="1">
      <alignment vertical="center"/>
    </xf>
    <xf numFmtId="172" fontId="24" fillId="3" borderId="10" xfId="0" applyNumberFormat="1" applyFont="1" applyFill="1" applyBorder="1"/>
    <xf numFmtId="172" fontId="24" fillId="3" borderId="20" xfId="0" applyNumberFormat="1" applyFont="1" applyFill="1" applyBorder="1"/>
    <xf numFmtId="172" fontId="27" fillId="3" borderId="1" xfId="0" applyNumberFormat="1" applyFont="1" applyFill="1" applyBorder="1" applyAlignment="1">
      <alignment horizontal="center"/>
    </xf>
    <xf numFmtId="172" fontId="27" fillId="3" borderId="21" xfId="0" applyNumberFormat="1" applyFont="1" applyFill="1" applyBorder="1" applyAlignment="1">
      <alignment horizontal="center"/>
    </xf>
    <xf numFmtId="172" fontId="27" fillId="3" borderId="10" xfId="0" applyNumberFormat="1" applyFont="1" applyFill="1" applyBorder="1" applyAlignment="1">
      <alignment horizontal="center"/>
    </xf>
    <xf numFmtId="172" fontId="24" fillId="3" borderId="2" xfId="0" applyNumberFormat="1" applyFont="1" applyFill="1" applyBorder="1"/>
    <xf numFmtId="172" fontId="24" fillId="3" borderId="27" xfId="0" applyNumberFormat="1" applyFont="1" applyFill="1" applyBorder="1"/>
    <xf numFmtId="172" fontId="24" fillId="3" borderId="7" xfId="0" applyNumberFormat="1" applyFont="1" applyFill="1" applyBorder="1"/>
    <xf numFmtId="172" fontId="24" fillId="3" borderId="34" xfId="0" applyNumberFormat="1" applyFont="1" applyFill="1" applyBorder="1"/>
    <xf numFmtId="172" fontId="24" fillId="3" borderId="13" xfId="0" applyNumberFormat="1" applyFont="1" applyFill="1" applyBorder="1"/>
    <xf numFmtId="172" fontId="27" fillId="3" borderId="23" xfId="0" applyNumberFormat="1" applyFont="1" applyFill="1" applyBorder="1"/>
    <xf numFmtId="172" fontId="27" fillId="3" borderId="31" xfId="0" applyNumberFormat="1" applyFont="1" applyFill="1" applyBorder="1"/>
    <xf numFmtId="172" fontId="27" fillId="3" borderId="35" xfId="0" applyNumberFormat="1" applyFont="1" applyFill="1" applyBorder="1"/>
    <xf numFmtId="0" fontId="24" fillId="3" borderId="21" xfId="0" applyFont="1" applyFill="1" applyBorder="1" applyAlignment="1">
      <alignment horizontal="center" vertical="top" wrapText="1"/>
    </xf>
    <xf numFmtId="4" fontId="24" fillId="3" borderId="9" xfId="0" applyNumberFormat="1" applyFont="1" applyFill="1" applyBorder="1" applyAlignment="1">
      <alignment horizontal="center" vertical="top" wrapText="1"/>
    </xf>
    <xf numFmtId="4" fontId="45" fillId="3" borderId="0" xfId="0" applyNumberFormat="1" applyFont="1" applyFill="1" applyBorder="1" applyAlignment="1">
      <alignment horizontal="center"/>
    </xf>
    <xf numFmtId="4" fontId="24" fillId="3" borderId="1" xfId="0" applyNumberFormat="1" applyFont="1" applyFill="1" applyBorder="1" applyAlignment="1">
      <alignment wrapText="1"/>
    </xf>
    <xf numFmtId="4" fontId="27" fillId="3" borderId="1" xfId="0" applyNumberFormat="1" applyFont="1" applyFill="1" applyBorder="1" applyAlignment="1">
      <alignment horizontal="left" vertical="center" wrapText="1"/>
    </xf>
    <xf numFmtId="4" fontId="27" fillId="3" borderId="3" xfId="0" applyNumberFormat="1" applyFont="1" applyFill="1" applyBorder="1" applyAlignment="1">
      <alignment wrapText="1"/>
    </xf>
    <xf numFmtId="4" fontId="27" fillId="3" borderId="3" xfId="0" applyNumberFormat="1" applyFont="1" applyFill="1" applyBorder="1" applyAlignment="1">
      <alignment vertical="center"/>
    </xf>
    <xf numFmtId="166" fontId="24" fillId="3" borderId="1" xfId="380" applyNumberFormat="1" applyFont="1" applyFill="1" applyBorder="1" applyAlignment="1">
      <alignment vertical="center"/>
    </xf>
    <xf numFmtId="0" fontId="24" fillId="3" borderId="1" xfId="0" applyNumberFormat="1" applyFont="1" applyFill="1" applyBorder="1"/>
    <xf numFmtId="0" fontId="24" fillId="3" borderId="10" xfId="0" applyNumberFormat="1" applyFont="1" applyFill="1" applyBorder="1" applyAlignment="1">
      <alignment vertical="center"/>
    </xf>
    <xf numFmtId="0" fontId="27" fillId="3" borderId="14" xfId="0" applyFont="1" applyFill="1" applyBorder="1" applyAlignment="1">
      <alignment horizontal="center" vertical="center" wrapText="1"/>
    </xf>
    <xf numFmtId="4" fontId="27" fillId="3" borderId="1" xfId="0" applyNumberFormat="1" applyFont="1" applyFill="1" applyBorder="1" applyAlignment="1">
      <alignment horizontal="center" vertical="center"/>
    </xf>
    <xf numFmtId="4" fontId="27" fillId="3" borderId="15" xfId="0" applyNumberFormat="1" applyFont="1" applyFill="1" applyBorder="1" applyAlignment="1">
      <alignment horizontal="left" vertical="center"/>
    </xf>
    <xf numFmtId="4" fontId="27" fillId="3" borderId="14" xfId="0" applyNumberFormat="1" applyFont="1" applyFill="1" applyBorder="1" applyAlignment="1">
      <alignment horizontal="justify" vertical="center" wrapText="1"/>
    </xf>
    <xf numFmtId="4" fontId="27" fillId="3" borderId="19" xfId="0" applyNumberFormat="1" applyFont="1" applyFill="1" applyBorder="1" applyAlignment="1">
      <alignment horizontal="center" vertical="center"/>
    </xf>
    <xf numFmtId="0" fontId="27" fillId="3" borderId="3" xfId="0" applyNumberFormat="1" applyFont="1" applyFill="1" applyBorder="1" applyAlignment="1">
      <alignment vertical="center"/>
    </xf>
    <xf numFmtId="4" fontId="27" fillId="3" borderId="3" xfId="0" applyNumberFormat="1" applyFont="1" applyFill="1" applyBorder="1" applyAlignment="1">
      <alignment horizontal="justify" vertical="center" wrapText="1"/>
    </xf>
    <xf numFmtId="0" fontId="24" fillId="3" borderId="1" xfId="0" applyNumberFormat="1" applyFont="1" applyFill="1" applyBorder="1" applyAlignment="1">
      <alignment vertical="center"/>
    </xf>
    <xf numFmtId="0" fontId="27" fillId="3" borderId="1" xfId="0" applyNumberFormat="1" applyFont="1" applyFill="1" applyBorder="1" applyAlignment="1">
      <alignment horizontal="center" vertical="center"/>
    </xf>
    <xf numFmtId="4" fontId="27" fillId="3" borderId="1" xfId="0" applyNumberFormat="1" applyFont="1" applyFill="1" applyBorder="1" applyAlignment="1">
      <alignment horizontal="justify" vertical="center" wrapText="1"/>
    </xf>
    <xf numFmtId="4" fontId="24" fillId="3" borderId="16" xfId="0" applyNumberFormat="1" applyFont="1" applyFill="1" applyBorder="1" applyAlignment="1">
      <alignment vertical="center"/>
    </xf>
    <xf numFmtId="4" fontId="27" fillId="3" borderId="10" xfId="0" applyNumberFormat="1" applyFont="1" applyFill="1" applyBorder="1" applyAlignment="1">
      <alignment vertical="center"/>
    </xf>
    <xf numFmtId="0" fontId="27" fillId="3" borderId="1" xfId="0" applyFont="1" applyFill="1" applyBorder="1" applyAlignment="1">
      <alignment horizontal="justify" vertical="center" wrapText="1"/>
    </xf>
    <xf numFmtId="4" fontId="24" fillId="3" borderId="1" xfId="0" applyNumberFormat="1" applyFont="1" applyFill="1" applyBorder="1"/>
    <xf numFmtId="4" fontId="27" fillId="3" borderId="1" xfId="0" applyNumberFormat="1" applyFont="1" applyFill="1" applyBorder="1" applyAlignment="1">
      <alignment horizontal="justify" vertical="center"/>
    </xf>
    <xf numFmtId="171" fontId="24" fillId="3" borderId="0" xfId="376" applyNumberFormat="1" applyFont="1" applyFill="1"/>
    <xf numFmtId="0" fontId="23" fillId="3" borderId="0" xfId="0" applyFont="1" applyFill="1"/>
    <xf numFmtId="0" fontId="32" fillId="3" borderId="1" xfId="0" applyFont="1" applyFill="1" applyBorder="1" applyAlignment="1">
      <alignment horizontal="left" vertical="center" wrapText="1"/>
    </xf>
    <xf numFmtId="166" fontId="24" fillId="3" borderId="3" xfId="380" applyNumberFormat="1" applyFont="1" applyFill="1" applyBorder="1" applyAlignment="1">
      <alignment horizontal="center" vertical="center" wrapText="1"/>
    </xf>
    <xf numFmtId="166" fontId="24" fillId="3" borderId="1" xfId="380" applyNumberFormat="1" applyFont="1" applyFill="1" applyBorder="1" applyAlignment="1">
      <alignment horizontal="center" vertical="center" wrapText="1"/>
    </xf>
    <xf numFmtId="166" fontId="24" fillId="3" borderId="1" xfId="380" applyNumberFormat="1" applyFont="1" applyFill="1" applyBorder="1" applyAlignment="1">
      <alignment horizontal="right" vertical="center" wrapText="1"/>
    </xf>
    <xf numFmtId="166" fontId="24" fillId="3" borderId="20" xfId="380" applyNumberFormat="1" applyFont="1" applyFill="1" applyBorder="1" applyAlignment="1">
      <alignment vertical="center"/>
    </xf>
    <xf numFmtId="166" fontId="24" fillId="3" borderId="1" xfId="380" applyNumberFormat="1" applyFont="1" applyFill="1" applyBorder="1"/>
    <xf numFmtId="166" fontId="24" fillId="3" borderId="21" xfId="380" applyNumberFormat="1" applyFont="1" applyFill="1" applyBorder="1"/>
    <xf numFmtId="166" fontId="24" fillId="3" borderId="10" xfId="380" applyNumberFormat="1" applyFont="1" applyFill="1" applyBorder="1"/>
    <xf numFmtId="165" fontId="24" fillId="3" borderId="20" xfId="380" applyNumberFormat="1" applyFont="1" applyFill="1" applyBorder="1"/>
    <xf numFmtId="4" fontId="24" fillId="3" borderId="21" xfId="0" applyNumberFormat="1" applyFont="1" applyFill="1" applyBorder="1"/>
    <xf numFmtId="4" fontId="24" fillId="3" borderId="4" xfId="0" applyNumberFormat="1" applyFont="1" applyFill="1" applyBorder="1"/>
    <xf numFmtId="171" fontId="37" fillId="3" borderId="0" xfId="376" applyNumberFormat="1" applyFont="1" applyFill="1"/>
    <xf numFmtId="166" fontId="24" fillId="3" borderId="5" xfId="380" applyNumberFormat="1" applyFont="1" applyFill="1" applyBorder="1" applyAlignment="1">
      <alignment vertical="center"/>
    </xf>
    <xf numFmtId="166" fontId="24" fillId="3" borderId="4" xfId="380" applyNumberFormat="1" applyFont="1" applyFill="1" applyBorder="1" applyAlignment="1">
      <alignment vertical="center"/>
    </xf>
    <xf numFmtId="166" fontId="24" fillId="3" borderId="7" xfId="380" applyNumberFormat="1" applyFont="1" applyFill="1" applyBorder="1" applyAlignment="1">
      <alignment vertical="center"/>
    </xf>
    <xf numFmtId="166" fontId="24" fillId="3" borderId="22" xfId="380" applyNumberFormat="1" applyFont="1" applyFill="1" applyBorder="1" applyAlignment="1">
      <alignment vertical="center"/>
    </xf>
    <xf numFmtId="4" fontId="24" fillId="3" borderId="22" xfId="0" applyNumberFormat="1" applyFont="1" applyFill="1" applyBorder="1" applyAlignment="1">
      <alignment vertical="center"/>
    </xf>
    <xf numFmtId="4" fontId="24" fillId="3" borderId="0" xfId="0" applyNumberFormat="1" applyFont="1" applyFill="1" applyBorder="1" applyAlignment="1">
      <alignment vertical="center"/>
    </xf>
    <xf numFmtId="171" fontId="25" fillId="3" borderId="0" xfId="0" applyNumberFormat="1" applyFont="1" applyFill="1"/>
    <xf numFmtId="4" fontId="27" fillId="3" borderId="23" xfId="0" applyNumberFormat="1" applyFont="1" applyFill="1" applyBorder="1" applyAlignment="1">
      <alignment horizontal="left" vertical="center" wrapText="1"/>
    </xf>
    <xf numFmtId="4" fontId="27" fillId="3" borderId="24" xfId="0" applyNumberFormat="1" applyFont="1" applyFill="1" applyBorder="1" applyAlignment="1">
      <alignment horizontal="left" vertical="center" wrapText="1"/>
    </xf>
    <xf numFmtId="166" fontId="27" fillId="3" borderId="24" xfId="380" applyNumberFormat="1" applyFont="1" applyFill="1" applyBorder="1" applyAlignment="1">
      <alignment vertical="center"/>
    </xf>
    <xf numFmtId="166" fontId="24" fillId="3" borderId="1" xfId="380" applyNumberFormat="1" applyFont="1" applyFill="1" applyBorder="1" applyAlignment="1">
      <alignment horizontal="justify" vertical="center" wrapText="1"/>
    </xf>
    <xf numFmtId="166" fontId="27" fillId="3" borderId="5" xfId="380" applyNumberFormat="1" applyFont="1" applyFill="1" applyBorder="1" applyAlignment="1">
      <alignment horizontal="center" vertical="center" wrapText="1"/>
    </xf>
    <xf numFmtId="164" fontId="27" fillId="3" borderId="24" xfId="380" applyNumberFormat="1" applyFont="1" applyFill="1" applyBorder="1" applyAlignment="1">
      <alignment horizontal="center"/>
    </xf>
    <xf numFmtId="0" fontId="24" fillId="3" borderId="13" xfId="0" applyNumberFormat="1" applyFont="1" applyFill="1" applyBorder="1" applyAlignment="1">
      <alignment vertical="center"/>
    </xf>
    <xf numFmtId="166" fontId="24" fillId="3" borderId="20" xfId="0" applyNumberFormat="1" applyFont="1" applyFill="1" applyBorder="1" applyAlignment="1">
      <alignment vertical="center"/>
    </xf>
    <xf numFmtId="166" fontId="24" fillId="3" borderId="1" xfId="0" applyNumberFormat="1" applyFont="1" applyFill="1" applyBorder="1"/>
    <xf numFmtId="166" fontId="24" fillId="3" borderId="21" xfId="0" applyNumberFormat="1" applyFont="1" applyFill="1" applyBorder="1"/>
    <xf numFmtId="4" fontId="37" fillId="3" borderId="4" xfId="0" applyNumberFormat="1" applyFont="1" applyFill="1" applyBorder="1" applyAlignment="1">
      <alignment vertical="center" wrapText="1"/>
    </xf>
    <xf numFmtId="4" fontId="24" fillId="3" borderId="3" xfId="0" applyNumberFormat="1" applyFont="1" applyFill="1" applyBorder="1" applyAlignment="1">
      <alignment vertical="center" wrapText="1"/>
    </xf>
    <xf numFmtId="4" fontId="24" fillId="3" borderId="25" xfId="0" applyNumberFormat="1" applyFont="1" applyFill="1" applyBorder="1" applyAlignment="1">
      <alignment vertical="center"/>
    </xf>
    <xf numFmtId="4" fontId="24" fillId="3" borderId="3" xfId="0" applyNumberFormat="1" applyFont="1" applyFill="1" applyBorder="1"/>
    <xf numFmtId="4" fontId="24" fillId="3" borderId="26" xfId="0" applyNumberFormat="1" applyFont="1" applyFill="1" applyBorder="1"/>
    <xf numFmtId="4" fontId="24" fillId="3" borderId="5" xfId="0" applyNumberFormat="1" applyFont="1" applyFill="1" applyBorder="1"/>
    <xf numFmtId="4" fontId="24" fillId="3" borderId="2" xfId="0" applyNumberFormat="1" applyFont="1" applyFill="1" applyBorder="1" applyAlignment="1">
      <alignment vertical="center" wrapText="1"/>
    </xf>
    <xf numFmtId="4" fontId="24" fillId="3" borderId="2" xfId="0" applyNumberFormat="1" applyFont="1" applyFill="1" applyBorder="1"/>
    <xf numFmtId="4" fontId="24" fillId="3" borderId="27" xfId="0" applyNumberFormat="1" applyFont="1" applyFill="1" applyBorder="1"/>
    <xf numFmtId="4" fontId="24" fillId="3" borderId="8" xfId="0" applyNumberFormat="1" applyFont="1" applyFill="1" applyBorder="1"/>
    <xf numFmtId="0" fontId="35" fillId="3" borderId="1" xfId="0" applyFont="1" applyFill="1" applyBorder="1" applyAlignment="1">
      <alignment vertical="center" wrapText="1"/>
    </xf>
    <xf numFmtId="164" fontId="27" fillId="3" borderId="28" xfId="380" applyFont="1" applyFill="1" applyBorder="1"/>
    <xf numFmtId="164" fontId="24" fillId="3" borderId="1" xfId="380" applyNumberFormat="1" applyFont="1" applyFill="1" applyBorder="1" applyAlignment="1">
      <alignment vertical="center"/>
    </xf>
    <xf numFmtId="166" fontId="24" fillId="3" borderId="3" xfId="380" applyNumberFormat="1" applyFont="1" applyFill="1" applyBorder="1" applyAlignment="1">
      <alignment vertical="center"/>
    </xf>
    <xf numFmtId="166" fontId="24" fillId="3" borderId="2" xfId="380" applyNumberFormat="1" applyFont="1" applyFill="1" applyBorder="1" applyAlignment="1">
      <alignment vertical="center"/>
    </xf>
    <xf numFmtId="166" fontId="25" fillId="3" borderId="0" xfId="0" applyNumberFormat="1" applyFont="1" applyFill="1"/>
    <xf numFmtId="168" fontId="25" fillId="3" borderId="0" xfId="0" applyNumberFormat="1" applyFont="1" applyFill="1"/>
    <xf numFmtId="0" fontId="23" fillId="3" borderId="0" xfId="0" applyFont="1" applyFill="1" applyAlignment="1">
      <alignment vertical="center"/>
    </xf>
    <xf numFmtId="171" fontId="24" fillId="3" borderId="0" xfId="0" applyNumberFormat="1" applyFont="1" applyFill="1"/>
    <xf numFmtId="0" fontId="27" fillId="3" borderId="29" xfId="0" applyFont="1" applyFill="1" applyBorder="1" applyAlignment="1">
      <alignment horizontal="center" vertical="center" wrapText="1"/>
    </xf>
    <xf numFmtId="168" fontId="27" fillId="3" borderId="15" xfId="0" applyNumberFormat="1" applyFont="1" applyFill="1" applyBorder="1" applyAlignment="1">
      <alignment horizontal="center" vertical="center" wrapText="1"/>
    </xf>
    <xf numFmtId="166" fontId="24" fillId="3" borderId="3" xfId="380" applyNumberFormat="1" applyFont="1" applyFill="1" applyBorder="1" applyAlignment="1">
      <alignment vertical="center" wrapText="1"/>
    </xf>
    <xf numFmtId="166" fontId="24" fillId="3" borderId="26" xfId="380" applyNumberFormat="1" applyFont="1" applyFill="1" applyBorder="1" applyAlignment="1">
      <alignment vertical="center" wrapText="1"/>
    </xf>
    <xf numFmtId="4" fontId="24" fillId="3" borderId="26" xfId="0" applyNumberFormat="1" applyFont="1" applyFill="1" applyBorder="1" applyAlignment="1">
      <alignment vertical="center" wrapText="1"/>
    </xf>
    <xf numFmtId="4" fontId="24" fillId="3" borderId="5" xfId="0" applyNumberFormat="1" applyFont="1" applyFill="1" applyBorder="1" applyAlignment="1">
      <alignment vertical="center" wrapText="1"/>
    </xf>
    <xf numFmtId="171" fontId="37" fillId="3" borderId="0" xfId="0" applyNumberFormat="1" applyFont="1" applyFill="1"/>
    <xf numFmtId="0" fontId="37" fillId="3" borderId="0" xfId="0" applyFont="1" applyFill="1"/>
    <xf numFmtId="166" fontId="24" fillId="3" borderId="1" xfId="380" applyNumberFormat="1" applyFont="1" applyFill="1" applyBorder="1" applyAlignment="1">
      <alignment vertical="center" wrapText="1"/>
    </xf>
    <xf numFmtId="166" fontId="24" fillId="3" borderId="21" xfId="380" applyNumberFormat="1" applyFont="1" applyFill="1" applyBorder="1" applyAlignment="1">
      <alignment vertical="center" wrapText="1"/>
    </xf>
    <xf numFmtId="4" fontId="24" fillId="3" borderId="21" xfId="0" applyNumberFormat="1" applyFont="1" applyFill="1" applyBorder="1" applyAlignment="1">
      <alignment vertical="center" wrapText="1"/>
    </xf>
    <xf numFmtId="4" fontId="24" fillId="3" borderId="4" xfId="0" applyNumberFormat="1" applyFont="1" applyFill="1" applyBorder="1" applyAlignment="1">
      <alignment vertical="center" wrapText="1"/>
    </xf>
    <xf numFmtId="166" fontId="24" fillId="3" borderId="21" xfId="380" applyNumberFormat="1" applyFont="1" applyFill="1" applyBorder="1" applyAlignment="1">
      <alignment vertical="center"/>
    </xf>
    <xf numFmtId="166" fontId="24" fillId="3" borderId="10" xfId="380" applyNumberFormat="1" applyFont="1" applyFill="1" applyBorder="1" applyAlignment="1">
      <alignment vertical="center"/>
    </xf>
    <xf numFmtId="4" fontId="24" fillId="3" borderId="21" xfId="0" applyNumberFormat="1" applyFont="1" applyFill="1" applyBorder="1" applyAlignment="1">
      <alignment vertical="center"/>
    </xf>
    <xf numFmtId="4" fontId="24" fillId="3" borderId="4" xfId="0" applyNumberFormat="1" applyFont="1" applyFill="1" applyBorder="1" applyAlignment="1">
      <alignment vertical="center"/>
    </xf>
    <xf numFmtId="166" fontId="24" fillId="3" borderId="27" xfId="380" applyNumberFormat="1" applyFont="1" applyFill="1" applyBorder="1" applyAlignment="1">
      <alignment vertical="center"/>
    </xf>
    <xf numFmtId="4" fontId="24" fillId="3" borderId="27" xfId="0" applyNumberFormat="1" applyFont="1" applyFill="1" applyBorder="1" applyAlignment="1">
      <alignment vertical="center"/>
    </xf>
    <xf numFmtId="4" fontId="24" fillId="3" borderId="8" xfId="0" applyNumberFormat="1" applyFont="1" applyFill="1" applyBorder="1" applyAlignment="1">
      <alignment vertical="center"/>
    </xf>
    <xf numFmtId="164" fontId="24" fillId="3" borderId="4" xfId="380" applyNumberFormat="1" applyFont="1" applyFill="1" applyBorder="1" applyAlignment="1">
      <alignment vertical="center"/>
    </xf>
    <xf numFmtId="166" fontId="24" fillId="3" borderId="26" xfId="380" applyNumberFormat="1" applyFont="1" applyFill="1" applyBorder="1" applyAlignment="1">
      <alignment vertical="center"/>
    </xf>
    <xf numFmtId="4" fontId="24" fillId="3" borderId="26" xfId="0" applyNumberFormat="1" applyFont="1" applyFill="1" applyBorder="1" applyAlignment="1">
      <alignment vertical="center"/>
    </xf>
    <xf numFmtId="4" fontId="24" fillId="3" borderId="5" xfId="0" applyNumberFormat="1" applyFont="1" applyFill="1" applyBorder="1" applyAlignment="1">
      <alignment vertical="center"/>
    </xf>
    <xf numFmtId="4" fontId="24" fillId="3" borderId="17" xfId="0" applyNumberFormat="1" applyFont="1" applyFill="1" applyBorder="1" applyAlignment="1">
      <alignment vertical="center"/>
    </xf>
    <xf numFmtId="4" fontId="27" fillId="3" borderId="28" xfId="0" applyNumberFormat="1" applyFont="1" applyFill="1" applyBorder="1"/>
    <xf numFmtId="166" fontId="27" fillId="3" borderId="23" xfId="380" applyNumberFormat="1" applyFont="1" applyFill="1" applyBorder="1"/>
    <xf numFmtId="166" fontId="27" fillId="3" borderId="31" xfId="380" applyNumberFormat="1" applyFont="1" applyFill="1" applyBorder="1"/>
    <xf numFmtId="4" fontId="27" fillId="3" borderId="31" xfId="0" applyNumberFormat="1" applyFont="1" applyFill="1" applyBorder="1"/>
    <xf numFmtId="4" fontId="27" fillId="3" borderId="11" xfId="0" applyNumberFormat="1" applyFont="1" applyFill="1" applyBorder="1"/>
    <xf numFmtId="171" fontId="40" fillId="3" borderId="0" xfId="376" applyNumberFormat="1" applyFont="1" applyFill="1"/>
    <xf numFmtId="171" fontId="40" fillId="3" borderId="0" xfId="376" applyNumberFormat="1" applyFont="1" applyFill="1" applyAlignment="1">
      <alignment vertical="center"/>
    </xf>
    <xf numFmtId="171" fontId="47" fillId="3" borderId="0" xfId="0" applyNumberFormat="1" applyFont="1" applyFill="1"/>
    <xf numFmtId="166" fontId="47" fillId="3" borderId="0" xfId="0" applyNumberFormat="1" applyFont="1" applyFill="1"/>
    <xf numFmtId="168" fontId="47" fillId="3" borderId="0" xfId="0" applyNumberFormat="1" applyFont="1" applyFill="1"/>
    <xf numFmtId="0" fontId="47" fillId="3" borderId="0" xfId="0" applyFont="1" applyFill="1"/>
    <xf numFmtId="4" fontId="27" fillId="3" borderId="32" xfId="0" applyNumberFormat="1" applyFont="1" applyFill="1" applyBorder="1"/>
    <xf numFmtId="166" fontId="27" fillId="3" borderId="24" xfId="380" applyNumberFormat="1" applyFont="1" applyFill="1" applyBorder="1"/>
    <xf numFmtId="166" fontId="24" fillId="3" borderId="25" xfId="380" applyNumberFormat="1" applyFont="1" applyFill="1" applyBorder="1" applyAlignment="1">
      <alignment vertical="center"/>
    </xf>
    <xf numFmtId="166" fontId="24" fillId="3" borderId="3" xfId="380" applyNumberFormat="1" applyFont="1" applyFill="1" applyBorder="1"/>
    <xf numFmtId="166" fontId="24" fillId="3" borderId="26" xfId="380" applyNumberFormat="1" applyFont="1" applyFill="1" applyBorder="1"/>
    <xf numFmtId="164" fontId="24" fillId="3" borderId="1" xfId="380" applyNumberFormat="1" applyFont="1" applyFill="1" applyBorder="1"/>
    <xf numFmtId="164" fontId="24" fillId="3" borderId="21" xfId="380" applyNumberFormat="1" applyFont="1" applyFill="1" applyBorder="1"/>
    <xf numFmtId="164" fontId="24" fillId="3" borderId="20" xfId="380" applyNumberFormat="1" applyFont="1" applyFill="1" applyBorder="1" applyAlignment="1">
      <alignment vertical="center"/>
    </xf>
    <xf numFmtId="166" fontId="27" fillId="3" borderId="20" xfId="380" applyNumberFormat="1" applyFont="1" applyFill="1" applyBorder="1" applyAlignment="1">
      <alignment vertical="center"/>
    </xf>
    <xf numFmtId="166" fontId="27" fillId="3" borderId="1" xfId="380" applyNumberFormat="1" applyFont="1" applyFill="1" applyBorder="1"/>
    <xf numFmtId="166" fontId="27" fillId="3" borderId="21" xfId="380" applyNumberFormat="1" applyFont="1" applyFill="1" applyBorder="1"/>
    <xf numFmtId="4" fontId="27" fillId="3" borderId="1" xfId="0" applyNumberFormat="1" applyFont="1" applyFill="1" applyBorder="1"/>
    <xf numFmtId="4" fontId="27" fillId="3" borderId="21" xfId="0" applyNumberFormat="1" applyFont="1" applyFill="1" applyBorder="1"/>
    <xf numFmtId="4" fontId="27" fillId="3" borderId="4" xfId="0" applyNumberFormat="1" applyFont="1" applyFill="1" applyBorder="1"/>
    <xf numFmtId="4" fontId="24" fillId="3" borderId="1" xfId="0" applyNumberFormat="1" applyFont="1" applyFill="1" applyBorder="1" applyAlignment="1">
      <alignment vertical="center"/>
    </xf>
    <xf numFmtId="4" fontId="37" fillId="3" borderId="4" xfId="0" applyNumberFormat="1" applyFont="1" applyFill="1" applyBorder="1" applyAlignment="1">
      <alignment vertical="center"/>
    </xf>
    <xf numFmtId="166" fontId="24" fillId="3" borderId="21" xfId="380" applyNumberFormat="1" applyFont="1" applyFill="1" applyBorder="1" applyAlignment="1">
      <alignment horizontal="justify" vertical="center" wrapText="1"/>
    </xf>
    <xf numFmtId="4" fontId="24" fillId="3" borderId="21" xfId="0" applyNumberFormat="1" applyFont="1" applyFill="1" applyBorder="1" applyAlignment="1">
      <alignment horizontal="justify" vertical="center" wrapText="1"/>
    </xf>
    <xf numFmtId="4" fontId="37" fillId="3" borderId="4" xfId="0" applyNumberFormat="1" applyFont="1" applyFill="1" applyBorder="1" applyAlignment="1">
      <alignment horizontal="justify" vertical="center" wrapText="1"/>
    </xf>
    <xf numFmtId="4" fontId="45" fillId="3" borderId="19" xfId="0" applyNumberFormat="1" applyFont="1" applyFill="1" applyBorder="1" applyAlignment="1">
      <alignment horizontal="center" vertical="center"/>
    </xf>
    <xf numFmtId="4" fontId="45" fillId="3" borderId="14" xfId="0" applyNumberFormat="1" applyFont="1" applyFill="1" applyBorder="1" applyAlignment="1">
      <alignment horizontal="center" vertical="center"/>
    </xf>
    <xf numFmtId="166" fontId="27" fillId="3" borderId="3" xfId="380" applyNumberFormat="1" applyFont="1" applyFill="1" applyBorder="1" applyAlignment="1">
      <alignment vertical="center"/>
    </xf>
    <xf numFmtId="166" fontId="27" fillId="3" borderId="26" xfId="380" applyNumberFormat="1" applyFont="1" applyFill="1" applyBorder="1" applyAlignment="1">
      <alignment vertical="center"/>
    </xf>
    <xf numFmtId="164" fontId="27" fillId="3" borderId="3" xfId="380" applyFont="1" applyFill="1" applyBorder="1" applyAlignment="1">
      <alignment vertical="center"/>
    </xf>
    <xf numFmtId="4" fontId="27" fillId="3" borderId="5" xfId="0" applyNumberFormat="1" applyFont="1" applyFill="1" applyBorder="1" applyAlignment="1">
      <alignment vertical="center"/>
    </xf>
    <xf numFmtId="4" fontId="24" fillId="3" borderId="10" xfId="0" applyNumberFormat="1" applyFont="1" applyFill="1" applyBorder="1"/>
    <xf numFmtId="0" fontId="24" fillId="3" borderId="3" xfId="0" applyNumberFormat="1" applyFont="1" applyFill="1" applyBorder="1"/>
    <xf numFmtId="0" fontId="27" fillId="3" borderId="1" xfId="0" applyNumberFormat="1" applyFont="1" applyFill="1" applyBorder="1"/>
    <xf numFmtId="4" fontId="27" fillId="3" borderId="10" xfId="0" applyNumberFormat="1" applyFont="1" applyFill="1" applyBorder="1"/>
    <xf numFmtId="0" fontId="27" fillId="3" borderId="1" xfId="0" applyNumberFormat="1" applyFont="1" applyFill="1" applyBorder="1" applyAlignment="1">
      <alignment vertical="center"/>
    </xf>
    <xf numFmtId="0" fontId="27" fillId="3" borderId="1" xfId="0" applyNumberFormat="1" applyFont="1" applyFill="1" applyBorder="1" applyAlignment="1">
      <alignment horizontal="left" vertical="center"/>
    </xf>
    <xf numFmtId="164" fontId="27" fillId="3" borderId="1" xfId="380" applyFont="1" applyFill="1" applyBorder="1"/>
    <xf numFmtId="164" fontId="24" fillId="3" borderId="1" xfId="380" applyFont="1" applyFill="1" applyBorder="1"/>
    <xf numFmtId="0" fontId="24" fillId="3" borderId="1" xfId="0" applyNumberFormat="1" applyFont="1" applyFill="1" applyBorder="1" applyAlignment="1">
      <alignment horizontal="left" vertical="center"/>
    </xf>
    <xf numFmtId="164" fontId="24" fillId="3" borderId="1" xfId="380" applyFont="1" applyFill="1" applyBorder="1" applyAlignment="1">
      <alignment horizontal="center"/>
    </xf>
    <xf numFmtId="172" fontId="40" fillId="3" borderId="0" xfId="376" applyNumberFormat="1" applyFont="1" applyFill="1"/>
    <xf numFmtId="4" fontId="24" fillId="3" borderId="7" xfId="0" applyNumberFormat="1" applyFont="1" applyFill="1" applyBorder="1" applyAlignment="1">
      <alignment horizontal="justify" vertical="center" wrapText="1"/>
    </xf>
    <xf numFmtId="166" fontId="24" fillId="3" borderId="7" xfId="380" applyNumberFormat="1" applyFont="1" applyFill="1" applyBorder="1"/>
    <xf numFmtId="166" fontId="24" fillId="3" borderId="22" xfId="380" applyNumberFormat="1" applyFont="1" applyFill="1" applyBorder="1"/>
    <xf numFmtId="4" fontId="24" fillId="3" borderId="0" xfId="0" applyNumberFormat="1" applyFont="1" applyFill="1" applyBorder="1"/>
    <xf numFmtId="0" fontId="27" fillId="3" borderId="28" xfId="0" applyNumberFormat="1" applyFont="1" applyFill="1" applyBorder="1"/>
    <xf numFmtId="166" fontId="27" fillId="3" borderId="23" xfId="380" applyNumberFormat="1" applyFont="1" applyFill="1" applyBorder="1" applyAlignment="1">
      <alignment horizontal="center"/>
    </xf>
    <xf numFmtId="166" fontId="27" fillId="3" borderId="31" xfId="380" applyNumberFormat="1" applyFont="1" applyFill="1" applyBorder="1" applyAlignment="1">
      <alignment horizontal="center"/>
    </xf>
    <xf numFmtId="164" fontId="27" fillId="3" borderId="23" xfId="380" applyFont="1" applyFill="1" applyBorder="1" applyAlignment="1">
      <alignment horizontal="center"/>
    </xf>
    <xf numFmtId="164" fontId="27" fillId="3" borderId="35" xfId="380" applyFont="1" applyFill="1" applyBorder="1" applyAlignment="1">
      <alignment horizontal="center"/>
    </xf>
    <xf numFmtId="0" fontId="27" fillId="3" borderId="32" xfId="0" applyNumberFormat="1" applyFont="1" applyFill="1" applyBorder="1"/>
    <xf numFmtId="166" fontId="27" fillId="3" borderId="24" xfId="380" applyNumberFormat="1" applyFont="1" applyFill="1" applyBorder="1" applyAlignment="1">
      <alignment horizontal="center"/>
    </xf>
    <xf numFmtId="164" fontId="27" fillId="3" borderId="24" xfId="380" applyFont="1" applyFill="1" applyBorder="1" applyAlignment="1">
      <alignment horizontal="center"/>
    </xf>
    <xf numFmtId="172" fontId="37" fillId="3" borderId="0" xfId="376" applyNumberFormat="1" applyFont="1" applyFill="1"/>
    <xf numFmtId="4" fontId="27" fillId="3" borderId="14" xfId="0" applyNumberFormat="1" applyFont="1" applyFill="1" applyBorder="1" applyAlignment="1">
      <alignment horizontal="center"/>
    </xf>
    <xf numFmtId="4" fontId="27" fillId="3" borderId="19" xfId="0" applyNumberFormat="1" applyFont="1" applyFill="1" applyBorder="1" applyAlignment="1">
      <alignment horizontal="center"/>
    </xf>
    <xf numFmtId="4" fontId="27" fillId="3" borderId="29" xfId="0" applyNumberFormat="1" applyFont="1" applyFill="1" applyBorder="1" applyAlignment="1">
      <alignment horizontal="center"/>
    </xf>
    <xf numFmtId="0" fontId="24" fillId="3" borderId="10" xfId="0" applyNumberFormat="1" applyFont="1" applyFill="1" applyBorder="1" applyAlignment="1">
      <alignment horizontal="left" vertical="center"/>
    </xf>
    <xf numFmtId="171" fontId="48" fillId="3" borderId="0" xfId="0" applyNumberFormat="1" applyFont="1" applyFill="1"/>
    <xf numFmtId="0" fontId="24" fillId="3" borderId="10" xfId="0" applyNumberFormat="1" applyFont="1" applyFill="1" applyBorder="1"/>
    <xf numFmtId="171" fontId="23" fillId="3" borderId="0" xfId="376" applyNumberFormat="1" applyFont="1" applyFill="1" applyAlignment="1">
      <alignment vertical="center"/>
    </xf>
    <xf numFmtId="166" fontId="27" fillId="3" borderId="23" xfId="0" applyNumberFormat="1" applyFont="1" applyFill="1" applyBorder="1"/>
    <xf numFmtId="166" fontId="27" fillId="3" borderId="31" xfId="0" applyNumberFormat="1" applyFont="1" applyFill="1" applyBorder="1"/>
    <xf numFmtId="166" fontId="27" fillId="3" borderId="35" xfId="380" applyNumberFormat="1" applyFont="1" applyFill="1" applyBorder="1"/>
    <xf numFmtId="4" fontId="27" fillId="3" borderId="23" xfId="0" applyNumberFormat="1" applyFont="1" applyFill="1" applyBorder="1"/>
    <xf numFmtId="171" fontId="49" fillId="3" borderId="0" xfId="0" applyNumberFormat="1" applyFont="1" applyFill="1"/>
    <xf numFmtId="0" fontId="49" fillId="3" borderId="0" xfId="0" applyFont="1" applyFill="1"/>
    <xf numFmtId="4" fontId="27" fillId="3" borderId="35" xfId="0" applyNumberFormat="1" applyFont="1" applyFill="1" applyBorder="1"/>
    <xf numFmtId="164" fontId="47" fillId="3" borderId="0" xfId="0" applyNumberFormat="1" applyFont="1" applyFill="1"/>
    <xf numFmtId="164" fontId="49" fillId="3" borderId="0" xfId="0" applyNumberFormat="1" applyFont="1" applyFill="1"/>
    <xf numFmtId="166" fontId="24" fillId="3" borderId="16" xfId="380" applyNumberFormat="1" applyFont="1" applyFill="1" applyBorder="1" applyAlignment="1">
      <alignment vertical="center"/>
    </xf>
    <xf numFmtId="4" fontId="24" fillId="3" borderId="20" xfId="0" applyNumberFormat="1" applyFont="1" applyFill="1" applyBorder="1" applyAlignment="1">
      <alignment vertical="center"/>
    </xf>
    <xf numFmtId="171" fontId="27" fillId="3" borderId="0" xfId="0" applyNumberFormat="1" applyFont="1" applyFill="1"/>
    <xf numFmtId="0" fontId="27" fillId="3" borderId="0" xfId="0" applyFont="1" applyFill="1"/>
    <xf numFmtId="166" fontId="24" fillId="3" borderId="2" xfId="380" applyNumberFormat="1" applyFont="1" applyFill="1" applyBorder="1"/>
    <xf numFmtId="166" fontId="24" fillId="3" borderId="27" xfId="380" applyNumberFormat="1" applyFont="1" applyFill="1" applyBorder="1"/>
    <xf numFmtId="166" fontId="24" fillId="3" borderId="13" xfId="380" applyNumberFormat="1" applyFont="1" applyFill="1" applyBorder="1"/>
    <xf numFmtId="171" fontId="35" fillId="3" borderId="0" xfId="376" applyNumberFormat="1" applyFont="1" applyFill="1"/>
    <xf numFmtId="4" fontId="31" fillId="3" borderId="11" xfId="0" applyNumberFormat="1" applyFont="1" applyFill="1" applyBorder="1"/>
    <xf numFmtId="4" fontId="24" fillId="3" borderId="19" xfId="0" applyNumberFormat="1" applyFont="1" applyFill="1" applyBorder="1" applyAlignment="1">
      <alignment horizontal="center" vertical="top" wrapText="1"/>
    </xf>
    <xf numFmtId="0" fontId="24" fillId="3" borderId="27" xfId="0" applyFont="1" applyFill="1" applyBorder="1" applyAlignment="1">
      <alignment horizontal="center" vertical="center" wrapText="1"/>
    </xf>
    <xf numFmtId="0" fontId="23" fillId="3" borderId="0" xfId="0" applyFont="1" applyFill="1" applyAlignment="1">
      <alignment horizontal="center" vertical="top"/>
    </xf>
    <xf numFmtId="4" fontId="24" fillId="3" borderId="35" xfId="0" applyNumberFormat="1" applyFont="1" applyFill="1" applyBorder="1" applyAlignment="1">
      <alignment horizontal="center" vertical="top" wrapText="1"/>
    </xf>
    <xf numFmtId="4" fontId="24" fillId="3" borderId="24" xfId="0" applyNumberFormat="1" applyFont="1" applyFill="1" applyBorder="1" applyAlignment="1">
      <alignment horizontal="center" vertical="top" wrapText="1"/>
    </xf>
    <xf numFmtId="4" fontId="24" fillId="3" borderId="13" xfId="0" applyNumberFormat="1" applyFont="1" applyFill="1" applyBorder="1" applyAlignment="1">
      <alignment horizontal="center" vertical="top" wrapText="1"/>
    </xf>
    <xf numFmtId="4" fontId="27" fillId="3" borderId="35" xfId="0" applyNumberFormat="1" applyFont="1" applyFill="1" applyBorder="1" applyAlignment="1">
      <alignment horizontal="center" vertical="top"/>
    </xf>
    <xf numFmtId="4" fontId="27" fillId="3" borderId="24" xfId="0" applyNumberFormat="1" applyFont="1" applyFill="1" applyBorder="1" applyAlignment="1">
      <alignment horizontal="center" vertical="top"/>
    </xf>
    <xf numFmtId="4" fontId="24" fillId="3" borderId="37" xfId="0" applyNumberFormat="1" applyFont="1" applyFill="1" applyBorder="1" applyAlignment="1">
      <alignment horizontal="center" vertical="top" wrapText="1"/>
    </xf>
    <xf numFmtId="4" fontId="24" fillId="3" borderId="34" xfId="0" applyNumberFormat="1" applyFont="1" applyFill="1" applyBorder="1" applyAlignment="1">
      <alignment horizontal="center" vertical="top" wrapText="1"/>
    </xf>
    <xf numFmtId="166" fontId="27" fillId="3" borderId="4" xfId="380" applyNumberFormat="1" applyFont="1" applyFill="1" applyBorder="1" applyAlignment="1">
      <alignment vertical="center"/>
    </xf>
    <xf numFmtId="165" fontId="24" fillId="3" borderId="4" xfId="380" applyNumberFormat="1" applyFont="1" applyFill="1" applyBorder="1" applyAlignment="1">
      <alignment vertical="center"/>
    </xf>
    <xf numFmtId="166" fontId="24" fillId="3" borderId="4" xfId="380" applyNumberFormat="1" applyFont="1" applyFill="1" applyBorder="1" applyAlignment="1">
      <alignment horizontal="justify" vertical="center" wrapText="1"/>
    </xf>
    <xf numFmtId="166" fontId="24" fillId="3" borderId="5" xfId="380" applyNumberFormat="1" applyFont="1" applyFill="1" applyBorder="1" applyAlignment="1">
      <alignment horizontal="center" vertical="center" wrapText="1"/>
    </xf>
    <xf numFmtId="166" fontId="27" fillId="3" borderId="4" xfId="380" applyNumberFormat="1" applyFont="1" applyFill="1" applyBorder="1" applyAlignment="1">
      <alignment horizontal="center" vertical="center" wrapText="1"/>
    </xf>
    <xf numFmtId="164" fontId="27" fillId="3" borderId="39" xfId="380" applyFont="1" applyFill="1" applyBorder="1"/>
    <xf numFmtId="0" fontId="25" fillId="3" borderId="0" xfId="0" applyFont="1" applyFill="1" applyBorder="1"/>
    <xf numFmtId="0" fontId="24" fillId="3" borderId="30" xfId="0" applyFont="1" applyFill="1" applyBorder="1" applyAlignment="1">
      <alignment horizontal="center" vertical="center" wrapText="1"/>
    </xf>
    <xf numFmtId="166" fontId="27" fillId="3" borderId="32" xfId="380" applyNumberFormat="1" applyFont="1" applyFill="1" applyBorder="1" applyAlignment="1">
      <alignment vertical="center"/>
    </xf>
    <xf numFmtId="166" fontId="27" fillId="3" borderId="11" xfId="380" applyNumberFormat="1" applyFont="1" applyFill="1" applyBorder="1"/>
    <xf numFmtId="4" fontId="45" fillId="3" borderId="43" xfId="0" applyNumberFormat="1" applyFont="1" applyFill="1" applyBorder="1" applyAlignment="1">
      <alignment horizontal="center" vertical="center"/>
    </xf>
    <xf numFmtId="166" fontId="27" fillId="3" borderId="20" xfId="380" applyNumberFormat="1" applyFont="1" applyFill="1" applyBorder="1" applyAlignment="1">
      <alignment horizontal="center" vertical="center" wrapText="1"/>
    </xf>
    <xf numFmtId="164" fontId="27" fillId="3" borderId="20" xfId="380" applyNumberFormat="1" applyFont="1" applyFill="1" applyBorder="1" applyAlignment="1">
      <alignment horizontal="center" vertical="center" wrapText="1"/>
    </xf>
    <xf numFmtId="164" fontId="24" fillId="3" borderId="21" xfId="380" applyNumberFormat="1" applyFont="1" applyFill="1" applyBorder="1" applyAlignment="1">
      <alignment vertical="center"/>
    </xf>
    <xf numFmtId="164" fontId="27" fillId="3" borderId="32" xfId="380" applyNumberFormat="1" applyFont="1" applyFill="1" applyBorder="1" applyAlignment="1">
      <alignment horizontal="center"/>
    </xf>
    <xf numFmtId="166" fontId="27" fillId="3" borderId="11" xfId="380" applyNumberFormat="1" applyFont="1" applyFill="1" applyBorder="1" applyAlignment="1">
      <alignment horizontal="center"/>
    </xf>
    <xf numFmtId="4" fontId="27" fillId="3" borderId="21" xfId="0" applyNumberFormat="1" applyFont="1" applyFill="1" applyBorder="1" applyAlignment="1">
      <alignment horizontal="center"/>
    </xf>
    <xf numFmtId="0" fontId="23" fillId="3" borderId="9" xfId="0" applyFont="1" applyFill="1" applyBorder="1"/>
    <xf numFmtId="0" fontId="24" fillId="3" borderId="13" xfId="0" applyFont="1" applyFill="1" applyBorder="1" applyAlignment="1">
      <alignment horizontal="center" vertical="center" wrapText="1"/>
    </xf>
    <xf numFmtId="166" fontId="24" fillId="3" borderId="34" xfId="380" applyNumberFormat="1" applyFont="1" applyFill="1" applyBorder="1" applyAlignment="1">
      <alignment vertical="center"/>
    </xf>
    <xf numFmtId="0" fontId="35" fillId="3" borderId="0" xfId="0" applyFont="1" applyFill="1" applyBorder="1"/>
    <xf numFmtId="4" fontId="34" fillId="3" borderId="29" xfId="0" applyNumberFormat="1" applyFont="1" applyFill="1" applyBorder="1" applyAlignment="1">
      <alignment horizontal="center" vertical="top" wrapText="1"/>
    </xf>
    <xf numFmtId="176" fontId="27" fillId="3" borderId="14" xfId="0" applyNumberFormat="1" applyFont="1" applyFill="1" applyBorder="1" applyAlignment="1">
      <alignment horizontal="center" vertical="center" wrapText="1"/>
    </xf>
    <xf numFmtId="176" fontId="27" fillId="3" borderId="29" xfId="0" applyNumberFormat="1" applyFont="1" applyFill="1" applyBorder="1" applyAlignment="1">
      <alignment horizontal="center" vertical="center" wrapText="1"/>
    </xf>
    <xf numFmtId="4" fontId="24" fillId="3" borderId="21" xfId="0" applyNumberFormat="1" applyFont="1" applyFill="1" applyBorder="1" applyAlignment="1">
      <alignment horizontal="center" vertical="top" wrapText="1"/>
    </xf>
    <xf numFmtId="4" fontId="27" fillId="3" borderId="14" xfId="0" applyNumberFormat="1" applyFont="1" applyFill="1" applyBorder="1" applyAlignment="1">
      <alignment horizontal="center" vertical="center"/>
    </xf>
    <xf numFmtId="4" fontId="27" fillId="3" borderId="43" xfId="0" applyNumberFormat="1" applyFont="1" applyFill="1" applyBorder="1" applyAlignment="1">
      <alignment horizontal="center" vertical="center"/>
    </xf>
    <xf numFmtId="166" fontId="24" fillId="3" borderId="25" xfId="380" applyNumberFormat="1" applyFont="1" applyFill="1" applyBorder="1" applyAlignment="1">
      <alignment horizontal="center" vertical="center" wrapText="1"/>
    </xf>
    <xf numFmtId="166" fontId="24" fillId="3" borderId="44" xfId="380" applyNumberFormat="1" applyFont="1" applyFill="1" applyBorder="1" applyAlignment="1">
      <alignment vertical="center"/>
    </xf>
    <xf numFmtId="4" fontId="24" fillId="3" borderId="4" xfId="0" applyNumberFormat="1" applyFont="1" applyFill="1" applyBorder="1" applyAlignment="1">
      <alignment horizontal="justify" vertical="center" wrapText="1"/>
    </xf>
    <xf numFmtId="174" fontId="27" fillId="3" borderId="4" xfId="0" applyNumberFormat="1" applyFont="1" applyFill="1" applyBorder="1" applyAlignment="1">
      <alignment horizontal="center"/>
    </xf>
    <xf numFmtId="166" fontId="24" fillId="3" borderId="4" xfId="0" applyNumberFormat="1" applyFont="1" applyFill="1" applyBorder="1" applyAlignment="1">
      <alignment vertical="center"/>
    </xf>
    <xf numFmtId="166" fontId="24" fillId="3" borderId="10" xfId="0" applyNumberFormat="1" applyFont="1" applyFill="1" applyBorder="1"/>
    <xf numFmtId="166" fontId="24" fillId="3" borderId="20" xfId="0" applyNumberFormat="1" applyFont="1" applyFill="1" applyBorder="1"/>
    <xf numFmtId="164" fontId="27" fillId="3" borderId="1" xfId="380" applyFont="1" applyFill="1" applyBorder="1" applyAlignment="1">
      <alignment vertical="center"/>
    </xf>
    <xf numFmtId="166" fontId="27" fillId="3" borderId="1" xfId="380" applyNumberFormat="1" applyFont="1" applyFill="1" applyBorder="1" applyAlignment="1">
      <alignment vertical="center"/>
    </xf>
    <xf numFmtId="166" fontId="27" fillId="3" borderId="21" xfId="380" applyNumberFormat="1" applyFont="1" applyFill="1" applyBorder="1" applyAlignment="1">
      <alignment vertical="center"/>
    </xf>
    <xf numFmtId="4" fontId="27" fillId="3" borderId="4" xfId="0" applyNumberFormat="1" applyFont="1" applyFill="1" applyBorder="1" applyAlignment="1">
      <alignment vertical="center"/>
    </xf>
    <xf numFmtId="164" fontId="27" fillId="3" borderId="21" xfId="380" applyFont="1" applyFill="1" applyBorder="1"/>
    <xf numFmtId="164" fontId="27" fillId="3" borderId="4" xfId="380" applyNumberFormat="1" applyFont="1" applyFill="1" applyBorder="1" applyAlignment="1">
      <alignment horizontal="center" vertical="center" wrapText="1"/>
    </xf>
    <xf numFmtId="0" fontId="25" fillId="3" borderId="0" xfId="0" applyFont="1" applyFill="1" applyAlignment="1">
      <alignment vertical="center"/>
    </xf>
    <xf numFmtId="0" fontId="24" fillId="3" borderId="1" xfId="0" applyFont="1" applyFill="1" applyBorder="1" applyAlignment="1">
      <alignment horizontal="left" vertical="top" wrapText="1"/>
    </xf>
    <xf numFmtId="0" fontId="24" fillId="3" borderId="17" xfId="0" applyFont="1" applyFill="1" applyBorder="1" applyAlignment="1">
      <alignment horizontal="justify" vertical="top" wrapText="1"/>
    </xf>
    <xf numFmtId="4" fontId="34" fillId="3" borderId="1" xfId="0" applyNumberFormat="1" applyFont="1" applyFill="1" applyBorder="1" applyAlignment="1">
      <alignment vertical="center" wrapText="1"/>
    </xf>
    <xf numFmtId="4" fontId="27" fillId="3" borderId="1" xfId="0" applyNumberFormat="1" applyFont="1" applyFill="1" applyBorder="1" applyAlignment="1">
      <alignment horizontal="left" vertical="center"/>
    </xf>
    <xf numFmtId="4" fontId="24" fillId="3" borderId="1" xfId="0" applyNumberFormat="1" applyFont="1" applyFill="1" applyBorder="1" applyAlignment="1">
      <alignment horizontal="center" vertical="center"/>
    </xf>
    <xf numFmtId="0" fontId="24" fillId="3" borderId="1" xfId="392" applyNumberFormat="1" applyFont="1" applyFill="1" applyBorder="1" applyAlignment="1">
      <alignment horizontal="center" vertical="top" wrapText="1"/>
    </xf>
    <xf numFmtId="166" fontId="24" fillId="3" borderId="1" xfId="391" applyNumberFormat="1" applyFont="1" applyFill="1" applyBorder="1" applyAlignment="1">
      <alignment horizontal="right" wrapText="1"/>
    </xf>
    <xf numFmtId="0" fontId="24" fillId="3" borderId="1" xfId="3" applyFont="1" applyFill="1" applyBorder="1" applyAlignment="1">
      <alignment vertical="center" wrapText="1"/>
    </xf>
    <xf numFmtId="0" fontId="24" fillId="3" borderId="1" xfId="0" applyFont="1" applyFill="1" applyBorder="1" applyAlignment="1">
      <alignment horizontal="right"/>
    </xf>
    <xf numFmtId="0" fontId="25" fillId="3" borderId="0" xfId="0" applyFont="1" applyFill="1" applyAlignment="1">
      <alignment horizontal="center" vertical="top"/>
    </xf>
    <xf numFmtId="171" fontId="25" fillId="3" borderId="0" xfId="0" applyNumberFormat="1" applyFont="1" applyFill="1" applyAlignment="1">
      <alignment horizontal="justify" vertical="center" wrapText="1"/>
    </xf>
    <xf numFmtId="0" fontId="25" fillId="3" borderId="0" xfId="0" applyFont="1" applyFill="1" applyAlignment="1">
      <alignment horizontal="justify" vertical="center" wrapText="1"/>
    </xf>
    <xf numFmtId="180" fontId="25" fillId="3" borderId="0" xfId="0" applyNumberFormat="1" applyFont="1" applyFill="1"/>
    <xf numFmtId="0" fontId="25" fillId="3" borderId="41" xfId="0" applyFont="1" applyFill="1" applyBorder="1"/>
    <xf numFmtId="0" fontId="25" fillId="3" borderId="40" xfId="0" applyFont="1" applyFill="1" applyBorder="1"/>
    <xf numFmtId="164" fontId="24" fillId="3" borderId="4" xfId="380" applyNumberFormat="1" applyFont="1" applyFill="1" applyBorder="1" applyAlignment="1">
      <alignment horizontal="right" vertical="center" wrapText="1"/>
    </xf>
    <xf numFmtId="0" fontId="34" fillId="3" borderId="1" xfId="0" applyFont="1" applyFill="1" applyBorder="1" applyAlignment="1">
      <alignment horizontal="left" vertical="top" wrapText="1"/>
    </xf>
    <xf numFmtId="4" fontId="27" fillId="3" borderId="2" xfId="0" applyNumberFormat="1" applyFont="1" applyFill="1" applyBorder="1" applyAlignment="1">
      <alignment horizontal="center" vertical="top"/>
    </xf>
    <xf numFmtId="0" fontId="17" fillId="2" borderId="1" xfId="0" applyFont="1" applyFill="1" applyBorder="1" applyAlignment="1">
      <alignment vertical="center"/>
    </xf>
    <xf numFmtId="0" fontId="18" fillId="2" borderId="1" xfId="0" applyFont="1" applyFill="1" applyBorder="1" applyAlignment="1">
      <alignment vertical="center" wrapText="1"/>
    </xf>
    <xf numFmtId="14" fontId="17" fillId="2" borderId="1" xfId="0" applyNumberFormat="1" applyFont="1" applyFill="1" applyBorder="1" applyAlignment="1">
      <alignment vertical="center"/>
    </xf>
    <xf numFmtId="0" fontId="24" fillId="3" borderId="1" xfId="0" applyFont="1" applyFill="1" applyBorder="1" applyAlignment="1">
      <alignment horizontal="center" vertical="center"/>
    </xf>
    <xf numFmtId="0" fontId="33" fillId="3" borderId="1" xfId="0" applyFont="1" applyFill="1" applyBorder="1" applyAlignment="1">
      <alignment horizontal="right"/>
    </xf>
    <xf numFmtId="0" fontId="24" fillId="3" borderId="1" xfId="0" applyFont="1" applyFill="1" applyBorder="1" applyAlignment="1">
      <alignment horizontal="center" vertical="top"/>
    </xf>
    <xf numFmtId="4" fontId="24" fillId="3" borderId="4" xfId="0" applyNumberFormat="1" applyFont="1" applyFill="1" applyBorder="1" applyAlignment="1">
      <alignment horizontal="justify" vertical="top" wrapText="1"/>
    </xf>
    <xf numFmtId="4" fontId="24" fillId="3" borderId="1" xfId="0" applyNumberFormat="1" applyFont="1" applyFill="1" applyBorder="1" applyAlignment="1">
      <alignment horizontal="right" vertical="center" wrapText="1"/>
    </xf>
    <xf numFmtId="0" fontId="24" fillId="3" borderId="1" xfId="0" applyNumberFormat="1" applyFont="1" applyFill="1" applyBorder="1" applyAlignment="1">
      <alignment horizontal="center" vertical="center"/>
    </xf>
    <xf numFmtId="179" fontId="27" fillId="3" borderId="4" xfId="0" applyNumberFormat="1" applyFont="1" applyFill="1" applyBorder="1" applyAlignment="1">
      <alignment horizontal="center"/>
    </xf>
    <xf numFmtId="4" fontId="27" fillId="3" borderId="1" xfId="0" applyNumberFormat="1" applyFont="1" applyFill="1" applyBorder="1" applyAlignment="1">
      <alignment horizontal="center" vertical="top"/>
    </xf>
    <xf numFmtId="4" fontId="34" fillId="3" borderId="2" xfId="0" applyNumberFormat="1" applyFont="1" applyFill="1" applyBorder="1" applyAlignment="1">
      <alignment vertical="top" wrapText="1"/>
    </xf>
    <xf numFmtId="164" fontId="24" fillId="3" borderId="4" xfId="380" applyNumberFormat="1" applyFont="1" applyFill="1" applyBorder="1" applyAlignment="1">
      <alignment horizontal="center" vertical="center" wrapText="1"/>
    </xf>
    <xf numFmtId="164" fontId="24" fillId="3" borderId="20" xfId="380" applyNumberFormat="1" applyFont="1" applyFill="1" applyBorder="1" applyAlignment="1">
      <alignment horizontal="center" vertical="center" wrapText="1"/>
    </xf>
    <xf numFmtId="164" fontId="27" fillId="3" borderId="20" xfId="380" applyNumberFormat="1" applyFont="1" applyFill="1" applyBorder="1" applyAlignment="1">
      <alignment vertical="center"/>
    </xf>
    <xf numFmtId="164" fontId="27" fillId="3" borderId="1" xfId="380" applyNumberFormat="1" applyFont="1" applyFill="1" applyBorder="1" applyAlignment="1">
      <alignment vertical="center"/>
    </xf>
    <xf numFmtId="179" fontId="24" fillId="3" borderId="1" xfId="384" applyNumberFormat="1" applyFont="1" applyFill="1" applyBorder="1" applyAlignment="1">
      <alignment horizontal="right" vertical="center" wrapText="1"/>
    </xf>
    <xf numFmtId="179" fontId="24" fillId="3" borderId="20" xfId="0" applyNumberFormat="1" applyFont="1" applyFill="1" applyBorder="1" applyAlignment="1">
      <alignment vertical="center"/>
    </xf>
    <xf numFmtId="166" fontId="27" fillId="3" borderId="28" xfId="0" applyNumberFormat="1" applyFont="1" applyFill="1" applyBorder="1"/>
    <xf numFmtId="4" fontId="24" fillId="3" borderId="3" xfId="384" applyNumberFormat="1" applyFont="1" applyFill="1" applyBorder="1" applyAlignment="1">
      <alignment horizontal="center" vertical="center" wrapText="1"/>
    </xf>
    <xf numFmtId="4" fontId="24" fillId="3" borderId="4" xfId="0" applyNumberFormat="1" applyFont="1" applyFill="1" applyBorder="1" applyAlignment="1">
      <alignment horizontal="center" vertical="top" wrapText="1"/>
    </xf>
    <xf numFmtId="9" fontId="24" fillId="3" borderId="1" xfId="376" applyFont="1" applyFill="1" applyBorder="1" applyAlignment="1">
      <alignment horizontal="center" vertical="top" wrapText="1"/>
    </xf>
    <xf numFmtId="4"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center" vertical="top" wrapText="1"/>
    </xf>
    <xf numFmtId="164" fontId="24" fillId="3" borderId="1" xfId="380" applyNumberFormat="1" applyFont="1" applyFill="1" applyBorder="1" applyAlignment="1">
      <alignment horizontal="center" vertical="top"/>
    </xf>
    <xf numFmtId="167" fontId="24" fillId="3" borderId="1" xfId="0" applyNumberFormat="1" applyFont="1" applyFill="1" applyBorder="1" applyAlignment="1">
      <alignment horizontal="justify" vertical="center" wrapText="1"/>
    </xf>
    <xf numFmtId="167" fontId="24" fillId="3" borderId="1" xfId="0" applyNumberFormat="1" applyFont="1" applyFill="1" applyBorder="1" applyAlignment="1">
      <alignment horizontal="justify" vertical="center"/>
    </xf>
    <xf numFmtId="49" fontId="24" fillId="3" borderId="1" xfId="0" applyNumberFormat="1" applyFont="1" applyFill="1" applyBorder="1" applyAlignment="1">
      <alignment horizontal="justify" vertical="top" wrapText="1"/>
    </xf>
    <xf numFmtId="0" fontId="27" fillId="3" borderId="3" xfId="0" applyFont="1" applyFill="1" applyBorder="1" applyAlignment="1">
      <alignment horizontal="center" vertical="center" wrapText="1"/>
    </xf>
    <xf numFmtId="4" fontId="27" fillId="3" borderId="39" xfId="0" applyNumberFormat="1" applyFont="1" applyFill="1" applyBorder="1"/>
    <xf numFmtId="4" fontId="27" fillId="3" borderId="24" xfId="0" applyNumberFormat="1" applyFont="1" applyFill="1" applyBorder="1"/>
    <xf numFmtId="0" fontId="27" fillId="3" borderId="39" xfId="0" applyNumberFormat="1" applyFont="1" applyFill="1" applyBorder="1"/>
    <xf numFmtId="0" fontId="27" fillId="3" borderId="24" xfId="0" applyNumberFormat="1" applyFont="1" applyFill="1" applyBorder="1"/>
    <xf numFmtId="4" fontId="24" fillId="3" borderId="6" xfId="3" applyNumberFormat="1" applyFont="1" applyFill="1" applyBorder="1" applyAlignment="1">
      <alignment vertical="center" wrapText="1"/>
    </xf>
    <xf numFmtId="4" fontId="27" fillId="3" borderId="8" xfId="3" applyNumberFormat="1" applyFont="1" applyFill="1" applyBorder="1" applyAlignment="1">
      <alignment vertical="center" wrapText="1"/>
    </xf>
    <xf numFmtId="4" fontId="24" fillId="3" borderId="2" xfId="3" applyNumberFormat="1" applyFont="1" applyFill="1" applyBorder="1" applyAlignment="1">
      <alignment horizontal="justify" vertical="top" wrapText="1"/>
    </xf>
    <xf numFmtId="4" fontId="24" fillId="3" borderId="1" xfId="3" applyNumberFormat="1" applyFont="1" applyFill="1" applyBorder="1" applyAlignment="1">
      <alignment horizontal="justify" vertical="top" wrapText="1"/>
    </xf>
    <xf numFmtId="0" fontId="27" fillId="3" borderId="6" xfId="0" applyNumberFormat="1" applyFont="1" applyFill="1" applyBorder="1" applyAlignment="1">
      <alignment horizontal="center" vertical="center"/>
    </xf>
    <xf numFmtId="4" fontId="24" fillId="3" borderId="13" xfId="0" applyNumberFormat="1" applyFont="1" applyFill="1" applyBorder="1"/>
    <xf numFmtId="0" fontId="27" fillId="3" borderId="7" xfId="0" applyFont="1" applyFill="1" applyBorder="1" applyAlignment="1">
      <alignment horizontal="justify" vertical="center" wrapText="1"/>
    </xf>
    <xf numFmtId="0" fontId="27" fillId="3" borderId="2" xfId="0" applyFont="1" applyFill="1" applyBorder="1" applyAlignment="1">
      <alignment horizontal="justify" vertical="center" wrapText="1"/>
    </xf>
    <xf numFmtId="0" fontId="58" fillId="3" borderId="2" xfId="0" applyFont="1" applyFill="1" applyBorder="1" applyAlignment="1">
      <alignment horizontal="center" vertical="center" wrapText="1"/>
    </xf>
    <xf numFmtId="0" fontId="24" fillId="3" borderId="9" xfId="0" applyFont="1" applyFill="1" applyBorder="1" applyAlignment="1">
      <alignment horizontal="center" vertical="top" wrapText="1"/>
    </xf>
    <xf numFmtId="16" fontId="24" fillId="3" borderId="10" xfId="0" applyNumberFormat="1" applyFont="1" applyFill="1" applyBorder="1" applyAlignment="1">
      <alignment horizontal="left" vertical="center"/>
    </xf>
    <xf numFmtId="0" fontId="24" fillId="3" borderId="4" xfId="0" applyNumberFormat="1" applyFont="1" applyFill="1" applyBorder="1" applyAlignment="1">
      <alignment horizontal="center" vertical="center"/>
    </xf>
    <xf numFmtId="0" fontId="24" fillId="3" borderId="6" xfId="0" applyNumberFormat="1" applyFont="1" applyFill="1" applyBorder="1" applyAlignment="1">
      <alignment horizontal="center" vertical="center"/>
    </xf>
    <xf numFmtId="0" fontId="27" fillId="3" borderId="5" xfId="0" applyNumberFormat="1" applyFont="1" applyFill="1" applyBorder="1" applyAlignment="1">
      <alignment horizontal="center" vertical="center"/>
    </xf>
    <xf numFmtId="164" fontId="24" fillId="3" borderId="3" xfId="380" applyNumberFormat="1" applyFont="1" applyFill="1" applyBorder="1" applyAlignment="1">
      <alignment vertical="center"/>
    </xf>
    <xf numFmtId="164" fontId="24" fillId="3" borderId="26" xfId="380" applyNumberFormat="1" applyFont="1" applyFill="1" applyBorder="1" applyAlignment="1">
      <alignment vertical="center"/>
    </xf>
    <xf numFmtId="4" fontId="24" fillId="3" borderId="9" xfId="0" applyNumberFormat="1" applyFont="1" applyFill="1" applyBorder="1"/>
    <xf numFmtId="0" fontId="27" fillId="3" borderId="2" xfId="3" applyFont="1" applyFill="1" applyBorder="1" applyAlignment="1">
      <alignment horizontal="center" vertical="center" wrapText="1"/>
    </xf>
    <xf numFmtId="0" fontId="27" fillId="3" borderId="1" xfId="0" applyFont="1" applyFill="1" applyBorder="1" applyAlignment="1">
      <alignment vertical="center" wrapText="1"/>
    </xf>
    <xf numFmtId="4" fontId="27" fillId="3" borderId="10" xfId="0" applyNumberFormat="1" applyFont="1" applyFill="1" applyBorder="1" applyAlignment="1">
      <alignment horizontal="center" vertical="top" wrapText="1"/>
    </xf>
    <xf numFmtId="4" fontId="27" fillId="3" borderId="20" xfId="0" applyNumberFormat="1" applyFont="1" applyFill="1" applyBorder="1" applyAlignment="1">
      <alignment vertical="center"/>
    </xf>
    <xf numFmtId="166" fontId="27" fillId="3" borderId="10" xfId="380" applyNumberFormat="1" applyFont="1" applyFill="1" applyBorder="1" applyAlignment="1">
      <alignment vertical="center"/>
    </xf>
    <xf numFmtId="179" fontId="27" fillId="3" borderId="4" xfId="0" applyNumberFormat="1" applyFont="1" applyFill="1" applyBorder="1" applyAlignment="1">
      <alignment vertical="center"/>
    </xf>
    <xf numFmtId="171" fontId="27" fillId="3" borderId="0" xfId="376" applyNumberFormat="1" applyFont="1" applyFill="1"/>
    <xf numFmtId="171" fontId="31" fillId="3" borderId="0" xfId="376" applyNumberFormat="1" applyFont="1" applyFill="1"/>
    <xf numFmtId="4" fontId="24" fillId="3" borderId="1" xfId="0" applyNumberFormat="1" applyFont="1" applyFill="1" applyBorder="1" applyAlignment="1">
      <alignment horizontal="left" vertical="center" wrapText="1"/>
    </xf>
    <xf numFmtId="171" fontId="31" fillId="3" borderId="0" xfId="0" applyNumberFormat="1" applyFont="1" applyFill="1"/>
    <xf numFmtId="0" fontId="31" fillId="3" borderId="0" xfId="0" applyFont="1" applyFill="1"/>
    <xf numFmtId="0" fontId="60" fillId="3" borderId="0" xfId="0" applyFont="1" applyFill="1" applyAlignment="1">
      <alignment horizontal="center" vertical="top"/>
    </xf>
    <xf numFmtId="4" fontId="27" fillId="3" borderId="21" xfId="0" applyNumberFormat="1" applyFont="1" applyFill="1" applyBorder="1" applyAlignment="1">
      <alignment vertical="center"/>
    </xf>
    <xf numFmtId="4" fontId="37" fillId="3" borderId="4" xfId="0" applyNumberFormat="1" applyFont="1" applyFill="1" applyBorder="1"/>
    <xf numFmtId="166" fontId="27" fillId="3" borderId="2" xfId="380" applyNumberFormat="1" applyFont="1" applyFill="1" applyBorder="1"/>
    <xf numFmtId="166" fontId="27" fillId="3" borderId="27" xfId="380" applyNumberFormat="1" applyFont="1" applyFill="1" applyBorder="1"/>
    <xf numFmtId="4" fontId="27" fillId="3" borderId="27" xfId="0" applyNumberFormat="1" applyFont="1" applyFill="1" applyBorder="1"/>
    <xf numFmtId="4" fontId="27" fillId="3" borderId="8" xfId="0" applyNumberFormat="1" applyFont="1" applyFill="1" applyBorder="1"/>
    <xf numFmtId="166" fontId="59" fillId="3" borderId="1" xfId="380" applyNumberFormat="1" applyFont="1" applyFill="1" applyBorder="1" applyAlignment="1">
      <alignment vertical="center"/>
    </xf>
    <xf numFmtId="166" fontId="57" fillId="3" borderId="1" xfId="380" applyNumberFormat="1" applyFont="1" applyFill="1" applyBorder="1" applyAlignment="1">
      <alignment vertical="center"/>
    </xf>
    <xf numFmtId="16" fontId="27" fillId="3" borderId="1" xfId="0" applyNumberFormat="1" applyFont="1" applyFill="1" applyBorder="1"/>
    <xf numFmtId="4" fontId="45" fillId="3" borderId="1" xfId="0" applyNumberFormat="1" applyFont="1" applyFill="1" applyBorder="1" applyAlignment="1">
      <alignment horizontal="center" vertical="center"/>
    </xf>
    <xf numFmtId="0" fontId="27" fillId="3" borderId="3" xfId="0" applyNumberFormat="1" applyFont="1" applyFill="1" applyBorder="1" applyAlignment="1">
      <alignment horizontal="center" vertical="center"/>
    </xf>
    <xf numFmtId="0" fontId="27" fillId="3" borderId="1" xfId="0" applyFont="1" applyFill="1" applyBorder="1" applyAlignment="1">
      <alignment vertical="top" wrapText="1"/>
    </xf>
    <xf numFmtId="14" fontId="24" fillId="3" borderId="1" xfId="0" applyNumberFormat="1" applyFont="1" applyFill="1" applyBorder="1" applyAlignment="1">
      <alignment vertical="center" wrapText="1"/>
    </xf>
    <xf numFmtId="0" fontId="24" fillId="3" borderId="0" xfId="0" applyFont="1" applyFill="1" applyAlignment="1">
      <alignment horizontal="right"/>
    </xf>
    <xf numFmtId="10" fontId="24" fillId="3" borderId="1" xfId="380" applyNumberFormat="1" applyFont="1" applyFill="1" applyBorder="1" applyAlignment="1">
      <alignment horizontal="center" vertical="center"/>
    </xf>
    <xf numFmtId="2" fontId="24" fillId="3" borderId="1" xfId="0" applyNumberFormat="1" applyFont="1" applyFill="1" applyBorder="1" applyAlignment="1">
      <alignment horizontal="center" vertical="center"/>
    </xf>
    <xf numFmtId="0" fontId="25" fillId="3" borderId="0" xfId="0" applyFont="1" applyFill="1"/>
    <xf numFmtId="0" fontId="24" fillId="3" borderId="1" xfId="0" applyFont="1" applyFill="1" applyBorder="1" applyAlignment="1">
      <alignment wrapText="1"/>
    </xf>
    <xf numFmtId="0" fontId="24" fillId="3" borderId="1" xfId="0" applyFont="1" applyFill="1" applyBorder="1" applyAlignment="1">
      <alignment horizontal="right" wrapText="1"/>
    </xf>
    <xf numFmtId="2" fontId="33" fillId="3" borderId="1" xfId="0" applyNumberFormat="1" applyFont="1" applyFill="1" applyBorder="1" applyAlignment="1">
      <alignment horizontal="right"/>
    </xf>
    <xf numFmtId="164" fontId="24" fillId="3" borderId="1" xfId="380" applyFont="1" applyFill="1" applyBorder="1" applyAlignment="1">
      <alignment horizontal="center" vertical="top" wrapText="1"/>
    </xf>
    <xf numFmtId="0" fontId="24" fillId="3" borderId="1" xfId="0" applyFont="1" applyFill="1" applyBorder="1" applyAlignment="1">
      <alignment vertical="center" wrapText="1"/>
    </xf>
    <xf numFmtId="0" fontId="24" fillId="3" borderId="0" xfId="0" applyFont="1" applyFill="1"/>
    <xf numFmtId="0" fontId="24" fillId="3" borderId="1" xfId="0" applyFont="1" applyFill="1" applyBorder="1" applyAlignment="1">
      <alignment horizontal="center" vertical="top" wrapText="1"/>
    </xf>
    <xf numFmtId="0" fontId="24" fillId="3" borderId="1" xfId="0" applyFont="1" applyFill="1" applyBorder="1"/>
    <xf numFmtId="167" fontId="24" fillId="3" borderId="1" xfId="0" applyNumberFormat="1" applyFont="1" applyFill="1" applyBorder="1" applyAlignment="1">
      <alignment horizontal="center" vertical="center" wrapText="1"/>
    </xf>
    <xf numFmtId="4" fontId="34" fillId="3" borderId="1" xfId="0" applyNumberFormat="1" applyFont="1" applyFill="1" applyBorder="1" applyAlignment="1">
      <alignment vertical="top" wrapText="1"/>
    </xf>
    <xf numFmtId="0" fontId="27" fillId="3" borderId="1" xfId="0" applyFont="1" applyFill="1" applyBorder="1" applyAlignment="1">
      <alignment horizontal="justify" vertical="top" wrapText="1"/>
    </xf>
    <xf numFmtId="4" fontId="27" fillId="3" borderId="2" xfId="3" applyNumberFormat="1" applyFont="1" applyFill="1" applyBorder="1" applyAlignment="1">
      <alignment horizontal="justify" vertical="top" wrapText="1"/>
    </xf>
    <xf numFmtId="4" fontId="27" fillId="3" borderId="2" xfId="0" applyNumberFormat="1" applyFont="1" applyFill="1" applyBorder="1" applyAlignment="1">
      <alignment horizontal="justify" vertical="top" wrapText="1"/>
    </xf>
    <xf numFmtId="0" fontId="24" fillId="3" borderId="1" xfId="90" applyFont="1" applyFill="1" applyBorder="1" applyAlignment="1">
      <alignment horizontal="center" vertical="center" wrapText="1"/>
    </xf>
    <xf numFmtId="0" fontId="27" fillId="3" borderId="1" xfId="0" applyFont="1" applyFill="1" applyBorder="1" applyAlignment="1">
      <alignment horizontal="justify" vertical="top"/>
    </xf>
    <xf numFmtId="2" fontId="25" fillId="3" borderId="0" xfId="0" applyNumberFormat="1" applyFont="1" applyFill="1"/>
    <xf numFmtId="0" fontId="24" fillId="3" borderId="1" xfId="0" applyFont="1" applyFill="1" applyBorder="1" applyAlignment="1">
      <alignment horizontal="justify" vertical="top" wrapText="1"/>
    </xf>
    <xf numFmtId="9" fontId="24" fillId="3" borderId="0" xfId="376" applyNumberFormat="1" applyFont="1" applyFill="1" applyAlignment="1">
      <alignment horizontal="left"/>
    </xf>
    <xf numFmtId="0" fontId="24" fillId="3" borderId="1" xfId="0" applyFont="1" applyFill="1" applyBorder="1" applyAlignment="1">
      <alignment horizontal="justify" vertical="top"/>
    </xf>
    <xf numFmtId="167" fontId="24" fillId="3" borderId="1" xfId="0" applyNumberFormat="1" applyFont="1" applyFill="1" applyBorder="1" applyAlignment="1">
      <alignment horizontal="justify" vertical="top" wrapText="1"/>
    </xf>
    <xf numFmtId="0" fontId="24" fillId="3" borderId="1" xfId="0" applyFont="1" applyFill="1" applyBorder="1" applyAlignment="1">
      <alignment vertical="top" wrapText="1"/>
    </xf>
    <xf numFmtId="164" fontId="24" fillId="3" borderId="1" xfId="380" applyFont="1" applyFill="1" applyBorder="1" applyAlignment="1">
      <alignment horizontal="center" vertical="top"/>
    </xf>
    <xf numFmtId="165" fontId="24" fillId="3" borderId="1" xfId="380" applyNumberFormat="1" applyFont="1" applyFill="1" applyBorder="1" applyAlignment="1">
      <alignment horizontal="center" vertical="top"/>
    </xf>
    <xf numFmtId="164" fontId="24" fillId="3" borderId="2" xfId="380" applyNumberFormat="1" applyFont="1" applyFill="1" applyBorder="1" applyAlignment="1">
      <alignment horizontal="center" vertical="top"/>
    </xf>
    <xf numFmtId="167" fontId="24" fillId="3" borderId="2"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right"/>
    </xf>
    <xf numFmtId="165" fontId="24" fillId="3" borderId="2" xfId="391" applyNumberFormat="1" applyFont="1" applyFill="1" applyBorder="1" applyAlignment="1">
      <alignment horizontal="center" vertical="center" wrapText="1"/>
    </xf>
    <xf numFmtId="0" fontId="24" fillId="3" borderId="2" xfId="0" applyFont="1" applyFill="1" applyBorder="1" applyAlignment="1">
      <alignment horizontal="right" wrapText="1"/>
    </xf>
    <xf numFmtId="168" fontId="33" fillId="3" borderId="2" xfId="0" applyNumberFormat="1" applyFont="1" applyFill="1" applyBorder="1" applyAlignment="1">
      <alignment horizontal="right"/>
    </xf>
    <xf numFmtId="164" fontId="24" fillId="3" borderId="0" xfId="380" applyFont="1" applyFill="1" applyBorder="1" applyAlignment="1">
      <alignment horizontal="center" vertical="top" wrapText="1"/>
    </xf>
    <xf numFmtId="4" fontId="27" fillId="3" borderId="0" xfId="0" applyNumberFormat="1" applyFont="1" applyFill="1" applyBorder="1" applyAlignment="1">
      <alignment horizontal="center" vertical="top" wrapText="1"/>
    </xf>
    <xf numFmtId="171" fontId="64" fillId="3" borderId="0" xfId="376" applyNumberFormat="1" applyFont="1" applyFill="1"/>
    <xf numFmtId="4" fontId="27" fillId="3" borderId="1" xfId="0" applyNumberFormat="1" applyFont="1" applyFill="1" applyBorder="1" applyAlignment="1">
      <alignment vertical="center"/>
    </xf>
    <xf numFmtId="4" fontId="24" fillId="3" borderId="2" xfId="0" applyNumberFormat="1" applyFont="1" applyFill="1" applyBorder="1" applyAlignment="1">
      <alignment vertical="center"/>
    </xf>
    <xf numFmtId="164" fontId="24" fillId="3" borderId="2" xfId="380" applyFont="1" applyFill="1" applyBorder="1"/>
    <xf numFmtId="4" fontId="27" fillId="3" borderId="18" xfId="0" applyNumberFormat="1" applyFont="1" applyFill="1" applyBorder="1"/>
    <xf numFmtId="164" fontId="27" fillId="3" borderId="18" xfId="380" applyFont="1" applyFill="1" applyBorder="1"/>
    <xf numFmtId="0" fontId="40" fillId="3" borderId="3" xfId="0" applyFont="1" applyFill="1" applyBorder="1" applyAlignment="1">
      <alignment vertical="center"/>
    </xf>
    <xf numFmtId="173" fontId="27" fillId="3" borderId="18" xfId="0" applyNumberFormat="1" applyFont="1" applyFill="1" applyBorder="1"/>
    <xf numFmtId="165" fontId="27" fillId="3" borderId="18" xfId="380" applyNumberFormat="1" applyFont="1" applyFill="1" applyBorder="1"/>
    <xf numFmtId="166" fontId="31" fillId="3" borderId="18" xfId="0" applyNumberFormat="1" applyFont="1" applyFill="1" applyBorder="1"/>
    <xf numFmtId="4" fontId="24" fillId="3" borderId="27" xfId="0" applyNumberFormat="1" applyFont="1" applyFill="1" applyBorder="1" applyAlignment="1">
      <alignment horizontal="center" vertical="top" wrapText="1"/>
    </xf>
    <xf numFmtId="4" fontId="27" fillId="3" borderId="21" xfId="0" applyNumberFormat="1" applyFont="1" applyFill="1" applyBorder="1" applyAlignment="1">
      <alignment horizontal="center" vertical="top" wrapText="1"/>
    </xf>
    <xf numFmtId="4" fontId="61" fillId="3" borderId="21" xfId="0" applyNumberFormat="1" applyFont="1" applyFill="1" applyBorder="1" applyAlignment="1">
      <alignment horizontal="center" vertical="top" wrapText="1"/>
    </xf>
    <xf numFmtId="4" fontId="34" fillId="3" borderId="21" xfId="0" applyNumberFormat="1" applyFont="1" applyFill="1" applyBorder="1" applyAlignment="1">
      <alignment horizontal="center" vertical="top" wrapText="1"/>
    </xf>
    <xf numFmtId="4" fontId="24" fillId="3" borderId="31" xfId="0" applyNumberFormat="1" applyFont="1" applyFill="1" applyBorder="1" applyAlignment="1">
      <alignment horizontal="center" vertical="top" wrapText="1"/>
    </xf>
    <xf numFmtId="166" fontId="57" fillId="3" borderId="10" xfId="380" applyNumberFormat="1" applyFont="1" applyFill="1" applyBorder="1" applyAlignment="1">
      <alignment vertical="center"/>
    </xf>
    <xf numFmtId="4" fontId="27" fillId="3" borderId="4" xfId="0" applyNumberFormat="1" applyFont="1" applyFill="1" applyBorder="1" applyAlignment="1">
      <alignment horizontal="center" vertical="center"/>
    </xf>
    <xf numFmtId="166" fontId="24" fillId="3" borderId="4" xfId="380" applyNumberFormat="1" applyFont="1" applyFill="1" applyBorder="1"/>
    <xf numFmtId="166" fontId="24" fillId="3" borderId="5" xfId="380" applyNumberFormat="1" applyFont="1" applyFill="1" applyBorder="1"/>
    <xf numFmtId="166" fontId="27" fillId="3" borderId="4" xfId="380" applyNumberFormat="1" applyFont="1" applyFill="1" applyBorder="1"/>
    <xf numFmtId="166" fontId="24" fillId="3" borderId="4" xfId="380" applyNumberFormat="1" applyFont="1" applyFill="1" applyBorder="1" applyAlignment="1">
      <alignment horizontal="center"/>
    </xf>
    <xf numFmtId="4" fontId="27" fillId="3" borderId="20" xfId="0" applyNumberFormat="1" applyFont="1" applyFill="1" applyBorder="1" applyAlignment="1">
      <alignment horizontal="center" vertical="center"/>
    </xf>
    <xf numFmtId="166" fontId="27" fillId="3" borderId="25" xfId="380" applyNumberFormat="1" applyFont="1" applyFill="1" applyBorder="1" applyAlignment="1">
      <alignment horizontal="center" vertical="center" wrapText="1"/>
    </xf>
    <xf numFmtId="164" fontId="27" fillId="3" borderId="21" xfId="380" applyFont="1" applyFill="1" applyBorder="1" applyAlignment="1">
      <alignment vertical="center"/>
    </xf>
    <xf numFmtId="164" fontId="24" fillId="3" borderId="21" xfId="380" applyFont="1" applyFill="1" applyBorder="1"/>
    <xf numFmtId="164" fontId="24" fillId="3" borderId="21" xfId="380" applyFont="1" applyFill="1" applyBorder="1" applyAlignment="1">
      <alignment horizontal="center"/>
    </xf>
    <xf numFmtId="164" fontId="24" fillId="3" borderId="46" xfId="380" applyFont="1" applyFill="1" applyBorder="1"/>
    <xf numFmtId="164" fontId="24" fillId="3" borderId="53" xfId="380" applyFont="1" applyFill="1" applyBorder="1"/>
    <xf numFmtId="4" fontId="27" fillId="3" borderId="32" xfId="0" applyNumberFormat="1" applyFont="1" applyFill="1" applyBorder="1" applyAlignment="1">
      <alignment horizontal="center" vertical="top" wrapText="1"/>
    </xf>
    <xf numFmtId="4" fontId="25" fillId="3" borderId="32" xfId="0" applyNumberFormat="1" applyFont="1" applyFill="1" applyBorder="1" applyAlignment="1">
      <alignment horizontal="center" vertical="top"/>
    </xf>
    <xf numFmtId="164" fontId="27" fillId="3" borderId="4" xfId="380" applyFont="1" applyFill="1" applyBorder="1"/>
    <xf numFmtId="164" fontId="24" fillId="3" borderId="4" xfId="380" applyFont="1" applyFill="1" applyBorder="1"/>
    <xf numFmtId="164" fontId="24" fillId="3" borderId="8" xfId="380" applyFont="1" applyFill="1" applyBorder="1"/>
    <xf numFmtId="164" fontId="27" fillId="3" borderId="11" xfId="380" applyFont="1" applyFill="1" applyBorder="1"/>
    <xf numFmtId="165" fontId="27" fillId="3" borderId="11" xfId="380" applyNumberFormat="1" applyFont="1" applyFill="1" applyBorder="1"/>
    <xf numFmtId="164" fontId="27" fillId="3" borderId="20" xfId="380" applyFont="1" applyFill="1" applyBorder="1"/>
    <xf numFmtId="164" fontId="24" fillId="3" borderId="20" xfId="380" applyFont="1" applyFill="1" applyBorder="1"/>
    <xf numFmtId="164" fontId="24" fillId="3" borderId="30" xfId="380" applyFont="1" applyFill="1" applyBorder="1"/>
    <xf numFmtId="173" fontId="27" fillId="3" borderId="32" xfId="0" applyNumberFormat="1" applyFont="1" applyFill="1" applyBorder="1"/>
    <xf numFmtId="4" fontId="27" fillId="3" borderId="15" xfId="0" applyNumberFormat="1" applyFont="1" applyFill="1" applyBorder="1" applyAlignment="1">
      <alignment horizontal="center"/>
    </xf>
    <xf numFmtId="4" fontId="27" fillId="3" borderId="38" xfId="0" applyNumberFormat="1" applyFont="1" applyFill="1" applyBorder="1" applyAlignment="1">
      <alignment horizontal="center"/>
    </xf>
    <xf numFmtId="4" fontId="45" fillId="3" borderId="19" xfId="0" applyNumberFormat="1" applyFont="1" applyFill="1" applyBorder="1" applyAlignment="1">
      <alignment horizontal="center"/>
    </xf>
    <xf numFmtId="4" fontId="45" fillId="3" borderId="29" xfId="0" applyNumberFormat="1" applyFont="1" applyFill="1" applyBorder="1" applyAlignment="1">
      <alignment horizontal="center"/>
    </xf>
    <xf numFmtId="4" fontId="61" fillId="3" borderId="19" xfId="0" applyNumberFormat="1" applyFont="1" applyFill="1" applyBorder="1" applyAlignment="1">
      <alignment horizontal="center"/>
    </xf>
    <xf numFmtId="49" fontId="24" fillId="3" borderId="1" xfId="16992"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59" fillId="3" borderId="1" xfId="0" applyFont="1" applyFill="1" applyBorder="1" applyAlignment="1">
      <alignment horizontal="justify" vertical="center" wrapText="1"/>
    </xf>
    <xf numFmtId="0" fontId="57" fillId="3" borderId="1" xfId="0" applyFont="1" applyFill="1" applyBorder="1" applyAlignment="1">
      <alignment horizontal="justify" vertical="center" wrapText="1"/>
    </xf>
    <xf numFmtId="0" fontId="57" fillId="3" borderId="2" xfId="0" applyFont="1" applyFill="1" applyBorder="1" applyAlignment="1">
      <alignment horizontal="justify" vertical="center" wrapText="1"/>
    </xf>
    <xf numFmtId="164" fontId="24" fillId="3" borderId="2" xfId="380" applyNumberFormat="1" applyFont="1" applyFill="1" applyBorder="1" applyAlignment="1">
      <alignment horizontal="justify" vertical="top" wrapText="1"/>
    </xf>
    <xf numFmtId="167" fontId="24" fillId="3" borderId="2" xfId="0" applyNumberFormat="1" applyFont="1" applyFill="1" applyBorder="1" applyAlignment="1">
      <alignment horizontal="justify" vertical="top" wrapText="1"/>
    </xf>
    <xf numFmtId="0" fontId="65" fillId="3" borderId="1" xfId="0" applyFont="1" applyFill="1" applyBorder="1" applyAlignment="1">
      <alignment horizontal="justify" vertical="center" wrapText="1"/>
    </xf>
    <xf numFmtId="168" fontId="24" fillId="3" borderId="1" xfId="0" applyNumberFormat="1" applyFont="1" applyFill="1" applyBorder="1" applyAlignment="1">
      <alignment horizontal="right"/>
    </xf>
    <xf numFmtId="0" fontId="34" fillId="3" borderId="1" xfId="0" applyFont="1" applyFill="1" applyBorder="1" applyAlignment="1">
      <alignment vertical="center" wrapText="1"/>
    </xf>
    <xf numFmtId="0" fontId="17" fillId="2" borderId="1" xfId="0" applyFont="1" applyFill="1" applyBorder="1" applyAlignment="1">
      <alignment horizontal="justify" vertical="center" wrapText="1"/>
    </xf>
    <xf numFmtId="4" fontId="34" fillId="3" borderId="7" xfId="0" applyNumberFormat="1" applyFont="1" applyFill="1" applyBorder="1" applyAlignment="1">
      <alignment vertical="top" wrapText="1"/>
    </xf>
    <xf numFmtId="0" fontId="34" fillId="3" borderId="2" xfId="0" applyFont="1" applyFill="1" applyBorder="1" applyAlignment="1">
      <alignment horizontal="left" vertical="top" wrapText="1"/>
    </xf>
    <xf numFmtId="0" fontId="34" fillId="3" borderId="1" xfId="0" applyFont="1" applyFill="1" applyBorder="1" applyAlignment="1">
      <alignment horizontal="justify" wrapText="1"/>
    </xf>
    <xf numFmtId="4" fontId="34" fillId="3" borderId="1" xfId="0" applyNumberFormat="1" applyFont="1" applyFill="1" applyBorder="1" applyAlignment="1">
      <alignment horizontal="justify" vertical="top" wrapText="1"/>
    </xf>
    <xf numFmtId="165" fontId="25" fillId="3" borderId="40" xfId="0" applyNumberFormat="1" applyFont="1" applyFill="1" applyBorder="1"/>
    <xf numFmtId="165" fontId="25" fillId="3" borderId="0" xfId="0" applyNumberFormat="1" applyFont="1" applyFill="1" applyAlignment="1">
      <alignment vertical="center"/>
    </xf>
    <xf numFmtId="167" fontId="25" fillId="3" borderId="40" xfId="0" applyNumberFormat="1" applyFont="1" applyFill="1" applyBorder="1"/>
    <xf numFmtId="164" fontId="27" fillId="3" borderId="54" xfId="380" applyNumberFormat="1" applyFont="1" applyFill="1" applyBorder="1" applyAlignment="1">
      <alignment horizontal="center"/>
    </xf>
    <xf numFmtId="0" fontId="32" fillId="3" borderId="3" xfId="0" applyFont="1" applyFill="1" applyBorder="1" applyAlignment="1">
      <alignment horizontal="center" vertical="center" wrapText="1"/>
    </xf>
    <xf numFmtId="4" fontId="27" fillId="3" borderId="3" xfId="0" applyNumberFormat="1" applyFont="1" applyFill="1" applyBorder="1"/>
    <xf numFmtId="172" fontId="27" fillId="3" borderId="3" xfId="0" applyNumberFormat="1" applyFont="1" applyFill="1" applyBorder="1"/>
    <xf numFmtId="172" fontId="27" fillId="3" borderId="26" xfId="0" applyNumberFormat="1" applyFont="1" applyFill="1" applyBorder="1"/>
    <xf numFmtId="172" fontId="27" fillId="3" borderId="16" xfId="0" applyNumberFormat="1" applyFont="1" applyFill="1" applyBorder="1"/>
    <xf numFmtId="4" fontId="24" fillId="3" borderId="16" xfId="0" applyNumberFormat="1" applyFont="1" applyFill="1" applyBorder="1"/>
    <xf numFmtId="4" fontId="27" fillId="3" borderId="36" xfId="0" applyNumberFormat="1" applyFont="1" applyFill="1" applyBorder="1" applyAlignment="1">
      <alignment horizontal="center"/>
    </xf>
    <xf numFmtId="179" fontId="27" fillId="3" borderId="36" xfId="0" applyNumberFormat="1" applyFont="1" applyFill="1" applyBorder="1" applyAlignment="1">
      <alignment horizontal="center"/>
    </xf>
    <xf numFmtId="179" fontId="55" fillId="3" borderId="20" xfId="0" applyNumberFormat="1" applyFont="1" applyFill="1" applyBorder="1" applyAlignment="1">
      <alignment vertical="center"/>
    </xf>
    <xf numFmtId="174" fontId="55" fillId="3" borderId="25" xfId="0" applyNumberFormat="1" applyFont="1" applyFill="1" applyBorder="1" applyAlignment="1">
      <alignment vertical="center"/>
    </xf>
    <xf numFmtId="165" fontId="27" fillId="3" borderId="28" xfId="0" applyNumberFormat="1" applyFont="1" applyFill="1" applyBorder="1"/>
    <xf numFmtId="164" fontId="24" fillId="3" borderId="1" xfId="380" applyFont="1" applyFill="1" applyBorder="1" applyAlignment="1">
      <alignment horizontal="center" vertical="center" wrapText="1"/>
    </xf>
    <xf numFmtId="166" fontId="55" fillId="3" borderId="1" xfId="380" applyNumberFormat="1" applyFont="1" applyFill="1" applyBorder="1"/>
    <xf numFmtId="166" fontId="55" fillId="3" borderId="10" xfId="380" applyNumberFormat="1" applyFont="1" applyFill="1" applyBorder="1"/>
    <xf numFmtId="0" fontId="34" fillId="3" borderId="1" xfId="0" applyFont="1" applyFill="1" applyBorder="1" applyAlignment="1">
      <alignment horizontal="justify" vertical="top" wrapText="1"/>
    </xf>
    <xf numFmtId="0" fontId="35" fillId="3" borderId="1" xfId="0" applyFont="1" applyFill="1" applyBorder="1" applyAlignment="1">
      <alignment horizontal="center" vertical="center"/>
    </xf>
    <xf numFmtId="0" fontId="24" fillId="3" borderId="0" xfId="0" applyFont="1" applyFill="1" applyBorder="1" applyAlignment="1">
      <alignment horizontal="justify" vertical="top" wrapText="1"/>
    </xf>
    <xf numFmtId="0" fontId="67" fillId="3" borderId="0" xfId="0" applyFont="1" applyFill="1" applyAlignment="1">
      <alignment horizontal="justify"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justify" vertical="center" wrapText="1"/>
    </xf>
    <xf numFmtId="4" fontId="27" fillId="3" borderId="1" xfId="0" applyNumberFormat="1" applyFont="1" applyFill="1" applyBorder="1" applyAlignment="1">
      <alignment horizontal="center"/>
    </xf>
    <xf numFmtId="0" fontId="27" fillId="3" borderId="1" xfId="0" applyNumberFormat="1" applyFont="1" applyFill="1" applyBorder="1" applyAlignment="1">
      <alignment horizontal="center" vertical="top"/>
    </xf>
    <xf numFmtId="0" fontId="27" fillId="3" borderId="1" xfId="0" applyFont="1" applyFill="1" applyBorder="1" applyAlignment="1">
      <alignment horizontal="center" vertical="center" wrapText="1"/>
    </xf>
    <xf numFmtId="4" fontId="24" fillId="3" borderId="1" xfId="3" applyNumberFormat="1" applyFont="1" applyFill="1" applyBorder="1" applyAlignment="1">
      <alignment horizontal="lef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167" fontId="24" fillId="3" borderId="1" xfId="0" applyNumberFormat="1" applyFont="1" applyFill="1" applyBorder="1" applyAlignment="1">
      <alignment horizontal="center" vertical="top" wrapText="1"/>
    </xf>
    <xf numFmtId="0"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justify" vertical="center" wrapText="1"/>
    </xf>
    <xf numFmtId="0" fontId="24" fillId="3" borderId="1" xfId="0" applyFont="1" applyFill="1" applyBorder="1" applyAlignment="1">
      <alignment horizontal="justify" vertical="center"/>
    </xf>
    <xf numFmtId="0" fontId="24" fillId="3" borderId="2" xfId="0" applyFont="1" applyFill="1" applyBorder="1" applyAlignment="1">
      <alignment horizontal="justify" vertical="top" wrapText="1"/>
    </xf>
    <xf numFmtId="167" fontId="66" fillId="3" borderId="1" xfId="0" applyNumberFormat="1" applyFont="1" applyFill="1" applyBorder="1" applyAlignment="1">
      <alignment horizontal="justify" vertical="center"/>
    </xf>
    <xf numFmtId="4" fontId="24" fillId="3" borderId="1" xfId="0" applyNumberFormat="1" applyFont="1" applyFill="1" applyBorder="1" applyAlignment="1">
      <alignment horizontal="center" vertical="center" wrapText="1"/>
    </xf>
    <xf numFmtId="4" fontId="27" fillId="3" borderId="2" xfId="3" applyNumberFormat="1" applyFont="1" applyFill="1" applyBorder="1" applyAlignment="1">
      <alignment vertical="top" wrapText="1"/>
    </xf>
    <xf numFmtId="4" fontId="27" fillId="3" borderId="7" xfId="3" applyNumberFormat="1" applyFont="1" applyFill="1" applyBorder="1" applyAlignment="1">
      <alignment vertical="top" wrapText="1"/>
    </xf>
    <xf numFmtId="4" fontId="27" fillId="3" borderId="1" xfId="3" applyNumberFormat="1" applyFont="1" applyFill="1" applyBorder="1" applyAlignment="1">
      <alignment horizontal="center" vertical="top" wrapText="1"/>
    </xf>
    <xf numFmtId="4" fontId="27" fillId="3" borderId="1" xfId="3" applyNumberFormat="1" applyFont="1" applyFill="1" applyBorder="1" applyAlignment="1">
      <alignment horizontal="justify" vertical="top" wrapText="1"/>
    </xf>
    <xf numFmtId="4" fontId="24" fillId="3" borderId="1" xfId="90" applyNumberFormat="1" applyFont="1" applyFill="1" applyBorder="1" applyAlignment="1">
      <alignment horizontal="justify" vertical="top" wrapText="1"/>
    </xf>
    <xf numFmtId="166" fontId="24" fillId="3" borderId="1" xfId="390" applyNumberFormat="1" applyFont="1" applyFill="1" applyBorder="1" applyAlignment="1">
      <alignment horizontal="center" vertical="top" wrapText="1"/>
    </xf>
    <xf numFmtId="171" fontId="24" fillId="3" borderId="1" xfId="376" applyNumberFormat="1" applyFont="1" applyFill="1" applyBorder="1" applyAlignment="1">
      <alignment horizontal="center" vertical="top" wrapText="1"/>
    </xf>
    <xf numFmtId="4" fontId="27" fillId="3" borderId="3" xfId="3" applyNumberFormat="1" applyFont="1" applyFill="1" applyBorder="1" applyAlignment="1">
      <alignment vertical="top" wrapText="1"/>
    </xf>
    <xf numFmtId="164" fontId="24" fillId="3" borderId="3" xfId="380" applyFont="1" applyFill="1" applyBorder="1" applyAlignment="1">
      <alignment horizontal="center" vertical="top"/>
    </xf>
    <xf numFmtId="0" fontId="24" fillId="3" borderId="1" xfId="380" applyNumberFormat="1" applyFont="1" applyFill="1" applyBorder="1" applyAlignment="1">
      <alignment horizontal="center" vertical="top" wrapText="1"/>
    </xf>
    <xf numFmtId="178" fontId="24" fillId="3" borderId="2" xfId="0" applyNumberFormat="1" applyFont="1" applyFill="1" applyBorder="1" applyAlignment="1">
      <alignment vertical="top"/>
    </xf>
    <xf numFmtId="164" fontId="24" fillId="3" borderId="3" xfId="380" applyFont="1" applyFill="1" applyBorder="1" applyAlignment="1">
      <alignment horizontal="justify" vertical="top" wrapText="1"/>
    </xf>
    <xf numFmtId="166" fontId="24" fillId="3" borderId="2" xfId="380" applyNumberFormat="1" applyFont="1" applyFill="1" applyBorder="1" applyAlignment="1">
      <alignment horizontal="center" vertical="top"/>
    </xf>
    <xf numFmtId="166" fontId="24" fillId="3" borderId="1" xfId="380" applyNumberFormat="1" applyFont="1" applyFill="1" applyBorder="1" applyAlignment="1">
      <alignment horizontal="center" vertical="top"/>
    </xf>
    <xf numFmtId="0" fontId="24" fillId="3" borderId="0" xfId="0" applyFont="1" applyFill="1" applyAlignment="1">
      <alignment horizontal="justify" vertical="center" wrapText="1"/>
    </xf>
    <xf numFmtId="178" fontId="24" fillId="3" borderId="2" xfId="0" applyNumberFormat="1" applyFont="1" applyFill="1" applyBorder="1" applyAlignment="1">
      <alignment horizontal="left" vertical="top" indent="1"/>
    </xf>
    <xf numFmtId="4" fontId="68" fillId="3" borderId="1" xfId="0" applyNumberFormat="1" applyFont="1" applyFill="1" applyBorder="1" applyAlignment="1">
      <alignment horizontal="justify" vertical="top" wrapText="1"/>
    </xf>
    <xf numFmtId="4" fontId="24" fillId="3" borderId="2" xfId="0" applyNumberFormat="1" applyFont="1" applyFill="1" applyBorder="1" applyAlignment="1">
      <alignment horizontal="center" vertical="top"/>
    </xf>
    <xf numFmtId="0" fontId="24" fillId="3" borderId="2" xfId="0" applyNumberFormat="1" applyFont="1" applyFill="1" applyBorder="1" applyAlignment="1">
      <alignment horizontal="center" vertical="top"/>
    </xf>
    <xf numFmtId="0" fontId="68" fillId="3" borderId="1" xfId="0" applyFont="1" applyFill="1" applyBorder="1" applyAlignment="1">
      <alignment horizontal="justify" vertical="top" wrapText="1"/>
    </xf>
    <xf numFmtId="4" fontId="68" fillId="3" borderId="4" xfId="0" applyNumberFormat="1" applyFont="1" applyFill="1" applyBorder="1" applyAlignment="1">
      <alignment horizontal="justify" vertical="top" wrapText="1"/>
    </xf>
    <xf numFmtId="170" fontId="24" fillId="3" borderId="1" xfId="380" applyNumberFormat="1" applyFont="1" applyFill="1" applyBorder="1" applyAlignment="1">
      <alignment horizontal="center" vertical="top" wrapText="1"/>
    </xf>
    <xf numFmtId="0" fontId="57" fillId="3" borderId="1" xfId="0" applyFont="1" applyFill="1" applyBorder="1" applyAlignment="1">
      <alignment horizontal="center" vertical="top" wrapText="1"/>
    </xf>
    <xf numFmtId="175" fontId="24" fillId="3" borderId="1" xfId="0" applyNumberFormat="1" applyFont="1" applyFill="1" applyBorder="1" applyAlignment="1">
      <alignment horizontal="center" vertical="top" wrapText="1"/>
    </xf>
    <xf numFmtId="164" fontId="66" fillId="3" borderId="1" xfId="380" applyFont="1" applyFill="1" applyBorder="1" applyAlignment="1">
      <alignment horizontal="justify" vertical="top" wrapText="1"/>
    </xf>
    <xf numFmtId="164" fontId="24" fillId="3" borderId="10" xfId="380" applyFont="1" applyFill="1" applyBorder="1" applyAlignment="1">
      <alignment horizontal="center" vertical="top" wrapText="1"/>
    </xf>
    <xf numFmtId="0" fontId="27" fillId="3" borderId="1" xfId="0" applyFont="1" applyFill="1" applyBorder="1" applyAlignment="1">
      <alignment horizontal="center" vertical="top"/>
    </xf>
    <xf numFmtId="0" fontId="24" fillId="3" borderId="1" xfId="0" applyFont="1" applyFill="1" applyBorder="1" applyAlignment="1">
      <alignment horizontal="justify" wrapText="1"/>
    </xf>
    <xf numFmtId="165" fontId="24" fillId="3" borderId="2" xfId="380" applyNumberFormat="1" applyFont="1" applyFill="1" applyBorder="1" applyAlignment="1">
      <alignment horizontal="center" vertical="top" wrapText="1"/>
    </xf>
    <xf numFmtId="164" fontId="24" fillId="3" borderId="2" xfId="380" applyNumberFormat="1" applyFont="1" applyFill="1" applyBorder="1" applyAlignment="1">
      <alignment horizontal="center" vertical="top" wrapText="1"/>
    </xf>
    <xf numFmtId="0" fontId="24" fillId="3" borderId="2" xfId="0" applyFont="1" applyFill="1" applyBorder="1" applyAlignment="1">
      <alignment horizontal="left" vertical="top" wrapText="1"/>
    </xf>
    <xf numFmtId="167" fontId="27" fillId="3" borderId="2" xfId="0" applyNumberFormat="1" applyFont="1" applyFill="1" applyBorder="1" applyAlignment="1">
      <alignment horizontal="center" vertical="center" wrapText="1"/>
    </xf>
    <xf numFmtId="165" fontId="24" fillId="3" borderId="2" xfId="380" applyNumberFormat="1" applyFont="1" applyFill="1" applyBorder="1" applyAlignment="1">
      <alignment horizontal="justify" vertical="top" wrapText="1"/>
    </xf>
    <xf numFmtId="164" fontId="24" fillId="3" borderId="1" xfId="390" applyNumberFormat="1" applyFont="1" applyFill="1" applyBorder="1" applyAlignment="1">
      <alignment horizontal="center" vertical="center" wrapText="1"/>
    </xf>
    <xf numFmtId="166" fontId="24" fillId="3" borderId="16" xfId="380" applyNumberFormat="1" applyFont="1" applyFill="1" applyBorder="1" applyAlignment="1">
      <alignment vertical="center" wrapText="1"/>
    </xf>
    <xf numFmtId="166" fontId="24" fillId="3" borderId="10" xfId="380" applyNumberFormat="1" applyFont="1" applyFill="1" applyBorder="1" applyAlignment="1">
      <alignment vertical="center" wrapText="1"/>
    </xf>
    <xf numFmtId="166" fontId="24" fillId="3" borderId="30" xfId="380" applyNumberFormat="1" applyFont="1" applyFill="1" applyBorder="1" applyAlignment="1">
      <alignment vertical="center"/>
    </xf>
    <xf numFmtId="166" fontId="24" fillId="3" borderId="13" xfId="380" applyNumberFormat="1" applyFont="1" applyFill="1" applyBorder="1" applyAlignment="1">
      <alignment vertical="center"/>
    </xf>
    <xf numFmtId="166" fontId="24" fillId="3" borderId="16" xfId="380" applyNumberFormat="1" applyFont="1" applyFill="1" applyBorder="1"/>
    <xf numFmtId="166" fontId="24" fillId="3" borderId="25" xfId="380" applyNumberFormat="1" applyFont="1" applyFill="1" applyBorder="1"/>
    <xf numFmtId="166" fontId="24" fillId="3" borderId="20" xfId="380" applyNumberFormat="1" applyFont="1" applyFill="1" applyBorder="1"/>
    <xf numFmtId="164" fontId="24" fillId="3" borderId="10" xfId="380" applyNumberFormat="1" applyFont="1" applyFill="1" applyBorder="1"/>
    <xf numFmtId="166" fontId="27" fillId="3" borderId="10" xfId="380" applyNumberFormat="1" applyFont="1" applyFill="1" applyBorder="1"/>
    <xf numFmtId="165" fontId="24" fillId="3" borderId="1" xfId="380" applyNumberFormat="1" applyFont="1" applyFill="1" applyBorder="1" applyAlignment="1">
      <alignment vertical="center"/>
    </xf>
    <xf numFmtId="165" fontId="24" fillId="3" borderId="10" xfId="380" applyNumberFormat="1" applyFont="1" applyFill="1" applyBorder="1" applyAlignment="1">
      <alignment vertical="center"/>
    </xf>
    <xf numFmtId="166" fontId="24" fillId="3" borderId="20" xfId="380" applyNumberFormat="1" applyFont="1" applyFill="1" applyBorder="1" applyAlignment="1">
      <alignment horizontal="justify" vertical="center" wrapText="1"/>
    </xf>
    <xf numFmtId="166" fontId="24" fillId="3" borderId="10" xfId="380" applyNumberFormat="1" applyFont="1" applyFill="1" applyBorder="1" applyAlignment="1">
      <alignment horizontal="justify" vertical="center" wrapText="1"/>
    </xf>
    <xf numFmtId="4" fontId="37" fillId="3" borderId="1" xfId="0" applyNumberFormat="1" applyFont="1" applyFill="1" applyBorder="1" applyAlignment="1">
      <alignment vertical="center" wrapText="1"/>
    </xf>
    <xf numFmtId="166" fontId="27" fillId="3" borderId="13" xfId="380" applyNumberFormat="1" applyFont="1" applyFill="1" applyBorder="1"/>
    <xf numFmtId="0" fontId="40" fillId="3" borderId="7" xfId="0" applyFont="1" applyFill="1" applyBorder="1" applyAlignment="1">
      <alignment horizontal="center" vertical="center" wrapText="1"/>
    </xf>
    <xf numFmtId="174" fontId="27" fillId="3" borderId="1" xfId="0" applyNumberFormat="1" applyFont="1" applyFill="1" applyBorder="1" applyAlignment="1">
      <alignment horizontal="center" vertical="center" wrapText="1"/>
    </xf>
    <xf numFmtId="4" fontId="27" fillId="3" borderId="1" xfId="0" applyNumberFormat="1" applyFont="1" applyFill="1" applyBorder="1" applyAlignment="1">
      <alignment horizontal="center" vertical="center" wrapText="1"/>
    </xf>
    <xf numFmtId="4" fontId="24" fillId="3" borderId="0" xfId="0" applyNumberFormat="1" applyFont="1" applyFill="1" applyAlignment="1">
      <alignment horizontal="left" vertical="center"/>
    </xf>
    <xf numFmtId="172" fontId="24" fillId="3" borderId="1" xfId="391" applyNumberFormat="1" applyFont="1" applyFill="1" applyBorder="1" applyAlignment="1">
      <alignment horizontal="center" vertical="center" wrapText="1"/>
    </xf>
    <xf numFmtId="2" fontId="33" fillId="3" borderId="1" xfId="0" applyNumberFormat="1" applyFont="1" applyFill="1" applyBorder="1" applyAlignment="1"/>
    <xf numFmtId="167" fontId="24" fillId="3" borderId="1" xfId="0" applyNumberFormat="1" applyFont="1" applyFill="1" applyBorder="1" applyAlignment="1">
      <alignment horizontal="right" vertical="top" wrapText="1"/>
    </xf>
    <xf numFmtId="166" fontId="24" fillId="3" borderId="1" xfId="380" applyNumberFormat="1" applyFont="1" applyFill="1" applyBorder="1" applyAlignment="1">
      <alignment vertical="top"/>
    </xf>
    <xf numFmtId="0" fontId="32" fillId="3" borderId="1" xfId="0" applyFont="1" applyFill="1" applyBorder="1" applyAlignment="1">
      <alignment horizontal="left"/>
    </xf>
    <xf numFmtId="4" fontId="32" fillId="3" borderId="1" xfId="90" applyNumberFormat="1" applyFont="1" applyFill="1" applyBorder="1" applyAlignment="1">
      <alignment horizontal="left" vertical="center" wrapText="1"/>
    </xf>
    <xf numFmtId="184" fontId="24" fillId="3" borderId="1" xfId="380" applyNumberFormat="1" applyFont="1" applyFill="1" applyBorder="1" applyAlignment="1">
      <alignment horizontal="center" vertical="center"/>
    </xf>
    <xf numFmtId="49" fontId="45" fillId="3" borderId="1" xfId="0" applyNumberFormat="1" applyFont="1" applyFill="1" applyBorder="1" applyAlignment="1">
      <alignment horizontal="center"/>
    </xf>
    <xf numFmtId="0" fontId="45" fillId="3" borderId="1" xfId="0" applyFont="1" applyFill="1" applyBorder="1" applyAlignment="1">
      <alignment horizontal="center" vertical="center"/>
    </xf>
    <xf numFmtId="164" fontId="23" fillId="3" borderId="1" xfId="0" applyNumberFormat="1" applyFont="1" applyFill="1" applyBorder="1" applyAlignment="1">
      <alignment horizontal="justify" vertical="top"/>
    </xf>
    <xf numFmtId="164" fontId="24" fillId="3" borderId="1" xfId="0" applyNumberFormat="1" applyFont="1" applyFill="1" applyBorder="1" applyAlignment="1">
      <alignment horizontal="justify" vertical="top"/>
    </xf>
    <xf numFmtId="0" fontId="40" fillId="3" borderId="1" xfId="0" applyFont="1" applyFill="1" applyBorder="1" applyAlignment="1">
      <alignment horizontal="justify" vertical="center" wrapText="1"/>
    </xf>
    <xf numFmtId="166" fontId="24" fillId="3" borderId="1" xfId="380" applyNumberFormat="1" applyFont="1" applyFill="1" applyBorder="1" applyAlignment="1">
      <alignment horizontal="right" vertical="top"/>
    </xf>
    <xf numFmtId="167" fontId="34" fillId="3" borderId="1" xfId="0" applyNumberFormat="1" applyFont="1" applyFill="1" applyBorder="1" applyAlignment="1">
      <alignment horizontal="right" vertical="top" wrapText="1"/>
    </xf>
    <xf numFmtId="167" fontId="24" fillId="3" borderId="1" xfId="380" applyNumberFormat="1" applyFont="1" applyFill="1" applyBorder="1" applyAlignment="1">
      <alignment vertical="top"/>
    </xf>
    <xf numFmtId="2" fontId="24" fillId="3" borderId="1" xfId="0" applyNumberFormat="1" applyFont="1" applyFill="1" applyBorder="1" applyAlignment="1">
      <alignment horizontal="right" vertical="top"/>
    </xf>
    <xf numFmtId="2" fontId="24" fillId="3" borderId="1" xfId="380" applyNumberFormat="1" applyFont="1" applyFill="1" applyBorder="1" applyAlignment="1">
      <alignment vertical="top"/>
    </xf>
    <xf numFmtId="49" fontId="27" fillId="3" borderId="1" xfId="0" applyNumberFormat="1" applyFont="1" applyFill="1" applyBorder="1" applyAlignment="1">
      <alignment vertical="center"/>
    </xf>
    <xf numFmtId="4" fontId="66" fillId="3" borderId="1" xfId="0" applyNumberFormat="1" applyFont="1" applyFill="1" applyBorder="1" applyAlignment="1">
      <alignment horizontal="justify" vertical="top" wrapText="1"/>
    </xf>
    <xf numFmtId="0" fontId="66" fillId="3" borderId="1" xfId="350" applyFont="1" applyFill="1" applyBorder="1" applyAlignment="1">
      <alignment horizontal="justify" vertical="center" wrapText="1"/>
    </xf>
    <xf numFmtId="11" fontId="66" fillId="3" borderId="1" xfId="0" applyNumberFormat="1" applyFont="1" applyFill="1" applyBorder="1" applyAlignment="1">
      <alignment horizontal="left" vertical="top" wrapText="1"/>
    </xf>
    <xf numFmtId="0" fontId="66" fillId="3" borderId="1" xfId="0" applyFont="1" applyFill="1" applyBorder="1" applyAlignment="1">
      <alignment horizontal="justify" vertical="top" wrapText="1"/>
    </xf>
    <xf numFmtId="164" fontId="24" fillId="3" borderId="1" xfId="380" applyFont="1" applyFill="1" applyBorder="1" applyAlignment="1">
      <alignment vertical="top" wrapText="1"/>
    </xf>
    <xf numFmtId="4" fontId="24" fillId="3" borderId="1" xfId="0" applyNumberFormat="1" applyFont="1" applyFill="1" applyBorder="1" applyAlignment="1">
      <alignment horizontal="right" vertical="top" wrapText="1"/>
    </xf>
    <xf numFmtId="164" fontId="24" fillId="3" borderId="1" xfId="380" applyFont="1" applyFill="1" applyBorder="1" applyAlignment="1">
      <alignment horizontal="right" vertical="top" wrapText="1"/>
    </xf>
    <xf numFmtId="181" fontId="24" fillId="3" borderId="1" xfId="380" applyNumberFormat="1" applyFont="1" applyFill="1" applyBorder="1" applyAlignment="1">
      <alignment horizontal="justify" vertical="center" wrapText="1"/>
    </xf>
    <xf numFmtId="170" fontId="24" fillId="3" borderId="1" xfId="380" applyNumberFormat="1" applyFont="1" applyFill="1" applyBorder="1" applyAlignment="1">
      <alignment horizontal="justify" vertical="top" wrapText="1"/>
    </xf>
    <xf numFmtId="3" fontId="24" fillId="3" borderId="1" xfId="0" applyNumberFormat="1" applyFont="1" applyFill="1" applyBorder="1" applyAlignment="1">
      <alignment horizontal="right" vertical="top" wrapText="1"/>
    </xf>
    <xf numFmtId="170" fontId="24" fillId="3" borderId="1" xfId="380" applyNumberFormat="1" applyFont="1" applyFill="1" applyBorder="1" applyAlignment="1">
      <alignment vertical="top" wrapText="1"/>
    </xf>
    <xf numFmtId="4" fontId="24" fillId="3" borderId="1" xfId="0" applyNumberFormat="1" applyFont="1" applyFill="1" applyBorder="1" applyAlignment="1">
      <alignment vertical="top" wrapText="1"/>
    </xf>
    <xf numFmtId="0" fontId="24" fillId="3" borderId="1" xfId="0" applyFont="1" applyFill="1" applyBorder="1" applyAlignment="1">
      <alignment horizontal="right" vertical="top" wrapText="1"/>
    </xf>
    <xf numFmtId="164" fontId="24" fillId="3" borderId="1" xfId="380" applyFont="1" applyFill="1" applyBorder="1" applyAlignment="1">
      <alignment vertical="center" wrapText="1"/>
    </xf>
    <xf numFmtId="0" fontId="24" fillId="3" borderId="1" xfId="380" applyNumberFormat="1" applyFont="1" applyFill="1" applyBorder="1" applyAlignment="1">
      <alignment horizontal="center" vertical="center" wrapText="1"/>
    </xf>
    <xf numFmtId="49" fontId="27" fillId="3" borderId="1" xfId="0" applyNumberFormat="1" applyFont="1" applyFill="1" applyBorder="1"/>
    <xf numFmtId="0" fontId="27" fillId="3" borderId="1" xfId="0" applyFont="1" applyFill="1" applyBorder="1" applyAlignment="1">
      <alignment wrapText="1"/>
    </xf>
    <xf numFmtId="167" fontId="66" fillId="3" borderId="1" xfId="0" applyNumberFormat="1" applyFont="1" applyFill="1" applyBorder="1" applyAlignment="1">
      <alignment horizontal="justify" vertical="center" wrapText="1"/>
    </xf>
    <xf numFmtId="164" fontId="24" fillId="3" borderId="1" xfId="0" applyNumberFormat="1" applyFont="1" applyFill="1" applyBorder="1" applyAlignment="1">
      <alignment horizontal="justify" vertical="top" wrapText="1"/>
    </xf>
    <xf numFmtId="164" fontId="33" fillId="3" borderId="1" xfId="380" applyFont="1" applyFill="1" applyBorder="1" applyAlignment="1">
      <alignment vertical="top"/>
    </xf>
    <xf numFmtId="164" fontId="33" fillId="3" borderId="1" xfId="380" applyFont="1" applyFill="1" applyBorder="1" applyAlignment="1">
      <alignment horizontal="right" vertical="top"/>
    </xf>
    <xf numFmtId="0" fontId="33" fillId="3" borderId="1" xfId="0" applyFont="1" applyFill="1" applyBorder="1" applyAlignment="1">
      <alignment horizontal="justify" vertical="top"/>
    </xf>
    <xf numFmtId="164" fontId="24" fillId="3" borderId="1" xfId="380" applyFont="1" applyFill="1" applyBorder="1" applyAlignment="1">
      <alignment horizontal="right" vertical="top"/>
    </xf>
    <xf numFmtId="49" fontId="31" fillId="3" borderId="1" xfId="0" applyNumberFormat="1" applyFont="1" applyFill="1" applyBorder="1"/>
    <xf numFmtId="0" fontId="31" fillId="3" borderId="1" xfId="0" applyFont="1" applyFill="1" applyBorder="1" applyAlignment="1">
      <alignment wrapText="1"/>
    </xf>
    <xf numFmtId="0" fontId="35" fillId="3" borderId="1" xfId="0" applyFont="1" applyFill="1" applyBorder="1" applyAlignment="1">
      <alignment horizontal="center"/>
    </xf>
    <xf numFmtId="0" fontId="27" fillId="3" borderId="10" xfId="0" applyFont="1" applyFill="1" applyBorder="1" applyAlignment="1">
      <alignment vertical="center" wrapText="1"/>
    </xf>
    <xf numFmtId="4" fontId="27" fillId="3" borderId="1" xfId="0" applyNumberFormat="1" applyFont="1" applyFill="1" applyBorder="1" applyAlignment="1">
      <alignment vertical="center" wrapText="1"/>
    </xf>
    <xf numFmtId="164" fontId="27" fillId="3" borderId="1" xfId="380" applyFont="1" applyFill="1" applyBorder="1" applyAlignment="1">
      <alignment horizontal="center" vertical="top" wrapText="1"/>
    </xf>
    <xf numFmtId="171" fontId="27" fillId="3" borderId="0" xfId="376" applyNumberFormat="1" applyFont="1" applyFill="1" applyAlignment="1">
      <alignment horizontal="left"/>
    </xf>
    <xf numFmtId="0" fontId="25" fillId="3" borderId="0" xfId="0" applyFont="1" applyFill="1" applyAlignment="1">
      <alignment horizontal="left"/>
    </xf>
    <xf numFmtId="174" fontId="27" fillId="3" borderId="1" xfId="0" applyNumberFormat="1" applyFont="1" applyFill="1" applyBorder="1" applyAlignment="1">
      <alignment horizontal="center" vertical="center"/>
    </xf>
    <xf numFmtId="4" fontId="25" fillId="3" borderId="0" xfId="0" applyNumberFormat="1" applyFont="1" applyFill="1"/>
    <xf numFmtId="165" fontId="24" fillId="3" borderId="1" xfId="390" applyNumberFormat="1" applyFont="1" applyFill="1" applyBorder="1" applyAlignment="1">
      <alignment horizontal="center" vertical="center" wrapText="1"/>
    </xf>
    <xf numFmtId="4" fontId="24" fillId="3" borderId="1" xfId="391" applyNumberFormat="1" applyFont="1" applyFill="1" applyBorder="1" applyAlignment="1">
      <alignment horizontal="center" vertical="center" wrapText="1"/>
    </xf>
    <xf numFmtId="174" fontId="24" fillId="3" borderId="1" xfId="391" applyNumberFormat="1" applyFont="1" applyFill="1" applyBorder="1" applyAlignment="1">
      <alignment horizontal="center" vertical="center" wrapText="1"/>
    </xf>
    <xf numFmtId="165" fontId="24" fillId="3" borderId="1" xfId="415" applyNumberFormat="1" applyFont="1" applyFill="1" applyBorder="1" applyAlignment="1">
      <alignment horizontal="right" vertical="center" wrapText="1"/>
    </xf>
    <xf numFmtId="0" fontId="33" fillId="3" borderId="1" xfId="0" applyFont="1" applyFill="1" applyBorder="1" applyAlignment="1">
      <alignment vertical="top"/>
    </xf>
    <xf numFmtId="166" fontId="33" fillId="3" borderId="1" xfId="0" applyNumberFormat="1" applyFont="1" applyFill="1" applyBorder="1"/>
    <xf numFmtId="0" fontId="24" fillId="3" borderId="1" xfId="350" applyFont="1" applyFill="1" applyBorder="1" applyAlignment="1">
      <alignment horizontal="justify" vertical="top" wrapText="1"/>
    </xf>
    <xf numFmtId="0" fontId="27" fillId="3" borderId="1" xfId="350" applyFont="1" applyFill="1" applyBorder="1" applyAlignment="1">
      <alignment horizontal="justify" vertical="top"/>
    </xf>
    <xf numFmtId="166" fontId="33" fillId="3" borderId="1" xfId="0" applyNumberFormat="1" applyFont="1" applyFill="1" applyBorder="1" applyAlignment="1">
      <alignment horizontal="right"/>
    </xf>
    <xf numFmtId="0" fontId="33" fillId="3" borderId="1" xfId="0" applyFont="1" applyFill="1" applyBorder="1" applyAlignment="1">
      <alignment horizontal="right" vertical="top"/>
    </xf>
    <xf numFmtId="173" fontId="27" fillId="3" borderId="1" xfId="380" applyNumberFormat="1" applyFont="1" applyFill="1" applyBorder="1" applyAlignment="1">
      <alignment vertical="center"/>
    </xf>
    <xf numFmtId="173" fontId="24" fillId="3" borderId="1" xfId="380" applyNumberFormat="1" applyFont="1" applyFill="1" applyBorder="1" applyAlignment="1">
      <alignment vertical="center"/>
    </xf>
    <xf numFmtId="164" fontId="33" fillId="3" borderId="1" xfId="380" applyFont="1" applyFill="1" applyBorder="1" applyAlignment="1">
      <alignment horizontal="right"/>
    </xf>
    <xf numFmtId="4" fontId="24" fillId="3" borderId="1" xfId="0" applyNumberFormat="1" applyFont="1" applyFill="1" applyBorder="1" applyAlignment="1">
      <alignment horizontal="right" vertical="center"/>
    </xf>
    <xf numFmtId="0" fontId="25" fillId="3" borderId="1" xfId="0" applyFont="1" applyFill="1" applyBorder="1"/>
    <xf numFmtId="166" fontId="24" fillId="3" borderId="1" xfId="0" applyNumberFormat="1" applyFont="1" applyFill="1" applyBorder="1" applyAlignment="1">
      <alignment horizontal="right" vertical="center"/>
    </xf>
    <xf numFmtId="185" fontId="25" fillId="3" borderId="0" xfId="0" applyNumberFormat="1" applyFont="1" applyFill="1"/>
    <xf numFmtId="0" fontId="69" fillId="3" borderId="0" xfId="0" applyFont="1" applyFill="1"/>
    <xf numFmtId="0" fontId="24" fillId="3" borderId="2" xfId="0" applyFont="1" applyFill="1" applyBorder="1" applyAlignment="1">
      <alignment horizontal="justify" vertical="center" wrapText="1"/>
    </xf>
    <xf numFmtId="0" fontId="24" fillId="3" borderId="2" xfId="0" applyFont="1" applyFill="1" applyBorder="1" applyAlignment="1">
      <alignment horizontal="center" vertical="center" wrapText="1"/>
    </xf>
    <xf numFmtId="0" fontId="27" fillId="3" borderId="1" xfId="0" applyNumberFormat="1" applyFont="1" applyFill="1" applyBorder="1" applyAlignment="1">
      <alignment horizontal="center" vertical="top"/>
    </xf>
    <xf numFmtId="0" fontId="27" fillId="3" borderId="3" xfId="0" applyNumberFormat="1" applyFont="1" applyFill="1" applyBorder="1" applyAlignment="1">
      <alignment horizontal="center" vertical="top"/>
    </xf>
    <xf numFmtId="0" fontId="24" fillId="3" borderId="1" xfId="0" applyFont="1" applyFill="1" applyBorder="1" applyAlignment="1">
      <alignment horizontal="center" vertical="center" wrapText="1"/>
    </xf>
    <xf numFmtId="0" fontId="24" fillId="3" borderId="1" xfId="0" applyFont="1" applyFill="1" applyBorder="1" applyAlignment="1">
      <alignment horizontal="justify" vertical="center" wrapText="1"/>
    </xf>
    <xf numFmtId="4" fontId="24" fillId="3" borderId="1" xfId="0" applyNumberFormat="1" applyFont="1" applyFill="1" applyBorder="1" applyAlignment="1">
      <alignment horizontal="justify" vertical="center" wrapText="1"/>
    </xf>
    <xf numFmtId="0" fontId="24" fillId="3" borderId="2" xfId="0" applyFont="1" applyFill="1" applyBorder="1" applyAlignment="1">
      <alignment horizontal="center" vertical="top" wrapText="1"/>
    </xf>
    <xf numFmtId="0" fontId="24" fillId="3" borderId="3" xfId="0" applyFont="1" applyFill="1" applyBorder="1" applyAlignment="1">
      <alignment horizontal="center" vertical="top" wrapText="1"/>
    </xf>
    <xf numFmtId="0" fontId="55" fillId="3" borderId="1" xfId="0" applyFont="1" applyFill="1" applyBorder="1" applyAlignment="1">
      <alignment horizontal="justify" vertical="top"/>
    </xf>
    <xf numFmtId="0" fontId="71" fillId="3" borderId="1" xfId="0" applyFont="1" applyFill="1" applyBorder="1" applyAlignment="1">
      <alignment vertical="top"/>
    </xf>
    <xf numFmtId="0" fontId="70" fillId="3" borderId="1" xfId="0" applyFont="1" applyFill="1" applyBorder="1" applyAlignment="1">
      <alignment horizontal="justify" vertical="top"/>
    </xf>
    <xf numFmtId="0" fontId="24" fillId="3" borderId="0" xfId="1503" applyFont="1" applyFill="1" applyAlignment="1">
      <alignment horizontal="justify" vertical="top" wrapText="1"/>
    </xf>
    <xf numFmtId="164" fontId="70" fillId="3" borderId="1" xfId="0" applyNumberFormat="1" applyFont="1" applyFill="1" applyBorder="1" applyAlignment="1">
      <alignment horizontal="justify" vertical="top"/>
    </xf>
    <xf numFmtId="0" fontId="24" fillId="3" borderId="10" xfId="0" applyFont="1" applyFill="1" applyBorder="1" applyAlignment="1">
      <alignment horizontal="justify" vertical="top" wrapText="1"/>
    </xf>
    <xf numFmtId="164" fontId="24" fillId="3" borderId="5" xfId="380" applyNumberFormat="1" applyFont="1" applyFill="1" applyBorder="1" applyAlignment="1">
      <alignment horizontal="center" vertical="center"/>
    </xf>
    <xf numFmtId="4" fontId="24" fillId="3" borderId="2" xfId="3" applyNumberFormat="1" applyFont="1" applyFill="1" applyBorder="1" applyAlignment="1">
      <alignment horizontal="center" vertical="center" wrapText="1"/>
    </xf>
    <xf numFmtId="4" fontId="24" fillId="3" borderId="7" xfId="3" applyNumberFormat="1" applyFont="1" applyFill="1" applyBorder="1" applyAlignment="1">
      <alignment horizontal="center" vertical="center" wrapText="1"/>
    </xf>
    <xf numFmtId="4" fontId="24" fillId="3" borderId="8" xfId="3" applyNumberFormat="1" applyFont="1" applyFill="1" applyBorder="1" applyAlignment="1">
      <alignment horizontal="center" vertical="center" wrapText="1"/>
    </xf>
    <xf numFmtId="4" fontId="24" fillId="3" borderId="45" xfId="3"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0" fontId="24" fillId="3" borderId="3" xfId="0" applyFont="1" applyFill="1" applyBorder="1" applyAlignment="1">
      <alignment horizontal="justify" vertical="center" wrapText="1"/>
    </xf>
    <xf numFmtId="0" fontId="24" fillId="3" borderId="2" xfId="0" applyNumberFormat="1" applyFont="1" applyFill="1" applyBorder="1" applyAlignment="1">
      <alignment horizontal="center" vertical="center"/>
    </xf>
    <xf numFmtId="0" fontId="24" fillId="3" borderId="3" xfId="0" applyNumberFormat="1" applyFont="1" applyFill="1" applyBorder="1" applyAlignment="1">
      <alignment horizontal="center" vertical="center"/>
    </xf>
    <xf numFmtId="4" fontId="24" fillId="3" borderId="2" xfId="0" applyNumberFormat="1" applyFont="1" applyFill="1" applyBorder="1" applyAlignment="1">
      <alignment horizontal="justify" vertical="center" wrapText="1"/>
    </xf>
    <xf numFmtId="4" fontId="24" fillId="3" borderId="3" xfId="0" applyNumberFormat="1" applyFont="1" applyFill="1" applyBorder="1" applyAlignment="1">
      <alignment horizontal="justify" vertical="center" wrapText="1"/>
    </xf>
    <xf numFmtId="4" fontId="24" fillId="3" borderId="10" xfId="0" applyNumberFormat="1" applyFont="1" applyFill="1" applyBorder="1" applyAlignment="1">
      <alignment horizontal="center" vertical="top" wrapText="1"/>
    </xf>
    <xf numFmtId="0" fontId="24" fillId="3" borderId="2" xfId="3" applyFont="1" applyFill="1" applyBorder="1" applyAlignment="1">
      <alignment horizontal="justify" vertical="center" wrapText="1"/>
    </xf>
    <xf numFmtId="0" fontId="24" fillId="3" borderId="3" xfId="3" applyFont="1" applyFill="1" applyBorder="1" applyAlignment="1">
      <alignment horizontal="justify" vertical="center" wrapText="1"/>
    </xf>
    <xf numFmtId="0" fontId="24" fillId="3" borderId="8"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top" wrapText="1"/>
    </xf>
    <xf numFmtId="0" fontId="24" fillId="3" borderId="2"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3" xfId="3" applyFont="1" applyFill="1" applyBorder="1" applyAlignment="1">
      <alignment horizontal="center" vertical="center" wrapText="1"/>
    </xf>
    <xf numFmtId="4" fontId="27" fillId="3" borderId="2" xfId="3" applyNumberFormat="1" applyFont="1" applyFill="1" applyBorder="1" applyAlignment="1">
      <alignment horizontal="justify" vertical="top" wrapText="1"/>
    </xf>
    <xf numFmtId="4" fontId="27" fillId="3" borderId="1" xfId="0" applyNumberFormat="1" applyFont="1" applyFill="1" applyBorder="1" applyAlignment="1">
      <alignment horizontal="center"/>
    </xf>
    <xf numFmtId="4" fontId="27" fillId="3" borderId="4" xfId="0" applyNumberFormat="1" applyFont="1" applyFill="1" applyBorder="1" applyAlignment="1">
      <alignment horizontal="center"/>
    </xf>
    <xf numFmtId="167" fontId="24" fillId="3" borderId="2" xfId="0" applyNumberFormat="1" applyFont="1" applyFill="1" applyBorder="1" applyAlignment="1">
      <alignment horizontal="justify" vertical="top" wrapText="1"/>
    </xf>
    <xf numFmtId="0" fontId="24" fillId="3" borderId="2" xfId="0" applyFont="1" applyFill="1" applyBorder="1" applyAlignment="1">
      <alignment horizontal="justify" vertical="top" wrapText="1"/>
    </xf>
    <xf numFmtId="164" fontId="24" fillId="3" borderId="1" xfId="380" applyFont="1" applyFill="1" applyBorder="1" applyAlignment="1">
      <alignment horizontal="center" vertical="center" wrapText="1"/>
    </xf>
    <xf numFmtId="0" fontId="24" fillId="3" borderId="1" xfId="0" applyFont="1" applyFill="1" applyBorder="1" applyAlignment="1">
      <alignment horizontal="center" vertical="center" wrapText="1"/>
    </xf>
    <xf numFmtId="4" fontId="24" fillId="3" borderId="1" xfId="3" applyNumberFormat="1" applyFont="1" applyFill="1" applyBorder="1" applyAlignment="1">
      <alignment horizontal="left" vertical="center" wrapText="1"/>
    </xf>
    <xf numFmtId="0" fontId="24" fillId="3" borderId="1" xfId="0" applyFont="1" applyFill="1" applyBorder="1" applyAlignment="1">
      <alignment horizontal="justify" vertical="center" wrapText="1"/>
    </xf>
    <xf numFmtId="4" fontId="24" fillId="3" borderId="1" xfId="0" applyNumberFormat="1" applyFont="1" applyFill="1" applyBorder="1" applyAlignment="1">
      <alignment horizontal="justify" vertical="center" wrapText="1"/>
    </xf>
    <xf numFmtId="0" fontId="72" fillId="3" borderId="1" xfId="0" applyFont="1" applyFill="1" applyBorder="1" applyAlignment="1">
      <alignment vertical="top" wrapText="1"/>
    </xf>
    <xf numFmtId="169" fontId="66" fillId="3" borderId="52" xfId="1" applyFont="1" applyFill="1" applyBorder="1" applyAlignment="1">
      <alignment horizontal="justify" vertical="top"/>
    </xf>
    <xf numFmtId="0" fontId="34" fillId="3" borderId="1" xfId="0" applyFont="1" applyFill="1" applyBorder="1" applyAlignment="1">
      <alignment horizontal="left" vertical="center" wrapText="1"/>
    </xf>
    <xf numFmtId="0" fontId="74" fillId="3" borderId="1" xfId="0" applyFont="1" applyFill="1" applyBorder="1" applyAlignment="1">
      <alignment horizontal="justify" vertical="top" wrapText="1"/>
    </xf>
    <xf numFmtId="172" fontId="24" fillId="3" borderId="1" xfId="0" applyNumberFormat="1" applyFont="1" applyFill="1" applyBorder="1" applyAlignment="1">
      <alignment horizontal="right" vertical="top" wrapText="1"/>
    </xf>
    <xf numFmtId="4" fontId="27" fillId="3" borderId="15" xfId="0" applyNumberFormat="1" applyFont="1" applyFill="1" applyBorder="1" applyAlignment="1">
      <alignment horizontal="center" vertical="center"/>
    </xf>
    <xf numFmtId="164" fontId="24" fillId="3" borderId="1" xfId="380" applyNumberFormat="1" applyFont="1" applyFill="1" applyBorder="1" applyAlignment="1">
      <alignment horizontal="center" vertical="center" wrapText="1"/>
    </xf>
    <xf numFmtId="166" fontId="24" fillId="3" borderId="3" xfId="380" applyNumberFormat="1" applyFont="1" applyFill="1" applyBorder="1" applyAlignment="1">
      <alignment horizontal="right" vertical="center" wrapText="1"/>
    </xf>
    <xf numFmtId="166" fontId="27" fillId="3" borderId="1" xfId="380" applyNumberFormat="1" applyFont="1" applyFill="1" applyBorder="1" applyAlignment="1">
      <alignment horizontal="center" vertical="center" wrapText="1"/>
    </xf>
    <xf numFmtId="166" fontId="24" fillId="3" borderId="4" xfId="380" applyNumberFormat="1" applyFont="1" applyFill="1" applyBorder="1" applyAlignment="1">
      <alignment horizontal="center" vertical="center" wrapText="1"/>
    </xf>
    <xf numFmtId="164" fontId="24" fillId="3" borderId="7" xfId="380" applyNumberFormat="1" applyFont="1" applyFill="1" applyBorder="1" applyAlignment="1">
      <alignment vertical="center"/>
    </xf>
    <xf numFmtId="164" fontId="27" fillId="3" borderId="5" xfId="380" applyNumberFormat="1" applyFont="1" applyFill="1" applyBorder="1" applyAlignment="1">
      <alignment vertical="center"/>
    </xf>
    <xf numFmtId="165" fontId="24" fillId="3" borderId="7" xfId="380" applyNumberFormat="1" applyFont="1" applyFill="1" applyBorder="1" applyAlignment="1">
      <alignment horizontal="right" vertical="center" wrapText="1"/>
    </xf>
    <xf numFmtId="164" fontId="27" fillId="3" borderId="28" xfId="380" applyNumberFormat="1" applyFont="1" applyFill="1" applyBorder="1" applyAlignment="1">
      <alignment horizontal="center"/>
    </xf>
    <xf numFmtId="10" fontId="24" fillId="3" borderId="1" xfId="0" applyNumberFormat="1" applyFont="1" applyFill="1" applyBorder="1" applyAlignment="1">
      <alignment vertical="top"/>
    </xf>
    <xf numFmtId="171" fontId="24" fillId="3" borderId="1" xfId="376" applyNumberFormat="1" applyFont="1" applyFill="1" applyBorder="1" applyAlignment="1">
      <alignment vertical="top" wrapText="1"/>
    </xf>
    <xf numFmtId="164" fontId="24" fillId="3" borderId="34" xfId="380" applyFont="1" applyFill="1" applyBorder="1" applyAlignment="1">
      <alignment horizontal="center" vertical="top" wrapText="1"/>
    </xf>
    <xf numFmtId="0" fontId="66" fillId="3" borderId="1" xfId="0" applyFont="1" applyFill="1" applyBorder="1" applyAlignment="1">
      <alignment vertical="top" wrapText="1"/>
    </xf>
    <xf numFmtId="182" fontId="73" fillId="3" borderId="1" xfId="380" applyNumberFormat="1" applyFont="1" applyFill="1" applyBorder="1" applyAlignment="1">
      <alignment horizontal="center" vertical="center" wrapText="1"/>
    </xf>
    <xf numFmtId="164" fontId="73" fillId="3" borderId="1" xfId="380" applyFont="1" applyFill="1" applyBorder="1" applyAlignment="1">
      <alignment horizontal="center" vertical="center" wrapText="1"/>
    </xf>
    <xf numFmtId="0" fontId="25" fillId="3" borderId="0" xfId="0" applyFont="1" applyFill="1" applyBorder="1" applyAlignment="1">
      <alignment vertical="center"/>
    </xf>
    <xf numFmtId="0" fontId="23" fillId="3" borderId="9" xfId="0" applyFont="1" applyFill="1" applyBorder="1" applyAlignment="1">
      <alignment vertical="center"/>
    </xf>
    <xf numFmtId="176" fontId="27" fillId="3" borderId="15" xfId="0" applyNumberFormat="1" applyFont="1" applyFill="1" applyBorder="1" applyAlignment="1">
      <alignment horizontal="center" vertical="center" wrapText="1"/>
    </xf>
    <xf numFmtId="166" fontId="24" fillId="3" borderId="25" xfId="380" applyNumberFormat="1" applyFont="1" applyFill="1" applyBorder="1" applyAlignment="1">
      <alignment vertical="center" wrapText="1"/>
    </xf>
    <xf numFmtId="166" fontId="24" fillId="3" borderId="5" xfId="380" applyNumberFormat="1" applyFont="1" applyFill="1" applyBorder="1" applyAlignment="1">
      <alignment vertical="center" wrapText="1"/>
    </xf>
    <xf numFmtId="168" fontId="24" fillId="3" borderId="25" xfId="380" applyNumberFormat="1" applyFont="1" applyFill="1" applyBorder="1" applyAlignment="1">
      <alignment vertical="center" wrapText="1"/>
    </xf>
    <xf numFmtId="168" fontId="24" fillId="3" borderId="3" xfId="380" applyNumberFormat="1" applyFont="1" applyFill="1" applyBorder="1" applyAlignment="1">
      <alignment horizontal="right" vertical="center" wrapText="1"/>
    </xf>
    <xf numFmtId="166" fontId="24" fillId="3" borderId="20" xfId="380" applyNumberFormat="1" applyFont="1" applyFill="1" applyBorder="1" applyAlignment="1">
      <alignment vertical="center" wrapText="1"/>
    </xf>
    <xf numFmtId="166" fontId="24" fillId="3" borderId="4" xfId="380" applyNumberFormat="1" applyFont="1" applyFill="1" applyBorder="1" applyAlignment="1">
      <alignment vertical="center" wrapText="1"/>
    </xf>
    <xf numFmtId="168" fontId="24" fillId="3" borderId="20" xfId="380" applyNumberFormat="1" applyFont="1" applyFill="1" applyBorder="1" applyAlignment="1">
      <alignment vertical="center" wrapText="1"/>
    </xf>
    <xf numFmtId="168" fontId="24" fillId="3" borderId="1" xfId="380" applyNumberFormat="1" applyFont="1" applyFill="1" applyBorder="1" applyAlignment="1">
      <alignment horizontal="right" vertical="center" wrapText="1"/>
    </xf>
    <xf numFmtId="165" fontId="24" fillId="3" borderId="1" xfId="380" applyNumberFormat="1" applyFont="1" applyFill="1" applyBorder="1" applyAlignment="1">
      <alignment horizontal="center" vertical="center" wrapText="1"/>
    </xf>
    <xf numFmtId="168" fontId="24" fillId="3" borderId="20" xfId="380" applyNumberFormat="1" applyFont="1" applyFill="1" applyBorder="1"/>
    <xf numFmtId="168" fontId="55" fillId="3" borderId="20" xfId="380" applyNumberFormat="1" applyFont="1" applyFill="1" applyBorder="1"/>
    <xf numFmtId="168" fontId="24" fillId="3" borderId="1" xfId="380" applyNumberFormat="1" applyFont="1" applyFill="1" applyBorder="1" applyAlignment="1">
      <alignment horizontal="right" vertical="center"/>
    </xf>
    <xf numFmtId="168" fontId="24" fillId="3" borderId="4" xfId="380" applyNumberFormat="1" applyFont="1" applyFill="1" applyBorder="1" applyAlignment="1">
      <alignment horizontal="center" vertical="center" wrapText="1"/>
    </xf>
    <xf numFmtId="168" fontId="24" fillId="3" borderId="20" xfId="380" applyNumberFormat="1" applyFont="1" applyFill="1" applyBorder="1" applyAlignment="1">
      <alignment vertical="center"/>
    </xf>
    <xf numFmtId="168" fontId="24" fillId="3" borderId="4" xfId="380" applyNumberFormat="1" applyFont="1" applyFill="1" applyBorder="1" applyAlignment="1">
      <alignment horizontal="right" vertical="center" wrapText="1"/>
    </xf>
    <xf numFmtId="166" fontId="24" fillId="3" borderId="2" xfId="380" applyNumberFormat="1" applyFont="1" applyFill="1" applyBorder="1" applyAlignment="1">
      <alignment horizontal="center" vertical="center" wrapText="1"/>
    </xf>
    <xf numFmtId="166" fontId="24" fillId="3" borderId="8" xfId="380" applyNumberFormat="1" applyFont="1" applyFill="1" applyBorder="1" applyAlignment="1">
      <alignment vertical="center"/>
    </xf>
    <xf numFmtId="168" fontId="24" fillId="3" borderId="30" xfId="380" applyNumberFormat="1" applyFont="1" applyFill="1" applyBorder="1" applyAlignment="1">
      <alignment vertical="center"/>
    </xf>
    <xf numFmtId="168" fontId="24" fillId="3" borderId="2" xfId="380" applyNumberFormat="1" applyFont="1" applyFill="1" applyBorder="1" applyAlignment="1">
      <alignment horizontal="center" vertical="center" wrapText="1"/>
    </xf>
    <xf numFmtId="166" fontId="24" fillId="3" borderId="8" xfId="380" applyNumberFormat="1" applyFont="1" applyFill="1" applyBorder="1" applyAlignment="1">
      <alignment horizontal="center" vertical="center" wrapText="1"/>
    </xf>
    <xf numFmtId="168" fontId="24" fillId="3" borderId="8" xfId="380" applyNumberFormat="1" applyFont="1" applyFill="1" applyBorder="1" applyAlignment="1">
      <alignment horizontal="center" vertical="center" wrapText="1"/>
    </xf>
    <xf numFmtId="164" fontId="27" fillId="3" borderId="4" xfId="380" applyNumberFormat="1" applyFont="1" applyFill="1" applyBorder="1" applyAlignment="1">
      <alignment vertical="center"/>
    </xf>
    <xf numFmtId="168" fontId="27" fillId="3" borderId="20" xfId="380" applyNumberFormat="1" applyFont="1" applyFill="1" applyBorder="1" applyAlignment="1">
      <alignment vertical="center"/>
    </xf>
    <xf numFmtId="168" fontId="27" fillId="3" borderId="4" xfId="380" applyNumberFormat="1" applyFont="1" applyFill="1" applyBorder="1" applyAlignment="1">
      <alignment vertical="center"/>
    </xf>
    <xf numFmtId="168" fontId="24" fillId="3" borderId="25" xfId="380" applyNumberFormat="1" applyFont="1" applyFill="1" applyBorder="1" applyAlignment="1">
      <alignment vertical="center"/>
    </xf>
    <xf numFmtId="166" fontId="24" fillId="3" borderId="42" xfId="380" applyNumberFormat="1" applyFont="1" applyFill="1" applyBorder="1" applyAlignment="1">
      <alignment vertical="center"/>
    </xf>
    <xf numFmtId="166" fontId="24" fillId="3" borderId="7" xfId="380" applyNumberFormat="1" applyFont="1" applyFill="1" applyBorder="1" applyAlignment="1">
      <alignment horizontal="center" vertical="center" wrapText="1"/>
    </xf>
    <xf numFmtId="168" fontId="24" fillId="3" borderId="42" xfId="380" applyNumberFormat="1" applyFont="1" applyFill="1" applyBorder="1" applyAlignment="1">
      <alignment vertical="center"/>
    </xf>
    <xf numFmtId="168" fontId="24" fillId="3" borderId="7" xfId="380" applyNumberFormat="1" applyFont="1" applyFill="1" applyBorder="1" applyAlignment="1">
      <alignment horizontal="right" vertical="center" wrapText="1"/>
    </xf>
    <xf numFmtId="165" fontId="27" fillId="3" borderId="28" xfId="380" applyNumberFormat="1" applyFont="1" applyFill="1" applyBorder="1" applyAlignment="1">
      <alignment vertical="center"/>
    </xf>
    <xf numFmtId="164" fontId="27" fillId="3" borderId="28" xfId="380" applyNumberFormat="1" applyFont="1" applyFill="1" applyBorder="1" applyAlignment="1">
      <alignment vertical="center"/>
    </xf>
    <xf numFmtId="166" fontId="27" fillId="3" borderId="39" xfId="380" applyNumberFormat="1" applyFont="1" applyFill="1" applyBorder="1" applyAlignment="1">
      <alignment vertical="center"/>
    </xf>
    <xf numFmtId="166" fontId="27" fillId="3" borderId="28" xfId="380" applyNumberFormat="1" applyFont="1" applyFill="1" applyBorder="1" applyAlignment="1">
      <alignment vertical="center"/>
    </xf>
    <xf numFmtId="4" fontId="59" fillId="3" borderId="36" xfId="0" applyNumberFormat="1" applyFont="1" applyFill="1" applyBorder="1" applyAlignment="1">
      <alignment horizontal="center"/>
    </xf>
    <xf numFmtId="4" fontId="59" fillId="3" borderId="15" xfId="0" applyNumberFormat="1" applyFont="1" applyFill="1" applyBorder="1" applyAlignment="1">
      <alignment horizontal="center"/>
    </xf>
    <xf numFmtId="166" fontId="24" fillId="3" borderId="20" xfId="380" applyNumberFormat="1" applyFont="1" applyFill="1" applyBorder="1" applyAlignment="1">
      <alignment horizontal="center" vertical="center" wrapText="1"/>
    </xf>
    <xf numFmtId="165" fontId="24" fillId="3" borderId="20" xfId="380" applyNumberFormat="1" applyFont="1" applyFill="1" applyBorder="1" applyAlignment="1">
      <alignment vertical="center"/>
    </xf>
    <xf numFmtId="166" fontId="24" fillId="3" borderId="3" xfId="380" applyNumberFormat="1" applyFont="1" applyFill="1" applyBorder="1" applyAlignment="1">
      <alignment horizontal="justify" vertical="center" wrapText="1"/>
    </xf>
    <xf numFmtId="166" fontId="59" fillId="3" borderId="4" xfId="380" applyNumberFormat="1" applyFont="1" applyFill="1" applyBorder="1" applyAlignment="1">
      <alignment vertical="center"/>
    </xf>
    <xf numFmtId="166" fontId="59" fillId="3" borderId="20" xfId="380" applyNumberFormat="1" applyFont="1" applyFill="1" applyBorder="1" applyAlignment="1">
      <alignment vertical="center"/>
    </xf>
    <xf numFmtId="165" fontId="27" fillId="3" borderId="39" xfId="380" applyNumberFormat="1" applyFont="1" applyFill="1" applyBorder="1" applyAlignment="1">
      <alignment vertical="center"/>
    </xf>
    <xf numFmtId="164" fontId="27" fillId="3" borderId="1" xfId="380" applyNumberFormat="1" applyFont="1" applyFill="1" applyBorder="1" applyAlignment="1">
      <alignment horizontal="center" vertical="center" wrapText="1"/>
    </xf>
    <xf numFmtId="173" fontId="24" fillId="3" borderId="1" xfId="380" applyNumberFormat="1" applyFont="1" applyFill="1" applyBorder="1" applyAlignment="1">
      <alignment horizontal="center" vertical="center" wrapText="1"/>
    </xf>
    <xf numFmtId="164" fontId="27" fillId="3" borderId="25" xfId="380" applyNumberFormat="1" applyFont="1" applyFill="1" applyBorder="1" applyAlignment="1">
      <alignment vertical="center"/>
    </xf>
    <xf numFmtId="164" fontId="27" fillId="3" borderId="3" xfId="380" applyNumberFormat="1" applyFont="1" applyFill="1" applyBorder="1" applyAlignment="1">
      <alignment vertical="center"/>
    </xf>
    <xf numFmtId="166" fontId="24" fillId="3" borderId="42" xfId="380" applyNumberFormat="1" applyFont="1" applyFill="1" applyBorder="1" applyAlignment="1">
      <alignment horizontal="center" vertical="center" wrapText="1"/>
    </xf>
    <xf numFmtId="166" fontId="24" fillId="3" borderId="44" xfId="380" applyNumberFormat="1" applyFont="1" applyFill="1" applyBorder="1" applyAlignment="1">
      <alignment horizontal="center" vertical="center" wrapText="1"/>
    </xf>
    <xf numFmtId="164" fontId="24" fillId="3" borderId="45" xfId="380" applyNumberFormat="1" applyFont="1" applyFill="1" applyBorder="1" applyAlignment="1">
      <alignment horizontal="right" vertical="center"/>
    </xf>
    <xf numFmtId="179" fontId="24" fillId="3" borderId="3" xfId="384" applyNumberFormat="1" applyFont="1" applyFill="1" applyBorder="1" applyAlignment="1">
      <alignment horizontal="center" vertical="center" wrapText="1"/>
    </xf>
    <xf numFmtId="4" fontId="24" fillId="3" borderId="1" xfId="384" applyNumberFormat="1" applyFont="1" applyFill="1" applyBorder="1" applyAlignment="1">
      <alignment horizontal="center" vertical="center" wrapText="1"/>
    </xf>
    <xf numFmtId="174" fontId="24" fillId="3" borderId="20" xfId="0" applyNumberFormat="1" applyFont="1" applyFill="1" applyBorder="1" applyAlignment="1">
      <alignment vertical="center"/>
    </xf>
    <xf numFmtId="179" fontId="24" fillId="3" borderId="4" xfId="0" applyNumberFormat="1" applyFont="1" applyFill="1" applyBorder="1" applyAlignment="1">
      <alignment vertical="center"/>
    </xf>
    <xf numFmtId="179" fontId="24" fillId="3" borderId="1" xfId="384" applyNumberFormat="1" applyFont="1" applyFill="1" applyBorder="1" applyAlignment="1">
      <alignment horizontal="center" vertical="center" wrapText="1"/>
    </xf>
    <xf numFmtId="174" fontId="24" fillId="3" borderId="25" xfId="0" applyNumberFormat="1" applyFont="1" applyFill="1" applyBorder="1" applyAlignment="1">
      <alignment vertical="center"/>
    </xf>
    <xf numFmtId="174" fontId="24" fillId="3" borderId="5" xfId="0" applyNumberFormat="1" applyFont="1" applyFill="1" applyBorder="1" applyAlignment="1">
      <alignment vertical="center"/>
    </xf>
    <xf numFmtId="172" fontId="27" fillId="3" borderId="25" xfId="0" applyNumberFormat="1" applyFont="1" applyFill="1" applyBorder="1" applyAlignment="1">
      <alignment vertical="center"/>
    </xf>
    <xf numFmtId="177" fontId="27" fillId="3" borderId="3" xfId="384" applyNumberFormat="1" applyFont="1" applyFill="1" applyBorder="1" applyAlignment="1">
      <alignment horizontal="center" vertical="center" wrapText="1"/>
    </xf>
    <xf numFmtId="177" fontId="27" fillId="3" borderId="5" xfId="384" applyNumberFormat="1" applyFont="1" applyFill="1" applyBorder="1" applyAlignment="1">
      <alignment horizontal="center" vertical="center" wrapText="1"/>
    </xf>
    <xf numFmtId="4" fontId="27" fillId="3" borderId="25" xfId="0" applyNumberFormat="1" applyFont="1" applyFill="1" applyBorder="1" applyAlignment="1">
      <alignment horizontal="center" vertical="center"/>
    </xf>
    <xf numFmtId="4" fontId="27" fillId="3" borderId="1" xfId="384" applyNumberFormat="1" applyFont="1" applyFill="1" applyBorder="1" applyAlignment="1">
      <alignment horizontal="center" vertical="center" wrapText="1"/>
    </xf>
    <xf numFmtId="177" fontId="24" fillId="3" borderId="1" xfId="384" applyNumberFormat="1" applyFont="1" applyFill="1" applyBorder="1" applyAlignment="1">
      <alignment horizontal="center" vertical="center" wrapText="1"/>
    </xf>
    <xf numFmtId="177" fontId="24" fillId="3" borderId="4" xfId="384" applyNumberFormat="1" applyFont="1" applyFill="1" applyBorder="1" applyAlignment="1">
      <alignment horizontal="center" vertical="center" wrapText="1"/>
    </xf>
    <xf numFmtId="4" fontId="24" fillId="3" borderId="20" xfId="0" applyNumberFormat="1" applyFont="1" applyFill="1" applyBorder="1" applyAlignment="1">
      <alignment horizontal="center" vertical="center"/>
    </xf>
    <xf numFmtId="164" fontId="24" fillId="3" borderId="20" xfId="0" applyNumberFormat="1" applyFont="1" applyFill="1" applyBorder="1" applyAlignment="1">
      <alignment vertical="center"/>
    </xf>
    <xf numFmtId="172" fontId="27" fillId="3" borderId="20" xfId="0" applyNumberFormat="1" applyFont="1" applyFill="1" applyBorder="1" applyAlignment="1">
      <alignment horizontal="center"/>
    </xf>
    <xf numFmtId="179" fontId="27" fillId="3" borderId="1" xfId="0" applyNumberFormat="1" applyFont="1" applyFill="1" applyBorder="1" applyAlignment="1">
      <alignment horizontal="center"/>
    </xf>
    <xf numFmtId="172" fontId="24" fillId="3" borderId="25" xfId="0" applyNumberFormat="1" applyFont="1" applyFill="1" applyBorder="1" applyAlignment="1">
      <alignment vertical="center"/>
    </xf>
    <xf numFmtId="172" fontId="24" fillId="3" borderId="5" xfId="0" applyNumberFormat="1" applyFont="1" applyFill="1" applyBorder="1" applyAlignment="1">
      <alignment vertical="center"/>
    </xf>
    <xf numFmtId="4" fontId="24" fillId="3" borderId="20" xfId="0" applyNumberFormat="1" applyFont="1" applyFill="1" applyBorder="1" applyAlignment="1">
      <alignment horizontal="center"/>
    </xf>
    <xf numFmtId="4" fontId="24" fillId="3" borderId="1" xfId="380" applyNumberFormat="1" applyFont="1" applyFill="1" applyBorder="1" applyAlignment="1">
      <alignment horizontal="center" vertical="center" wrapText="1"/>
    </xf>
    <xf numFmtId="172" fontId="24" fillId="3" borderId="30" xfId="0" applyNumberFormat="1" applyFont="1" applyFill="1" applyBorder="1" applyAlignment="1">
      <alignment vertical="center"/>
    </xf>
    <xf numFmtId="172" fontId="24" fillId="3" borderId="2" xfId="384" applyNumberFormat="1" applyFont="1" applyFill="1" applyBorder="1" applyAlignment="1">
      <alignment horizontal="center" vertical="center" wrapText="1"/>
    </xf>
    <xf numFmtId="172" fontId="24" fillId="3" borderId="8" xfId="0" applyNumberFormat="1" applyFont="1" applyFill="1" applyBorder="1" applyAlignment="1">
      <alignment vertical="center"/>
    </xf>
    <xf numFmtId="4" fontId="24" fillId="3" borderId="42" xfId="0" applyNumberFormat="1" applyFont="1" applyFill="1" applyBorder="1" applyAlignment="1">
      <alignment horizontal="center"/>
    </xf>
    <xf numFmtId="4" fontId="24" fillId="3" borderId="30" xfId="0" applyNumberFormat="1" applyFont="1" applyFill="1" applyBorder="1" applyAlignment="1">
      <alignment horizontal="center" vertical="center"/>
    </xf>
    <xf numFmtId="4" fontId="24" fillId="3" borderId="2" xfId="380" applyNumberFormat="1" applyFont="1" applyFill="1" applyBorder="1" applyAlignment="1">
      <alignment horizontal="center" vertical="center" wrapText="1"/>
    </xf>
    <xf numFmtId="172" fontId="27" fillId="3" borderId="28" xfId="380" applyNumberFormat="1" applyFont="1" applyFill="1" applyBorder="1"/>
    <xf numFmtId="179" fontId="27" fillId="3" borderId="28" xfId="380" applyNumberFormat="1" applyFont="1" applyFill="1" applyBorder="1"/>
    <xf numFmtId="183" fontId="27" fillId="3" borderId="4" xfId="0" applyNumberFormat="1" applyFont="1" applyFill="1" applyBorder="1" applyAlignment="1">
      <alignment horizontal="center"/>
    </xf>
    <xf numFmtId="183" fontId="24" fillId="3" borderId="5" xfId="0" applyNumberFormat="1" applyFont="1" applyFill="1" applyBorder="1" applyAlignment="1">
      <alignment vertical="center"/>
    </xf>
    <xf numFmtId="4" fontId="24" fillId="3" borderId="5" xfId="380" applyNumberFormat="1" applyFont="1" applyFill="1" applyBorder="1" applyAlignment="1">
      <alignment vertical="center"/>
    </xf>
    <xf numFmtId="179" fontId="27" fillId="3" borderId="1" xfId="0" applyNumberFormat="1" applyFont="1" applyFill="1" applyBorder="1" applyAlignment="1">
      <alignment horizontal="center" vertical="center"/>
    </xf>
    <xf numFmtId="183" fontId="24" fillId="3" borderId="4" xfId="0" applyNumberFormat="1" applyFont="1" applyFill="1" applyBorder="1" applyAlignment="1">
      <alignment vertical="center"/>
    </xf>
    <xf numFmtId="164" fontId="24" fillId="3" borderId="4" xfId="380" applyNumberFormat="1" applyFont="1" applyFill="1" applyBorder="1" applyAlignment="1">
      <alignment horizontal="right" vertical="center"/>
    </xf>
    <xf numFmtId="174" fontId="24" fillId="3" borderId="4" xfId="0" applyNumberFormat="1" applyFont="1" applyFill="1" applyBorder="1" applyAlignment="1">
      <alignment vertical="center"/>
    </xf>
    <xf numFmtId="165" fontId="24" fillId="3" borderId="5" xfId="380" applyNumberFormat="1" applyFont="1" applyFill="1" applyBorder="1" applyAlignment="1">
      <alignment vertical="center"/>
    </xf>
    <xf numFmtId="174" fontId="24" fillId="3" borderId="4" xfId="380" applyNumberFormat="1" applyFont="1" applyFill="1" applyBorder="1" applyAlignment="1">
      <alignment vertical="center"/>
    </xf>
    <xf numFmtId="172" fontId="24" fillId="3" borderId="4" xfId="380" applyNumberFormat="1" applyFont="1" applyFill="1" applyBorder="1" applyAlignment="1">
      <alignment vertical="center"/>
    </xf>
    <xf numFmtId="164" fontId="40" fillId="3" borderId="3" xfId="776" applyNumberFormat="1" applyFont="1" applyFill="1" applyBorder="1" applyAlignment="1">
      <alignment horizontal="center" vertical="center" wrapText="1"/>
    </xf>
    <xf numFmtId="172" fontId="27" fillId="3" borderId="4" xfId="380" applyNumberFormat="1" applyFont="1" applyFill="1" applyBorder="1" applyAlignment="1">
      <alignment vertical="center"/>
    </xf>
    <xf numFmtId="172" fontId="24" fillId="3" borderId="8" xfId="380" applyNumberFormat="1" applyFont="1" applyFill="1" applyBorder="1" applyAlignment="1">
      <alignment vertical="center"/>
    </xf>
    <xf numFmtId="178" fontId="27" fillId="3" borderId="28" xfId="380" applyNumberFormat="1" applyFont="1" applyFill="1" applyBorder="1"/>
    <xf numFmtId="182" fontId="27" fillId="3" borderId="18" xfId="380" applyNumberFormat="1" applyFont="1" applyFill="1" applyBorder="1"/>
    <xf numFmtId="0" fontId="25" fillId="3" borderId="40" xfId="0" applyFont="1" applyFill="1" applyBorder="1" applyAlignment="1">
      <alignment vertical="center"/>
    </xf>
    <xf numFmtId="43" fontId="25" fillId="3" borderId="40" xfId="0" applyNumberFormat="1" applyFont="1" applyFill="1" applyBorder="1"/>
    <xf numFmtId="0" fontId="24" fillId="3" borderId="1" xfId="0" applyFont="1" applyFill="1" applyBorder="1" applyAlignment="1">
      <alignment horizontal="center" vertical="center" wrapText="1"/>
    </xf>
    <xf numFmtId="0" fontId="24" fillId="3" borderId="1" xfId="0" applyFont="1" applyFill="1" applyBorder="1" applyAlignment="1">
      <alignment horizontal="justify" vertical="center" wrapText="1"/>
    </xf>
    <xf numFmtId="4" fontId="25" fillId="3" borderId="0" xfId="0" applyNumberFormat="1" applyFont="1" applyFill="1" applyAlignment="1">
      <alignment vertical="center"/>
    </xf>
    <xf numFmtId="4" fontId="24" fillId="3" borderId="2" xfId="3" applyNumberFormat="1" applyFont="1" applyFill="1" applyBorder="1" applyAlignment="1">
      <alignment horizontal="center" vertical="center" wrapText="1"/>
    </xf>
    <xf numFmtId="4" fontId="24" fillId="3" borderId="3" xfId="3" applyNumberFormat="1" applyFont="1" applyFill="1" applyBorder="1" applyAlignment="1">
      <alignment horizontal="center" vertical="center" wrapText="1"/>
    </xf>
    <xf numFmtId="0" fontId="24" fillId="3" borderId="2"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3" xfId="3" applyFont="1" applyFill="1" applyBorder="1" applyAlignment="1">
      <alignment horizontal="center" vertical="center" wrapText="1"/>
    </xf>
    <xf numFmtId="4" fontId="32" fillId="3" borderId="13" xfId="3" applyNumberFormat="1" applyFont="1" applyFill="1" applyBorder="1" applyAlignment="1">
      <alignment horizontal="center" vertical="center" wrapText="1"/>
    </xf>
    <xf numFmtId="4" fontId="24" fillId="3" borderId="51" xfId="3" applyNumberFormat="1" applyFont="1" applyFill="1" applyBorder="1" applyAlignment="1">
      <alignment horizontal="center" vertical="center" wrapText="1"/>
    </xf>
    <xf numFmtId="4" fontId="24" fillId="3" borderId="17" xfId="3" applyNumberFormat="1" applyFont="1" applyFill="1" applyBorder="1" applyAlignment="1">
      <alignment horizontal="center" vertical="center" wrapText="1"/>
    </xf>
    <xf numFmtId="4" fontId="24" fillId="3" borderId="4" xfId="3" applyNumberFormat="1" applyFont="1" applyFill="1" applyBorder="1" applyAlignment="1">
      <alignment horizontal="center" vertical="center" wrapText="1"/>
    </xf>
    <xf numFmtId="0" fontId="63" fillId="3" borderId="0" xfId="0" applyFont="1" applyFill="1" applyAlignment="1">
      <alignment horizontal="center"/>
    </xf>
    <xf numFmtId="0" fontId="45" fillId="3" borderId="0" xfId="0" applyFont="1" applyFill="1" applyAlignment="1">
      <alignment horizontal="center"/>
    </xf>
    <xf numFmtId="0" fontId="24" fillId="3" borderId="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45" fillId="3" borderId="49" xfId="0" applyFont="1" applyFill="1" applyBorder="1" applyAlignment="1">
      <alignment horizontal="center" vertical="center" wrapText="1"/>
    </xf>
    <xf numFmtId="0" fontId="45" fillId="3" borderId="50" xfId="0" applyFont="1" applyFill="1" applyBorder="1" applyAlignment="1">
      <alignment horizontal="center" vertical="center" wrapText="1"/>
    </xf>
    <xf numFmtId="0" fontId="45" fillId="3" borderId="33"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37" fillId="3" borderId="9" xfId="0" applyFont="1" applyFill="1" applyBorder="1" applyAlignment="1">
      <alignment horizontal="center"/>
    </xf>
    <xf numFmtId="0" fontId="24" fillId="3" borderId="13" xfId="0" applyFont="1" applyFill="1" applyBorder="1" applyAlignment="1">
      <alignment horizontal="center" vertical="top" wrapText="1"/>
    </xf>
    <xf numFmtId="0" fontId="24" fillId="3" borderId="16" xfId="0" applyFont="1" applyFill="1" applyBorder="1" applyAlignment="1">
      <alignment horizontal="center" vertical="top" wrapText="1"/>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4" fontId="31" fillId="3" borderId="32" xfId="0" applyNumberFormat="1" applyFont="1" applyFill="1" applyBorder="1" applyAlignment="1">
      <alignment horizontal="center" vertical="center" wrapText="1"/>
    </xf>
    <xf numFmtId="4" fontId="31" fillId="3" borderId="24" xfId="0" applyNumberFormat="1" applyFont="1" applyFill="1" applyBorder="1" applyAlignment="1">
      <alignment horizontal="center" vertical="center" wrapText="1"/>
    </xf>
    <xf numFmtId="4" fontId="31" fillId="3" borderId="11" xfId="0" applyNumberFormat="1" applyFont="1" applyFill="1" applyBorder="1" applyAlignment="1">
      <alignment horizontal="center" vertical="center" wrapText="1"/>
    </xf>
    <xf numFmtId="4" fontId="27" fillId="3" borderId="49" xfId="0" applyNumberFormat="1" applyFont="1" applyFill="1" applyBorder="1" applyAlignment="1">
      <alignment horizontal="center"/>
    </xf>
    <xf numFmtId="4" fontId="27" fillId="3" borderId="50" xfId="0" applyNumberFormat="1" applyFont="1" applyFill="1" applyBorder="1" applyAlignment="1">
      <alignment horizontal="center"/>
    </xf>
    <xf numFmtId="4" fontId="27" fillId="3" borderId="33" xfId="0" applyNumberFormat="1" applyFont="1" applyFill="1" applyBorder="1" applyAlignment="1">
      <alignment horizontal="center"/>
    </xf>
    <xf numFmtId="4" fontId="31" fillId="3" borderId="18" xfId="0" applyNumberFormat="1" applyFont="1" applyFill="1" applyBorder="1" applyAlignment="1">
      <alignment horizontal="center"/>
    </xf>
    <xf numFmtId="4" fontId="24" fillId="3" borderId="7" xfId="3" applyNumberFormat="1" applyFont="1" applyFill="1" applyBorder="1" applyAlignment="1">
      <alignment horizontal="center" vertical="center" wrapText="1"/>
    </xf>
    <xf numFmtId="4" fontId="24" fillId="3" borderId="2" xfId="3" applyNumberFormat="1" applyFont="1" applyFill="1" applyBorder="1" applyAlignment="1">
      <alignment horizontal="left" vertical="center" wrapText="1"/>
    </xf>
    <xf numFmtId="4" fontId="24" fillId="3" borderId="3" xfId="3" applyNumberFormat="1" applyFont="1" applyFill="1" applyBorder="1" applyAlignment="1">
      <alignment horizontal="left" vertical="center" wrapText="1"/>
    </xf>
    <xf numFmtId="4" fontId="24" fillId="3" borderId="8" xfId="3" applyNumberFormat="1" applyFont="1" applyFill="1" applyBorder="1" applyAlignment="1">
      <alignment horizontal="center" vertical="center" wrapText="1"/>
    </xf>
    <xf numFmtId="4" fontId="24" fillId="3" borderId="45" xfId="3"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0" fontId="24" fillId="3" borderId="46" xfId="0" applyFont="1" applyFill="1" applyBorder="1" applyAlignment="1">
      <alignment horizontal="justify" vertical="center" wrapText="1"/>
    </xf>
    <xf numFmtId="0" fontId="24" fillId="3" borderId="3" xfId="0" applyFont="1" applyFill="1" applyBorder="1" applyAlignment="1">
      <alignment horizontal="justify" vertical="center" wrapText="1"/>
    </xf>
    <xf numFmtId="4" fontId="45" fillId="3" borderId="32" xfId="0" applyNumberFormat="1" applyFont="1" applyFill="1" applyBorder="1" applyAlignment="1">
      <alignment horizontal="center"/>
    </xf>
    <xf numFmtId="4" fontId="45" fillId="3" borderId="24" xfId="0" applyNumberFormat="1" applyFont="1" applyFill="1" applyBorder="1" applyAlignment="1">
      <alignment horizontal="center"/>
    </xf>
    <xf numFmtId="4" fontId="45" fillId="3" borderId="11" xfId="0" applyNumberFormat="1" applyFont="1" applyFill="1" applyBorder="1" applyAlignment="1">
      <alignment horizontal="center"/>
    </xf>
    <xf numFmtId="0" fontId="24" fillId="3" borderId="2" xfId="0" applyNumberFormat="1" applyFont="1" applyFill="1" applyBorder="1" applyAlignment="1">
      <alignment horizontal="center" vertical="center"/>
    </xf>
    <xf numFmtId="0" fontId="24" fillId="3" borderId="3" xfId="0" applyNumberFormat="1" applyFont="1" applyFill="1" applyBorder="1" applyAlignment="1">
      <alignment horizontal="center" vertical="center"/>
    </xf>
    <xf numFmtId="4" fontId="24" fillId="3" borderId="2" xfId="0" applyNumberFormat="1" applyFont="1" applyFill="1" applyBorder="1" applyAlignment="1">
      <alignment horizontal="justify" vertical="center" wrapText="1"/>
    </xf>
    <xf numFmtId="4" fontId="24" fillId="3" borderId="3" xfId="0" applyNumberFormat="1" applyFont="1" applyFill="1" applyBorder="1" applyAlignment="1">
      <alignment horizontal="justify" vertical="center" wrapText="1"/>
    </xf>
    <xf numFmtId="4" fontId="24" fillId="3" borderId="10" xfId="0" applyNumberFormat="1" applyFont="1" applyFill="1" applyBorder="1" applyAlignment="1">
      <alignment horizontal="center" vertical="top" wrapText="1"/>
    </xf>
    <xf numFmtId="4" fontId="45" fillId="3" borderId="49" xfId="0" applyNumberFormat="1" applyFont="1" applyFill="1" applyBorder="1" applyAlignment="1">
      <alignment horizontal="center"/>
    </xf>
    <xf numFmtId="4" fontId="45" fillId="3" borderId="50" xfId="0" applyNumberFormat="1" applyFont="1" applyFill="1" applyBorder="1" applyAlignment="1">
      <alignment horizontal="center"/>
    </xf>
    <xf numFmtId="4" fontId="45" fillId="3" borderId="33" xfId="0" applyNumberFormat="1" applyFont="1" applyFill="1" applyBorder="1" applyAlignment="1">
      <alignment horizontal="center"/>
    </xf>
    <xf numFmtId="0" fontId="24" fillId="3" borderId="2" xfId="3" applyFont="1" applyFill="1" applyBorder="1" applyAlignment="1">
      <alignment horizontal="justify" vertical="center" wrapText="1"/>
    </xf>
    <xf numFmtId="0" fontId="24" fillId="3" borderId="3" xfId="3" applyFont="1" applyFill="1" applyBorder="1" applyAlignment="1">
      <alignment horizontal="justify" vertical="center" wrapText="1"/>
    </xf>
    <xf numFmtId="4" fontId="27" fillId="3" borderId="1" xfId="0" applyNumberFormat="1" applyFont="1" applyFill="1" applyBorder="1" applyAlignment="1">
      <alignment horizontal="center"/>
    </xf>
    <xf numFmtId="4" fontId="27" fillId="3" borderId="2" xfId="0" applyNumberFormat="1" applyFont="1" applyFill="1" applyBorder="1" applyAlignment="1">
      <alignment horizontal="center"/>
    </xf>
    <xf numFmtId="4" fontId="27" fillId="3" borderId="10" xfId="0" applyNumberFormat="1" applyFont="1" applyFill="1" applyBorder="1" applyAlignment="1">
      <alignment horizontal="center"/>
    </xf>
    <xf numFmtId="4" fontId="27" fillId="3" borderId="17" xfId="0" applyNumberFormat="1" applyFont="1" applyFill="1" applyBorder="1" applyAlignment="1">
      <alignment horizontal="center"/>
    </xf>
    <xf numFmtId="4" fontId="27" fillId="3" borderId="51" xfId="0" applyNumberFormat="1" applyFont="1" applyFill="1" applyBorder="1" applyAlignment="1">
      <alignment horizontal="center"/>
    </xf>
    <xf numFmtId="4" fontId="27" fillId="3" borderId="8" xfId="0" applyNumberFormat="1" applyFont="1" applyFill="1" applyBorder="1" applyAlignment="1">
      <alignment horizontal="center"/>
    </xf>
    <xf numFmtId="4" fontId="27" fillId="3" borderId="4" xfId="0" applyNumberFormat="1" applyFont="1" applyFill="1" applyBorder="1" applyAlignment="1">
      <alignment horizontal="center"/>
    </xf>
    <xf numFmtId="0" fontId="27" fillId="3" borderId="2" xfId="0" applyNumberFormat="1" applyFont="1" applyFill="1" applyBorder="1" applyAlignment="1">
      <alignment horizontal="center" vertical="top"/>
    </xf>
    <xf numFmtId="0" fontId="27" fillId="3" borderId="7" xfId="0" applyNumberFormat="1" applyFont="1" applyFill="1" applyBorder="1" applyAlignment="1">
      <alignment horizontal="center" vertical="top"/>
    </xf>
    <xf numFmtId="0" fontId="27" fillId="3" borderId="3" xfId="0" applyNumberFormat="1" applyFont="1" applyFill="1" applyBorder="1" applyAlignment="1">
      <alignment horizontal="center" vertical="top"/>
    </xf>
    <xf numFmtId="0" fontId="27" fillId="3" borderId="1" xfId="0" applyFont="1" applyFill="1" applyBorder="1" applyAlignment="1">
      <alignment horizontal="center" wrapText="1"/>
    </xf>
    <xf numFmtId="0" fontId="27" fillId="3" borderId="1" xfId="0" applyFont="1" applyFill="1" applyBorder="1" applyAlignment="1">
      <alignment horizontal="center"/>
    </xf>
    <xf numFmtId="4" fontId="27" fillId="3" borderId="2" xfId="3" applyNumberFormat="1" applyFont="1" applyFill="1" applyBorder="1" applyAlignment="1">
      <alignment horizontal="center" vertical="top" wrapText="1"/>
    </xf>
    <xf numFmtId="4" fontId="27" fillId="3" borderId="7" xfId="3" applyNumberFormat="1" applyFont="1" applyFill="1" applyBorder="1" applyAlignment="1">
      <alignment horizontal="center" vertical="top" wrapText="1"/>
    </xf>
    <xf numFmtId="4" fontId="27" fillId="3" borderId="3" xfId="3" applyNumberFormat="1" applyFont="1" applyFill="1" applyBorder="1" applyAlignment="1">
      <alignment horizontal="center" vertical="top" wrapText="1"/>
    </xf>
    <xf numFmtId="4" fontId="27" fillId="3" borderId="2" xfId="3" applyNumberFormat="1" applyFont="1" applyFill="1" applyBorder="1" applyAlignment="1">
      <alignment horizontal="justify" vertical="top" wrapText="1"/>
    </xf>
    <xf numFmtId="4" fontId="27" fillId="3" borderId="7" xfId="3" applyNumberFormat="1" applyFont="1" applyFill="1" applyBorder="1" applyAlignment="1">
      <alignment horizontal="justify" vertical="top" wrapText="1"/>
    </xf>
    <xf numFmtId="4" fontId="27" fillId="3" borderId="3" xfId="3" applyNumberFormat="1" applyFont="1" applyFill="1" applyBorder="1" applyAlignment="1">
      <alignment horizontal="justify" vertical="top" wrapText="1"/>
    </xf>
    <xf numFmtId="0" fontId="27" fillId="3" borderId="2" xfId="0" applyFont="1" applyFill="1" applyBorder="1" applyAlignment="1">
      <alignment horizontal="justify" vertical="top" wrapText="1"/>
    </xf>
    <xf numFmtId="0" fontId="27" fillId="3" borderId="7" xfId="0" applyFont="1" applyFill="1" applyBorder="1" applyAlignment="1">
      <alignment horizontal="justify" vertical="top" wrapText="1"/>
    </xf>
    <xf numFmtId="0" fontId="27" fillId="3" borderId="3" xfId="0" applyFont="1" applyFill="1" applyBorder="1" applyAlignment="1">
      <alignment horizontal="justify" vertical="top" wrapText="1"/>
    </xf>
    <xf numFmtId="4" fontId="27" fillId="3" borderId="2" xfId="0" applyNumberFormat="1" applyFont="1" applyFill="1" applyBorder="1" applyAlignment="1">
      <alignment horizontal="center" vertical="top" wrapText="1"/>
    </xf>
    <xf numFmtId="4" fontId="27" fillId="3" borderId="7" xfId="0" applyNumberFormat="1" applyFont="1" applyFill="1" applyBorder="1" applyAlignment="1">
      <alignment horizontal="center" vertical="top" wrapText="1"/>
    </xf>
    <xf numFmtId="4" fontId="27" fillId="3" borderId="3" xfId="0" applyNumberFormat="1" applyFont="1" applyFill="1" applyBorder="1" applyAlignment="1">
      <alignment horizontal="center" vertical="top" wrapText="1"/>
    </xf>
    <xf numFmtId="4" fontId="27" fillId="3" borderId="2" xfId="0" applyNumberFormat="1" applyFont="1" applyFill="1" applyBorder="1" applyAlignment="1">
      <alignment horizontal="center" vertical="center"/>
    </xf>
    <xf numFmtId="4" fontId="27" fillId="3" borderId="7" xfId="0" applyNumberFormat="1" applyFont="1" applyFill="1" applyBorder="1" applyAlignment="1">
      <alignment horizontal="center" vertical="center"/>
    </xf>
    <xf numFmtId="4" fontId="27" fillId="3" borderId="3" xfId="0" applyNumberFormat="1" applyFont="1" applyFill="1" applyBorder="1" applyAlignment="1">
      <alignment horizontal="center" vertical="center"/>
    </xf>
    <xf numFmtId="0" fontId="27" fillId="3" borderId="1" xfId="0" applyNumberFormat="1" applyFont="1" applyFill="1" applyBorder="1" applyAlignment="1">
      <alignment horizontal="center" vertical="top"/>
    </xf>
    <xf numFmtId="4" fontId="27" fillId="3" borderId="1" xfId="0" applyNumberFormat="1" applyFont="1" applyFill="1" applyBorder="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45" fillId="3" borderId="9" xfId="0" applyFont="1" applyFill="1" applyBorder="1" applyAlignment="1">
      <alignment horizontal="center"/>
    </xf>
    <xf numFmtId="4" fontId="44" fillId="3" borderId="2" xfId="0" applyNumberFormat="1" applyFont="1" applyFill="1" applyBorder="1" applyAlignment="1">
      <alignment horizontal="center" vertical="top" wrapText="1"/>
    </xf>
    <xf numFmtId="4" fontId="44" fillId="3" borderId="3" xfId="0" applyNumberFormat="1" applyFont="1" applyFill="1" applyBorder="1" applyAlignment="1">
      <alignment horizontal="center" vertical="top" wrapText="1"/>
    </xf>
    <xf numFmtId="0" fontId="24" fillId="3" borderId="2" xfId="90" applyFont="1" applyFill="1" applyBorder="1" applyAlignment="1">
      <alignment horizontal="center" vertical="center" wrapText="1"/>
    </xf>
    <xf numFmtId="0" fontId="24" fillId="3" borderId="7" xfId="90" applyFont="1" applyFill="1" applyBorder="1" applyAlignment="1">
      <alignment horizontal="center" vertical="center" wrapText="1"/>
    </xf>
    <xf numFmtId="0" fontId="24" fillId="3" borderId="3" xfId="90" applyFont="1" applyFill="1" applyBorder="1" applyAlignment="1">
      <alignment horizontal="center" vertical="center" wrapText="1"/>
    </xf>
    <xf numFmtId="0" fontId="24" fillId="3" borderId="2" xfId="0" applyFont="1" applyFill="1" applyBorder="1" applyAlignment="1">
      <alignment horizontal="center" vertical="top" wrapText="1"/>
    </xf>
    <xf numFmtId="0" fontId="24" fillId="3" borderId="3" xfId="0" applyFont="1" applyFill="1" applyBorder="1" applyAlignment="1">
      <alignment horizontal="center" vertical="top" wrapText="1"/>
    </xf>
    <xf numFmtId="4" fontId="24" fillId="3" borderId="2" xfId="0" applyNumberFormat="1" applyFont="1" applyFill="1" applyBorder="1" applyAlignment="1">
      <alignment horizontal="center" vertical="center" wrapText="1"/>
    </xf>
    <xf numFmtId="4" fontId="24" fillId="3" borderId="3" xfId="0" applyNumberFormat="1" applyFont="1" applyFill="1" applyBorder="1" applyAlignment="1">
      <alignment horizontal="center" vertical="center" wrapText="1"/>
    </xf>
    <xf numFmtId="4" fontId="24" fillId="3" borderId="2" xfId="391" applyNumberFormat="1" applyFont="1" applyFill="1" applyBorder="1" applyAlignment="1">
      <alignment horizontal="center" vertical="center" wrapText="1"/>
    </xf>
    <xf numFmtId="4" fontId="24" fillId="3" borderId="3" xfId="391" applyNumberFormat="1" applyFont="1" applyFill="1" applyBorder="1" applyAlignment="1">
      <alignment horizontal="center" vertical="center" wrapText="1"/>
    </xf>
    <xf numFmtId="0" fontId="24" fillId="3" borderId="2" xfId="0" applyFont="1" applyFill="1" applyBorder="1" applyAlignment="1">
      <alignment horizontal="justify" vertical="top" wrapText="1"/>
    </xf>
    <xf numFmtId="0" fontId="24" fillId="3" borderId="7" xfId="0" applyFont="1" applyFill="1" applyBorder="1" applyAlignment="1">
      <alignment horizontal="justify" vertical="top" wrapText="1"/>
    </xf>
    <xf numFmtId="0" fontId="24" fillId="3" borderId="55" xfId="0" applyFont="1" applyFill="1" applyBorder="1" applyAlignment="1">
      <alignment horizontal="justify" vertical="top" wrapText="1"/>
    </xf>
    <xf numFmtId="0" fontId="24" fillId="3" borderId="3" xfId="0" applyFont="1" applyFill="1" applyBorder="1" applyAlignment="1">
      <alignment horizontal="justify" vertical="top" wrapText="1"/>
    </xf>
    <xf numFmtId="4" fontId="35" fillId="3" borderId="2" xfId="0" applyNumberFormat="1" applyFont="1" applyFill="1" applyBorder="1" applyAlignment="1">
      <alignment horizontal="left" vertical="top" wrapText="1"/>
    </xf>
    <xf numFmtId="4" fontId="35" fillId="3" borderId="7" xfId="0" applyNumberFormat="1" applyFont="1" applyFill="1" applyBorder="1" applyAlignment="1">
      <alignment horizontal="left" vertical="top" wrapText="1"/>
    </xf>
    <xf numFmtId="4" fontId="35" fillId="3" borderId="3" xfId="0" applyNumberFormat="1" applyFont="1" applyFill="1" applyBorder="1" applyAlignment="1">
      <alignment horizontal="left" vertical="top" wrapText="1"/>
    </xf>
    <xf numFmtId="0" fontId="35" fillId="3" borderId="2" xfId="0" applyFont="1" applyFill="1" applyBorder="1" applyAlignment="1">
      <alignment horizontal="left" vertical="top" wrapText="1"/>
    </xf>
    <xf numFmtId="0" fontId="35" fillId="3" borderId="7" xfId="0" applyFont="1" applyFill="1" applyBorder="1" applyAlignment="1">
      <alignment horizontal="left" vertical="top" wrapText="1"/>
    </xf>
    <xf numFmtId="0" fontId="35" fillId="3" borderId="3" xfId="0" applyFont="1" applyFill="1" applyBorder="1" applyAlignment="1">
      <alignment horizontal="left" vertical="top" wrapText="1"/>
    </xf>
    <xf numFmtId="4" fontId="24" fillId="3" borderId="1" xfId="3" applyNumberFormat="1" applyFont="1" applyFill="1" applyBorder="1" applyAlignment="1">
      <alignment horizontal="center" vertical="center" wrapText="1"/>
    </xf>
    <xf numFmtId="4" fontId="24" fillId="3" borderId="1" xfId="3" applyNumberFormat="1" applyFont="1" applyFill="1" applyBorder="1" applyAlignment="1">
      <alignment horizontal="lef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justify" vertical="center" wrapText="1"/>
    </xf>
    <xf numFmtId="0" fontId="62" fillId="3" borderId="9" xfId="0" applyFont="1" applyFill="1" applyBorder="1" applyAlignment="1">
      <alignment horizontal="center" vertical="center"/>
    </xf>
    <xf numFmtId="167" fontId="24" fillId="3" borderId="2" xfId="0" applyNumberFormat="1" applyFont="1" applyFill="1" applyBorder="1" applyAlignment="1">
      <alignment horizontal="justify" vertical="top" wrapText="1"/>
    </xf>
    <xf numFmtId="167" fontId="24" fillId="3" borderId="7" xfId="0" applyNumberFormat="1" applyFont="1" applyFill="1" applyBorder="1" applyAlignment="1">
      <alignment horizontal="justify" vertical="top" wrapText="1"/>
    </xf>
    <xf numFmtId="167" fontId="24" fillId="3" borderId="3" xfId="0" applyNumberFormat="1" applyFont="1" applyFill="1" applyBorder="1" applyAlignment="1">
      <alignment horizontal="justify" vertical="top" wrapText="1"/>
    </xf>
    <xf numFmtId="164" fontId="24" fillId="3" borderId="1" xfId="380" applyFont="1" applyFill="1" applyBorder="1" applyAlignment="1">
      <alignment horizontal="center" vertical="center" wrapText="1"/>
    </xf>
    <xf numFmtId="0" fontId="24" fillId="3" borderId="1" xfId="0" applyFont="1" applyFill="1" applyBorder="1" applyAlignment="1">
      <alignment horizontal="justify" vertical="center"/>
    </xf>
    <xf numFmtId="0" fontId="19" fillId="0" borderId="0" xfId="0" applyFont="1" applyFill="1" applyAlignment="1">
      <alignment horizontal="center"/>
    </xf>
    <xf numFmtId="0" fontId="19" fillId="0" borderId="0" xfId="0" applyFont="1" applyFill="1" applyAlignment="1">
      <alignment horizontal="center" wrapText="1"/>
    </xf>
    <xf numFmtId="0" fontId="26" fillId="0" borderId="1" xfId="0" applyFont="1" applyFill="1" applyBorder="1" applyAlignment="1">
      <alignment horizontal="center" vertical="center" wrapText="1"/>
    </xf>
    <xf numFmtId="4" fontId="26" fillId="0" borderId="1" xfId="0" applyNumberFormat="1" applyFont="1" applyFill="1" applyBorder="1" applyAlignment="1">
      <alignment horizontal="center"/>
    </xf>
    <xf numFmtId="0" fontId="18" fillId="0" borderId="0" xfId="0" applyFont="1" applyFill="1" applyAlignment="1">
      <alignment horizontal="left" vertical="center" wrapText="1"/>
    </xf>
    <xf numFmtId="0" fontId="19" fillId="0" borderId="9" xfId="0" applyFont="1" applyFill="1" applyBorder="1" applyAlignment="1">
      <alignment horizontal="center" vertical="center"/>
    </xf>
    <xf numFmtId="4" fontId="26" fillId="0" borderId="2" xfId="0" applyNumberFormat="1" applyFont="1" applyFill="1" applyBorder="1" applyAlignment="1">
      <alignment horizontal="center"/>
    </xf>
    <xf numFmtId="4" fontId="28" fillId="0" borderId="1" xfId="0" applyNumberFormat="1" applyFont="1" applyFill="1" applyBorder="1" applyAlignment="1">
      <alignment horizontal="center" wrapText="1"/>
    </xf>
    <xf numFmtId="0" fontId="0" fillId="0" borderId="1" xfId="0" applyBorder="1" applyAlignment="1">
      <alignment horizontal="center" wrapText="1"/>
    </xf>
    <xf numFmtId="4" fontId="26" fillId="0" borderId="10" xfId="0" applyNumberFormat="1" applyFont="1" applyFill="1" applyBorder="1" applyAlignment="1">
      <alignment horizontal="center"/>
    </xf>
    <xf numFmtId="4" fontId="26" fillId="0" borderId="17" xfId="0" applyNumberFormat="1" applyFont="1" applyFill="1" applyBorder="1" applyAlignment="1">
      <alignment horizontal="center"/>
    </xf>
    <xf numFmtId="4" fontId="26" fillId="0" borderId="51" xfId="0" applyNumberFormat="1" applyFont="1" applyFill="1" applyBorder="1" applyAlignment="1">
      <alignment horizontal="center"/>
    </xf>
    <xf numFmtId="4" fontId="26" fillId="0" borderId="8" xfId="0" applyNumberFormat="1" applyFont="1" applyFill="1" applyBorder="1" applyAlignment="1">
      <alignment horizontal="center"/>
    </xf>
    <xf numFmtId="4" fontId="26" fillId="0" borderId="4" xfId="0" applyNumberFormat="1" applyFont="1" applyFill="1" applyBorder="1" applyAlignment="1">
      <alignment horizontal="center"/>
    </xf>
    <xf numFmtId="0" fontId="50" fillId="0" borderId="0" xfId="0" applyFont="1" applyAlignment="1">
      <alignment horizontal="center" vertical="center"/>
    </xf>
    <xf numFmtId="0" fontId="51" fillId="2" borderId="1" xfId="0" applyFont="1" applyFill="1" applyBorder="1" applyAlignment="1">
      <alignment horizontal="justify"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justify" vertical="center" wrapText="1"/>
    </xf>
    <xf numFmtId="14" fontId="17" fillId="2" borderId="1" xfId="0" applyNumberFormat="1" applyFont="1" applyFill="1" applyBorder="1" applyAlignment="1">
      <alignment horizontal="center" vertical="center"/>
    </xf>
    <xf numFmtId="0" fontId="19" fillId="2" borderId="0" xfId="0" applyFont="1" applyFill="1" applyAlignment="1">
      <alignment horizontal="center" vertical="center"/>
    </xf>
    <xf numFmtId="0" fontId="18" fillId="2" borderId="1" xfId="0" applyFont="1" applyFill="1" applyBorder="1" applyAlignment="1">
      <alignment horizontal="center" vertical="center" wrapText="1"/>
    </xf>
    <xf numFmtId="178" fontId="27" fillId="3" borderId="28" xfId="0" applyNumberFormat="1" applyFont="1" applyFill="1" applyBorder="1"/>
    <xf numFmtId="4" fontId="44" fillId="3" borderId="7" xfId="0" applyNumberFormat="1" applyFont="1" applyFill="1" applyBorder="1" applyAlignment="1">
      <alignment horizontal="center" vertical="top" wrapText="1"/>
    </xf>
    <xf numFmtId="0" fontId="24" fillId="3" borderId="7" xfId="0" applyFont="1" applyFill="1" applyBorder="1" applyAlignment="1">
      <alignment horizontal="center" vertical="center" wrapText="1"/>
    </xf>
    <xf numFmtId="4" fontId="24" fillId="3" borderId="7" xfId="391" applyNumberFormat="1" applyFont="1" applyFill="1" applyBorder="1" applyAlignment="1">
      <alignment horizontal="center" vertical="center" wrapText="1"/>
    </xf>
    <xf numFmtId="4" fontId="24" fillId="3" borderId="7" xfId="0" applyNumberFormat="1" applyFont="1" applyFill="1" applyBorder="1" applyAlignment="1">
      <alignment horizontal="center" vertical="center" wrapText="1"/>
    </xf>
    <xf numFmtId="0" fontId="24" fillId="3" borderId="7" xfId="0" applyFont="1" applyFill="1" applyBorder="1" applyAlignment="1">
      <alignment horizontal="center" vertical="top" wrapText="1"/>
    </xf>
    <xf numFmtId="164" fontId="24" fillId="3" borderId="1" xfId="380" applyNumberFormat="1" applyFont="1" applyFill="1" applyBorder="1" applyAlignment="1">
      <alignment horizontal="justify" vertical="top" wrapText="1"/>
    </xf>
  </cellXfs>
  <cellStyles count="34594">
    <cellStyle name="Excel Built-in Normal" xfId="1"/>
    <cellStyle name="Excel Built-in Normal 1" xfId="2"/>
    <cellStyle name="Excel Built-in Normal 1 2" xfId="419"/>
    <cellStyle name="Гиперссылка" xfId="1503" builtinId="8"/>
    <cellStyle name="Обычный" xfId="0" builtinId="0"/>
    <cellStyle name="Обычный 2" xfId="3"/>
    <cellStyle name="Обычный 2 10" xfId="4"/>
    <cellStyle name="Обычный 2 10 2" xfId="421"/>
    <cellStyle name="Обычный 2 10 2 2" xfId="1152"/>
    <cellStyle name="Обычный 2 10 2 2 2" xfId="2561"/>
    <cellStyle name="Обычный 2 10 2 2 2 2" xfId="6785"/>
    <cellStyle name="Обычный 2 10 2 2 2 2 2" xfId="15233"/>
    <cellStyle name="Обычный 2 10 2 2 2 2 2 2" xfId="32130"/>
    <cellStyle name="Обычный 2 10 2 2 2 2 3" xfId="23682"/>
    <cellStyle name="Обычный 2 10 2 2 2 3" xfId="11009"/>
    <cellStyle name="Обычный 2 10 2 2 2 3 2" xfId="27906"/>
    <cellStyle name="Обычный 2 10 2 2 2 4" xfId="19458"/>
    <cellStyle name="Обычный 2 10 2 2 3" xfId="3969"/>
    <cellStyle name="Обычный 2 10 2 2 3 2" xfId="8193"/>
    <cellStyle name="Обычный 2 10 2 2 3 2 2" xfId="16641"/>
    <cellStyle name="Обычный 2 10 2 2 3 2 2 2" xfId="33538"/>
    <cellStyle name="Обычный 2 10 2 2 3 2 3" xfId="25090"/>
    <cellStyle name="Обычный 2 10 2 2 3 3" xfId="12417"/>
    <cellStyle name="Обычный 2 10 2 2 3 3 2" xfId="29314"/>
    <cellStyle name="Обычный 2 10 2 2 3 4" xfId="20866"/>
    <cellStyle name="Обычный 2 10 2 2 4" xfId="5377"/>
    <cellStyle name="Обычный 2 10 2 2 4 2" xfId="13825"/>
    <cellStyle name="Обычный 2 10 2 2 4 2 2" xfId="30722"/>
    <cellStyle name="Обычный 2 10 2 2 4 3" xfId="22274"/>
    <cellStyle name="Обычный 2 10 2 2 5" xfId="9601"/>
    <cellStyle name="Обычный 2 10 2 2 5 2" xfId="26498"/>
    <cellStyle name="Обычный 2 10 2 2 6" xfId="18050"/>
    <cellStyle name="Обычный 2 10 2 3" xfId="1857"/>
    <cellStyle name="Обычный 2 10 2 3 2" xfId="6081"/>
    <cellStyle name="Обычный 2 10 2 3 2 2" xfId="14529"/>
    <cellStyle name="Обычный 2 10 2 3 2 2 2" xfId="31426"/>
    <cellStyle name="Обычный 2 10 2 3 2 3" xfId="22978"/>
    <cellStyle name="Обычный 2 10 2 3 3" xfId="10305"/>
    <cellStyle name="Обычный 2 10 2 3 3 2" xfId="27202"/>
    <cellStyle name="Обычный 2 10 2 3 4" xfId="18754"/>
    <cellStyle name="Обычный 2 10 2 4" xfId="3265"/>
    <cellStyle name="Обычный 2 10 2 4 2" xfId="7489"/>
    <cellStyle name="Обычный 2 10 2 4 2 2" xfId="15937"/>
    <cellStyle name="Обычный 2 10 2 4 2 2 2" xfId="32834"/>
    <cellStyle name="Обычный 2 10 2 4 2 3" xfId="24386"/>
    <cellStyle name="Обычный 2 10 2 4 3" xfId="11713"/>
    <cellStyle name="Обычный 2 10 2 4 3 2" xfId="28610"/>
    <cellStyle name="Обычный 2 10 2 4 4" xfId="20162"/>
    <cellStyle name="Обычный 2 10 2 5" xfId="4673"/>
    <cellStyle name="Обычный 2 10 2 5 2" xfId="13121"/>
    <cellStyle name="Обычный 2 10 2 5 2 2" xfId="30018"/>
    <cellStyle name="Обычный 2 10 2 5 3" xfId="21570"/>
    <cellStyle name="Обычный 2 10 2 6" xfId="8897"/>
    <cellStyle name="Обычный 2 10 2 6 2" xfId="25794"/>
    <cellStyle name="Обычный 2 10 2 7" xfId="17346"/>
    <cellStyle name="Обычный 2 10 2 8" xfId="34243"/>
    <cellStyle name="Обычный 2 10 3" xfId="800"/>
    <cellStyle name="Обычный 2 10 3 2" xfId="2209"/>
    <cellStyle name="Обычный 2 10 3 2 2" xfId="6433"/>
    <cellStyle name="Обычный 2 10 3 2 2 2" xfId="14881"/>
    <cellStyle name="Обычный 2 10 3 2 2 2 2" xfId="31778"/>
    <cellStyle name="Обычный 2 10 3 2 2 3" xfId="23330"/>
    <cellStyle name="Обычный 2 10 3 2 3" xfId="10657"/>
    <cellStyle name="Обычный 2 10 3 2 3 2" xfId="27554"/>
    <cellStyle name="Обычный 2 10 3 2 4" xfId="19106"/>
    <cellStyle name="Обычный 2 10 3 3" xfId="3617"/>
    <cellStyle name="Обычный 2 10 3 3 2" xfId="7841"/>
    <cellStyle name="Обычный 2 10 3 3 2 2" xfId="16289"/>
    <cellStyle name="Обычный 2 10 3 3 2 2 2" xfId="33186"/>
    <cellStyle name="Обычный 2 10 3 3 2 3" xfId="24738"/>
    <cellStyle name="Обычный 2 10 3 3 3" xfId="12065"/>
    <cellStyle name="Обычный 2 10 3 3 3 2" xfId="28962"/>
    <cellStyle name="Обычный 2 10 3 3 4" xfId="20514"/>
    <cellStyle name="Обычный 2 10 3 4" xfId="5025"/>
    <cellStyle name="Обычный 2 10 3 4 2" xfId="13473"/>
    <cellStyle name="Обычный 2 10 3 4 2 2" xfId="30370"/>
    <cellStyle name="Обычный 2 10 3 4 3" xfId="21922"/>
    <cellStyle name="Обычный 2 10 3 5" xfId="9249"/>
    <cellStyle name="Обычный 2 10 3 5 2" xfId="26146"/>
    <cellStyle name="Обычный 2 10 3 6" xfId="17698"/>
    <cellStyle name="Обычный 2 10 4" xfId="1505"/>
    <cellStyle name="Обычный 2 10 4 2" xfId="5729"/>
    <cellStyle name="Обычный 2 10 4 2 2" xfId="14177"/>
    <cellStyle name="Обычный 2 10 4 2 2 2" xfId="31074"/>
    <cellStyle name="Обычный 2 10 4 2 3" xfId="22626"/>
    <cellStyle name="Обычный 2 10 4 3" xfId="9953"/>
    <cellStyle name="Обычный 2 10 4 3 2" xfId="26850"/>
    <cellStyle name="Обычный 2 10 4 4" xfId="18402"/>
    <cellStyle name="Обычный 2 10 5" xfId="2913"/>
    <cellStyle name="Обычный 2 10 5 2" xfId="7137"/>
    <cellStyle name="Обычный 2 10 5 2 2" xfId="15585"/>
    <cellStyle name="Обычный 2 10 5 2 2 2" xfId="32482"/>
    <cellStyle name="Обычный 2 10 5 2 3" xfId="24034"/>
    <cellStyle name="Обычный 2 10 5 3" xfId="11361"/>
    <cellStyle name="Обычный 2 10 5 3 2" xfId="28258"/>
    <cellStyle name="Обычный 2 10 5 4" xfId="19810"/>
    <cellStyle name="Обычный 2 10 6" xfId="4321"/>
    <cellStyle name="Обычный 2 10 6 2" xfId="12769"/>
    <cellStyle name="Обычный 2 10 6 2 2" xfId="29666"/>
    <cellStyle name="Обычный 2 10 6 3" xfId="21218"/>
    <cellStyle name="Обычный 2 10 7" xfId="8545"/>
    <cellStyle name="Обычный 2 10 7 2" xfId="25442"/>
    <cellStyle name="Обычный 2 10 8" xfId="16994"/>
    <cellStyle name="Обычный 2 10 9" xfId="33891"/>
    <cellStyle name="Обычный 2 11" xfId="420"/>
    <cellStyle name="Обычный 2 11 2" xfId="1151"/>
    <cellStyle name="Обычный 2 11 2 2" xfId="2560"/>
    <cellStyle name="Обычный 2 11 2 2 2" xfId="6784"/>
    <cellStyle name="Обычный 2 11 2 2 2 2" xfId="15232"/>
    <cellStyle name="Обычный 2 11 2 2 2 2 2" xfId="32129"/>
    <cellStyle name="Обычный 2 11 2 2 2 3" xfId="23681"/>
    <cellStyle name="Обычный 2 11 2 2 3" xfId="11008"/>
    <cellStyle name="Обычный 2 11 2 2 3 2" xfId="27905"/>
    <cellStyle name="Обычный 2 11 2 2 4" xfId="19457"/>
    <cellStyle name="Обычный 2 11 2 3" xfId="3968"/>
    <cellStyle name="Обычный 2 11 2 3 2" xfId="8192"/>
    <cellStyle name="Обычный 2 11 2 3 2 2" xfId="16640"/>
    <cellStyle name="Обычный 2 11 2 3 2 2 2" xfId="33537"/>
    <cellStyle name="Обычный 2 11 2 3 2 3" xfId="25089"/>
    <cellStyle name="Обычный 2 11 2 3 3" xfId="12416"/>
    <cellStyle name="Обычный 2 11 2 3 3 2" xfId="29313"/>
    <cellStyle name="Обычный 2 11 2 3 4" xfId="20865"/>
    <cellStyle name="Обычный 2 11 2 4" xfId="5376"/>
    <cellStyle name="Обычный 2 11 2 4 2" xfId="13824"/>
    <cellStyle name="Обычный 2 11 2 4 2 2" xfId="30721"/>
    <cellStyle name="Обычный 2 11 2 4 3" xfId="22273"/>
    <cellStyle name="Обычный 2 11 2 5" xfId="9600"/>
    <cellStyle name="Обычный 2 11 2 5 2" xfId="26497"/>
    <cellStyle name="Обычный 2 11 2 6" xfId="18049"/>
    <cellStyle name="Обычный 2 11 3" xfId="1856"/>
    <cellStyle name="Обычный 2 11 3 2" xfId="6080"/>
    <cellStyle name="Обычный 2 11 3 2 2" xfId="14528"/>
    <cellStyle name="Обычный 2 11 3 2 2 2" xfId="31425"/>
    <cellStyle name="Обычный 2 11 3 2 3" xfId="22977"/>
    <cellStyle name="Обычный 2 11 3 3" xfId="10304"/>
    <cellStyle name="Обычный 2 11 3 3 2" xfId="27201"/>
    <cellStyle name="Обычный 2 11 3 4" xfId="18753"/>
    <cellStyle name="Обычный 2 11 4" xfId="3264"/>
    <cellStyle name="Обычный 2 11 4 2" xfId="7488"/>
    <cellStyle name="Обычный 2 11 4 2 2" xfId="15936"/>
    <cellStyle name="Обычный 2 11 4 2 2 2" xfId="32833"/>
    <cellStyle name="Обычный 2 11 4 2 3" xfId="24385"/>
    <cellStyle name="Обычный 2 11 4 3" xfId="11712"/>
    <cellStyle name="Обычный 2 11 4 3 2" xfId="28609"/>
    <cellStyle name="Обычный 2 11 4 4" xfId="20161"/>
    <cellStyle name="Обычный 2 11 5" xfId="4672"/>
    <cellStyle name="Обычный 2 11 5 2" xfId="13120"/>
    <cellStyle name="Обычный 2 11 5 2 2" xfId="30017"/>
    <cellStyle name="Обычный 2 11 5 3" xfId="21569"/>
    <cellStyle name="Обычный 2 11 6" xfId="8896"/>
    <cellStyle name="Обычный 2 11 6 2" xfId="25793"/>
    <cellStyle name="Обычный 2 11 7" xfId="17345"/>
    <cellStyle name="Обычный 2 11 8" xfId="34242"/>
    <cellStyle name="Обычный 2 12" xfId="799"/>
    <cellStyle name="Обычный 2 12 2" xfId="2208"/>
    <cellStyle name="Обычный 2 12 2 2" xfId="6432"/>
    <cellStyle name="Обычный 2 12 2 2 2" xfId="14880"/>
    <cellStyle name="Обычный 2 12 2 2 2 2" xfId="31777"/>
    <cellStyle name="Обычный 2 12 2 2 3" xfId="23329"/>
    <cellStyle name="Обычный 2 12 2 3" xfId="10656"/>
    <cellStyle name="Обычный 2 12 2 3 2" xfId="27553"/>
    <cellStyle name="Обычный 2 12 2 4" xfId="19105"/>
    <cellStyle name="Обычный 2 12 3" xfId="3616"/>
    <cellStyle name="Обычный 2 12 3 2" xfId="7840"/>
    <cellStyle name="Обычный 2 12 3 2 2" xfId="16288"/>
    <cellStyle name="Обычный 2 12 3 2 2 2" xfId="33185"/>
    <cellStyle name="Обычный 2 12 3 2 3" xfId="24737"/>
    <cellStyle name="Обычный 2 12 3 3" xfId="12064"/>
    <cellStyle name="Обычный 2 12 3 3 2" xfId="28961"/>
    <cellStyle name="Обычный 2 12 3 4" xfId="20513"/>
    <cellStyle name="Обычный 2 12 4" xfId="5024"/>
    <cellStyle name="Обычный 2 12 4 2" xfId="13472"/>
    <cellStyle name="Обычный 2 12 4 2 2" xfId="30369"/>
    <cellStyle name="Обычный 2 12 4 3" xfId="21921"/>
    <cellStyle name="Обычный 2 12 5" xfId="9248"/>
    <cellStyle name="Обычный 2 12 5 2" xfId="26145"/>
    <cellStyle name="Обычный 2 12 6" xfId="17697"/>
    <cellStyle name="Обычный 2 13" xfId="1504"/>
    <cellStyle name="Обычный 2 13 2" xfId="5728"/>
    <cellStyle name="Обычный 2 13 2 2" xfId="14176"/>
    <cellStyle name="Обычный 2 13 2 2 2" xfId="31073"/>
    <cellStyle name="Обычный 2 13 2 3" xfId="22625"/>
    <cellStyle name="Обычный 2 13 3" xfId="9952"/>
    <cellStyle name="Обычный 2 13 3 2" xfId="26849"/>
    <cellStyle name="Обычный 2 13 4" xfId="18401"/>
    <cellStyle name="Обычный 2 14" xfId="2912"/>
    <cellStyle name="Обычный 2 14 2" xfId="7136"/>
    <cellStyle name="Обычный 2 14 2 2" xfId="15584"/>
    <cellStyle name="Обычный 2 14 2 2 2" xfId="32481"/>
    <cellStyle name="Обычный 2 14 2 3" xfId="24033"/>
    <cellStyle name="Обычный 2 14 3" xfId="11360"/>
    <cellStyle name="Обычный 2 14 3 2" xfId="28257"/>
    <cellStyle name="Обычный 2 14 4" xfId="19809"/>
    <cellStyle name="Обычный 2 15" xfId="4320"/>
    <cellStyle name="Обычный 2 15 2" xfId="12768"/>
    <cellStyle name="Обычный 2 15 2 2" xfId="29665"/>
    <cellStyle name="Обычный 2 15 3" xfId="21217"/>
    <cellStyle name="Обычный 2 16" xfId="8544"/>
    <cellStyle name="Обычный 2 16 2" xfId="25441"/>
    <cellStyle name="Обычный 2 17" xfId="16993"/>
    <cellStyle name="Обычный 2 18" xfId="33890"/>
    <cellStyle name="Обычный 2 2" xfId="5"/>
    <cellStyle name="Обычный 2 2 10" xfId="2914"/>
    <cellStyle name="Обычный 2 2 10 2" xfId="7138"/>
    <cellStyle name="Обычный 2 2 10 2 2" xfId="15586"/>
    <cellStyle name="Обычный 2 2 10 2 2 2" xfId="32483"/>
    <cellStyle name="Обычный 2 2 10 2 3" xfId="24035"/>
    <cellStyle name="Обычный 2 2 10 3" xfId="11362"/>
    <cellStyle name="Обычный 2 2 10 3 2" xfId="28259"/>
    <cellStyle name="Обычный 2 2 10 4" xfId="19811"/>
    <cellStyle name="Обычный 2 2 11" xfId="4322"/>
    <cellStyle name="Обычный 2 2 11 2" xfId="12770"/>
    <cellStyle name="Обычный 2 2 11 2 2" xfId="29667"/>
    <cellStyle name="Обычный 2 2 11 3" xfId="21219"/>
    <cellStyle name="Обычный 2 2 12" xfId="8546"/>
    <cellStyle name="Обычный 2 2 12 2" xfId="25443"/>
    <cellStyle name="Обычный 2 2 13" xfId="16995"/>
    <cellStyle name="Обычный 2 2 14" xfId="33892"/>
    <cellStyle name="Обычный 2 2 2" xfId="6"/>
    <cellStyle name="Обычный 2 2 2 10" xfId="4323"/>
    <cellStyle name="Обычный 2 2 2 10 2" xfId="12771"/>
    <cellStyle name="Обычный 2 2 2 10 2 2" xfId="29668"/>
    <cellStyle name="Обычный 2 2 2 10 3" xfId="21220"/>
    <cellStyle name="Обычный 2 2 2 11" xfId="8547"/>
    <cellStyle name="Обычный 2 2 2 11 2" xfId="25444"/>
    <cellStyle name="Обычный 2 2 2 12" xfId="16996"/>
    <cellStyle name="Обычный 2 2 2 13" xfId="33893"/>
    <cellStyle name="Обычный 2 2 2 2" xfId="7"/>
    <cellStyle name="Обычный 2 2 2 2 10" xfId="8548"/>
    <cellStyle name="Обычный 2 2 2 2 10 2" xfId="25445"/>
    <cellStyle name="Обычный 2 2 2 2 11" xfId="16997"/>
    <cellStyle name="Обычный 2 2 2 2 12" xfId="33894"/>
    <cellStyle name="Обычный 2 2 2 2 2" xfId="8"/>
    <cellStyle name="Обычный 2 2 2 2 2 10" xfId="16998"/>
    <cellStyle name="Обычный 2 2 2 2 2 11" xfId="33895"/>
    <cellStyle name="Обычный 2 2 2 2 2 2" xfId="9"/>
    <cellStyle name="Обычный 2 2 2 2 2 2 10" xfId="33896"/>
    <cellStyle name="Обычный 2 2 2 2 2 2 2" xfId="10"/>
    <cellStyle name="Обычный 2 2 2 2 2 2 2 2" xfId="427"/>
    <cellStyle name="Обычный 2 2 2 2 2 2 2 2 2" xfId="1158"/>
    <cellStyle name="Обычный 2 2 2 2 2 2 2 2 2 2" xfId="2567"/>
    <cellStyle name="Обычный 2 2 2 2 2 2 2 2 2 2 2" xfId="6791"/>
    <cellStyle name="Обычный 2 2 2 2 2 2 2 2 2 2 2 2" xfId="15239"/>
    <cellStyle name="Обычный 2 2 2 2 2 2 2 2 2 2 2 2 2" xfId="32136"/>
    <cellStyle name="Обычный 2 2 2 2 2 2 2 2 2 2 2 3" xfId="23688"/>
    <cellStyle name="Обычный 2 2 2 2 2 2 2 2 2 2 3" xfId="11015"/>
    <cellStyle name="Обычный 2 2 2 2 2 2 2 2 2 2 3 2" xfId="27912"/>
    <cellStyle name="Обычный 2 2 2 2 2 2 2 2 2 2 4" xfId="19464"/>
    <cellStyle name="Обычный 2 2 2 2 2 2 2 2 2 3" xfId="3975"/>
    <cellStyle name="Обычный 2 2 2 2 2 2 2 2 2 3 2" xfId="8199"/>
    <cellStyle name="Обычный 2 2 2 2 2 2 2 2 2 3 2 2" xfId="16647"/>
    <cellStyle name="Обычный 2 2 2 2 2 2 2 2 2 3 2 2 2" xfId="33544"/>
    <cellStyle name="Обычный 2 2 2 2 2 2 2 2 2 3 2 3" xfId="25096"/>
    <cellStyle name="Обычный 2 2 2 2 2 2 2 2 2 3 3" xfId="12423"/>
    <cellStyle name="Обычный 2 2 2 2 2 2 2 2 2 3 3 2" xfId="29320"/>
    <cellStyle name="Обычный 2 2 2 2 2 2 2 2 2 3 4" xfId="20872"/>
    <cellStyle name="Обычный 2 2 2 2 2 2 2 2 2 4" xfId="5383"/>
    <cellStyle name="Обычный 2 2 2 2 2 2 2 2 2 4 2" xfId="13831"/>
    <cellStyle name="Обычный 2 2 2 2 2 2 2 2 2 4 2 2" xfId="30728"/>
    <cellStyle name="Обычный 2 2 2 2 2 2 2 2 2 4 3" xfId="22280"/>
    <cellStyle name="Обычный 2 2 2 2 2 2 2 2 2 5" xfId="9607"/>
    <cellStyle name="Обычный 2 2 2 2 2 2 2 2 2 5 2" xfId="26504"/>
    <cellStyle name="Обычный 2 2 2 2 2 2 2 2 2 6" xfId="18056"/>
    <cellStyle name="Обычный 2 2 2 2 2 2 2 2 3" xfId="1863"/>
    <cellStyle name="Обычный 2 2 2 2 2 2 2 2 3 2" xfId="6087"/>
    <cellStyle name="Обычный 2 2 2 2 2 2 2 2 3 2 2" xfId="14535"/>
    <cellStyle name="Обычный 2 2 2 2 2 2 2 2 3 2 2 2" xfId="31432"/>
    <cellStyle name="Обычный 2 2 2 2 2 2 2 2 3 2 3" xfId="22984"/>
    <cellStyle name="Обычный 2 2 2 2 2 2 2 2 3 3" xfId="10311"/>
    <cellStyle name="Обычный 2 2 2 2 2 2 2 2 3 3 2" xfId="27208"/>
    <cellStyle name="Обычный 2 2 2 2 2 2 2 2 3 4" xfId="18760"/>
    <cellStyle name="Обычный 2 2 2 2 2 2 2 2 4" xfId="3271"/>
    <cellStyle name="Обычный 2 2 2 2 2 2 2 2 4 2" xfId="7495"/>
    <cellStyle name="Обычный 2 2 2 2 2 2 2 2 4 2 2" xfId="15943"/>
    <cellStyle name="Обычный 2 2 2 2 2 2 2 2 4 2 2 2" xfId="32840"/>
    <cellStyle name="Обычный 2 2 2 2 2 2 2 2 4 2 3" xfId="24392"/>
    <cellStyle name="Обычный 2 2 2 2 2 2 2 2 4 3" xfId="11719"/>
    <cellStyle name="Обычный 2 2 2 2 2 2 2 2 4 3 2" xfId="28616"/>
    <cellStyle name="Обычный 2 2 2 2 2 2 2 2 4 4" xfId="20168"/>
    <cellStyle name="Обычный 2 2 2 2 2 2 2 2 5" xfId="4679"/>
    <cellStyle name="Обычный 2 2 2 2 2 2 2 2 5 2" xfId="13127"/>
    <cellStyle name="Обычный 2 2 2 2 2 2 2 2 5 2 2" xfId="30024"/>
    <cellStyle name="Обычный 2 2 2 2 2 2 2 2 5 3" xfId="21576"/>
    <cellStyle name="Обычный 2 2 2 2 2 2 2 2 6" xfId="8903"/>
    <cellStyle name="Обычный 2 2 2 2 2 2 2 2 6 2" xfId="25800"/>
    <cellStyle name="Обычный 2 2 2 2 2 2 2 2 7" xfId="17352"/>
    <cellStyle name="Обычный 2 2 2 2 2 2 2 2 8" xfId="34249"/>
    <cellStyle name="Обычный 2 2 2 2 2 2 2 3" xfId="806"/>
    <cellStyle name="Обычный 2 2 2 2 2 2 2 3 2" xfId="2215"/>
    <cellStyle name="Обычный 2 2 2 2 2 2 2 3 2 2" xfId="6439"/>
    <cellStyle name="Обычный 2 2 2 2 2 2 2 3 2 2 2" xfId="14887"/>
    <cellStyle name="Обычный 2 2 2 2 2 2 2 3 2 2 2 2" xfId="31784"/>
    <cellStyle name="Обычный 2 2 2 2 2 2 2 3 2 2 3" xfId="23336"/>
    <cellStyle name="Обычный 2 2 2 2 2 2 2 3 2 3" xfId="10663"/>
    <cellStyle name="Обычный 2 2 2 2 2 2 2 3 2 3 2" xfId="27560"/>
    <cellStyle name="Обычный 2 2 2 2 2 2 2 3 2 4" xfId="19112"/>
    <cellStyle name="Обычный 2 2 2 2 2 2 2 3 3" xfId="3623"/>
    <cellStyle name="Обычный 2 2 2 2 2 2 2 3 3 2" xfId="7847"/>
    <cellStyle name="Обычный 2 2 2 2 2 2 2 3 3 2 2" xfId="16295"/>
    <cellStyle name="Обычный 2 2 2 2 2 2 2 3 3 2 2 2" xfId="33192"/>
    <cellStyle name="Обычный 2 2 2 2 2 2 2 3 3 2 3" xfId="24744"/>
    <cellStyle name="Обычный 2 2 2 2 2 2 2 3 3 3" xfId="12071"/>
    <cellStyle name="Обычный 2 2 2 2 2 2 2 3 3 3 2" xfId="28968"/>
    <cellStyle name="Обычный 2 2 2 2 2 2 2 3 3 4" xfId="20520"/>
    <cellStyle name="Обычный 2 2 2 2 2 2 2 3 4" xfId="5031"/>
    <cellStyle name="Обычный 2 2 2 2 2 2 2 3 4 2" xfId="13479"/>
    <cellStyle name="Обычный 2 2 2 2 2 2 2 3 4 2 2" xfId="30376"/>
    <cellStyle name="Обычный 2 2 2 2 2 2 2 3 4 3" xfId="21928"/>
    <cellStyle name="Обычный 2 2 2 2 2 2 2 3 5" xfId="9255"/>
    <cellStyle name="Обычный 2 2 2 2 2 2 2 3 5 2" xfId="26152"/>
    <cellStyle name="Обычный 2 2 2 2 2 2 2 3 6" xfId="17704"/>
    <cellStyle name="Обычный 2 2 2 2 2 2 2 4" xfId="1511"/>
    <cellStyle name="Обычный 2 2 2 2 2 2 2 4 2" xfId="5735"/>
    <cellStyle name="Обычный 2 2 2 2 2 2 2 4 2 2" xfId="14183"/>
    <cellStyle name="Обычный 2 2 2 2 2 2 2 4 2 2 2" xfId="31080"/>
    <cellStyle name="Обычный 2 2 2 2 2 2 2 4 2 3" xfId="22632"/>
    <cellStyle name="Обычный 2 2 2 2 2 2 2 4 3" xfId="9959"/>
    <cellStyle name="Обычный 2 2 2 2 2 2 2 4 3 2" xfId="26856"/>
    <cellStyle name="Обычный 2 2 2 2 2 2 2 4 4" xfId="18408"/>
    <cellStyle name="Обычный 2 2 2 2 2 2 2 5" xfId="2919"/>
    <cellStyle name="Обычный 2 2 2 2 2 2 2 5 2" xfId="7143"/>
    <cellStyle name="Обычный 2 2 2 2 2 2 2 5 2 2" xfId="15591"/>
    <cellStyle name="Обычный 2 2 2 2 2 2 2 5 2 2 2" xfId="32488"/>
    <cellStyle name="Обычный 2 2 2 2 2 2 2 5 2 3" xfId="24040"/>
    <cellStyle name="Обычный 2 2 2 2 2 2 2 5 3" xfId="11367"/>
    <cellStyle name="Обычный 2 2 2 2 2 2 2 5 3 2" xfId="28264"/>
    <cellStyle name="Обычный 2 2 2 2 2 2 2 5 4" xfId="19816"/>
    <cellStyle name="Обычный 2 2 2 2 2 2 2 6" xfId="4327"/>
    <cellStyle name="Обычный 2 2 2 2 2 2 2 6 2" xfId="12775"/>
    <cellStyle name="Обычный 2 2 2 2 2 2 2 6 2 2" xfId="29672"/>
    <cellStyle name="Обычный 2 2 2 2 2 2 2 6 3" xfId="21224"/>
    <cellStyle name="Обычный 2 2 2 2 2 2 2 7" xfId="8551"/>
    <cellStyle name="Обычный 2 2 2 2 2 2 2 7 2" xfId="25448"/>
    <cellStyle name="Обычный 2 2 2 2 2 2 2 8" xfId="17000"/>
    <cellStyle name="Обычный 2 2 2 2 2 2 2 9" xfId="33897"/>
    <cellStyle name="Обычный 2 2 2 2 2 2 3" xfId="426"/>
    <cellStyle name="Обычный 2 2 2 2 2 2 3 2" xfId="1157"/>
    <cellStyle name="Обычный 2 2 2 2 2 2 3 2 2" xfId="2566"/>
    <cellStyle name="Обычный 2 2 2 2 2 2 3 2 2 2" xfId="6790"/>
    <cellStyle name="Обычный 2 2 2 2 2 2 3 2 2 2 2" xfId="15238"/>
    <cellStyle name="Обычный 2 2 2 2 2 2 3 2 2 2 2 2" xfId="32135"/>
    <cellStyle name="Обычный 2 2 2 2 2 2 3 2 2 2 3" xfId="23687"/>
    <cellStyle name="Обычный 2 2 2 2 2 2 3 2 2 3" xfId="11014"/>
    <cellStyle name="Обычный 2 2 2 2 2 2 3 2 2 3 2" xfId="27911"/>
    <cellStyle name="Обычный 2 2 2 2 2 2 3 2 2 4" xfId="19463"/>
    <cellStyle name="Обычный 2 2 2 2 2 2 3 2 3" xfId="3974"/>
    <cellStyle name="Обычный 2 2 2 2 2 2 3 2 3 2" xfId="8198"/>
    <cellStyle name="Обычный 2 2 2 2 2 2 3 2 3 2 2" xfId="16646"/>
    <cellStyle name="Обычный 2 2 2 2 2 2 3 2 3 2 2 2" xfId="33543"/>
    <cellStyle name="Обычный 2 2 2 2 2 2 3 2 3 2 3" xfId="25095"/>
    <cellStyle name="Обычный 2 2 2 2 2 2 3 2 3 3" xfId="12422"/>
    <cellStyle name="Обычный 2 2 2 2 2 2 3 2 3 3 2" xfId="29319"/>
    <cellStyle name="Обычный 2 2 2 2 2 2 3 2 3 4" xfId="20871"/>
    <cellStyle name="Обычный 2 2 2 2 2 2 3 2 4" xfId="5382"/>
    <cellStyle name="Обычный 2 2 2 2 2 2 3 2 4 2" xfId="13830"/>
    <cellStyle name="Обычный 2 2 2 2 2 2 3 2 4 2 2" xfId="30727"/>
    <cellStyle name="Обычный 2 2 2 2 2 2 3 2 4 3" xfId="22279"/>
    <cellStyle name="Обычный 2 2 2 2 2 2 3 2 5" xfId="9606"/>
    <cellStyle name="Обычный 2 2 2 2 2 2 3 2 5 2" xfId="26503"/>
    <cellStyle name="Обычный 2 2 2 2 2 2 3 2 6" xfId="18055"/>
    <cellStyle name="Обычный 2 2 2 2 2 2 3 3" xfId="1862"/>
    <cellStyle name="Обычный 2 2 2 2 2 2 3 3 2" xfId="6086"/>
    <cellStyle name="Обычный 2 2 2 2 2 2 3 3 2 2" xfId="14534"/>
    <cellStyle name="Обычный 2 2 2 2 2 2 3 3 2 2 2" xfId="31431"/>
    <cellStyle name="Обычный 2 2 2 2 2 2 3 3 2 3" xfId="22983"/>
    <cellStyle name="Обычный 2 2 2 2 2 2 3 3 3" xfId="10310"/>
    <cellStyle name="Обычный 2 2 2 2 2 2 3 3 3 2" xfId="27207"/>
    <cellStyle name="Обычный 2 2 2 2 2 2 3 3 4" xfId="18759"/>
    <cellStyle name="Обычный 2 2 2 2 2 2 3 4" xfId="3270"/>
    <cellStyle name="Обычный 2 2 2 2 2 2 3 4 2" xfId="7494"/>
    <cellStyle name="Обычный 2 2 2 2 2 2 3 4 2 2" xfId="15942"/>
    <cellStyle name="Обычный 2 2 2 2 2 2 3 4 2 2 2" xfId="32839"/>
    <cellStyle name="Обычный 2 2 2 2 2 2 3 4 2 3" xfId="24391"/>
    <cellStyle name="Обычный 2 2 2 2 2 2 3 4 3" xfId="11718"/>
    <cellStyle name="Обычный 2 2 2 2 2 2 3 4 3 2" xfId="28615"/>
    <cellStyle name="Обычный 2 2 2 2 2 2 3 4 4" xfId="20167"/>
    <cellStyle name="Обычный 2 2 2 2 2 2 3 5" xfId="4678"/>
    <cellStyle name="Обычный 2 2 2 2 2 2 3 5 2" xfId="13126"/>
    <cellStyle name="Обычный 2 2 2 2 2 2 3 5 2 2" xfId="30023"/>
    <cellStyle name="Обычный 2 2 2 2 2 2 3 5 3" xfId="21575"/>
    <cellStyle name="Обычный 2 2 2 2 2 2 3 6" xfId="8902"/>
    <cellStyle name="Обычный 2 2 2 2 2 2 3 6 2" xfId="25799"/>
    <cellStyle name="Обычный 2 2 2 2 2 2 3 7" xfId="17351"/>
    <cellStyle name="Обычный 2 2 2 2 2 2 3 8" xfId="34248"/>
    <cellStyle name="Обычный 2 2 2 2 2 2 4" xfId="805"/>
    <cellStyle name="Обычный 2 2 2 2 2 2 4 2" xfId="2214"/>
    <cellStyle name="Обычный 2 2 2 2 2 2 4 2 2" xfId="6438"/>
    <cellStyle name="Обычный 2 2 2 2 2 2 4 2 2 2" xfId="14886"/>
    <cellStyle name="Обычный 2 2 2 2 2 2 4 2 2 2 2" xfId="31783"/>
    <cellStyle name="Обычный 2 2 2 2 2 2 4 2 2 3" xfId="23335"/>
    <cellStyle name="Обычный 2 2 2 2 2 2 4 2 3" xfId="10662"/>
    <cellStyle name="Обычный 2 2 2 2 2 2 4 2 3 2" xfId="27559"/>
    <cellStyle name="Обычный 2 2 2 2 2 2 4 2 4" xfId="19111"/>
    <cellStyle name="Обычный 2 2 2 2 2 2 4 3" xfId="3622"/>
    <cellStyle name="Обычный 2 2 2 2 2 2 4 3 2" xfId="7846"/>
    <cellStyle name="Обычный 2 2 2 2 2 2 4 3 2 2" xfId="16294"/>
    <cellStyle name="Обычный 2 2 2 2 2 2 4 3 2 2 2" xfId="33191"/>
    <cellStyle name="Обычный 2 2 2 2 2 2 4 3 2 3" xfId="24743"/>
    <cellStyle name="Обычный 2 2 2 2 2 2 4 3 3" xfId="12070"/>
    <cellStyle name="Обычный 2 2 2 2 2 2 4 3 3 2" xfId="28967"/>
    <cellStyle name="Обычный 2 2 2 2 2 2 4 3 4" xfId="20519"/>
    <cellStyle name="Обычный 2 2 2 2 2 2 4 4" xfId="5030"/>
    <cellStyle name="Обычный 2 2 2 2 2 2 4 4 2" xfId="13478"/>
    <cellStyle name="Обычный 2 2 2 2 2 2 4 4 2 2" xfId="30375"/>
    <cellStyle name="Обычный 2 2 2 2 2 2 4 4 3" xfId="21927"/>
    <cellStyle name="Обычный 2 2 2 2 2 2 4 5" xfId="9254"/>
    <cellStyle name="Обычный 2 2 2 2 2 2 4 5 2" xfId="26151"/>
    <cellStyle name="Обычный 2 2 2 2 2 2 4 6" xfId="17703"/>
    <cellStyle name="Обычный 2 2 2 2 2 2 5" xfId="1510"/>
    <cellStyle name="Обычный 2 2 2 2 2 2 5 2" xfId="5734"/>
    <cellStyle name="Обычный 2 2 2 2 2 2 5 2 2" xfId="14182"/>
    <cellStyle name="Обычный 2 2 2 2 2 2 5 2 2 2" xfId="31079"/>
    <cellStyle name="Обычный 2 2 2 2 2 2 5 2 3" xfId="22631"/>
    <cellStyle name="Обычный 2 2 2 2 2 2 5 3" xfId="9958"/>
    <cellStyle name="Обычный 2 2 2 2 2 2 5 3 2" xfId="26855"/>
    <cellStyle name="Обычный 2 2 2 2 2 2 5 4" xfId="18407"/>
    <cellStyle name="Обычный 2 2 2 2 2 2 6" xfId="2918"/>
    <cellStyle name="Обычный 2 2 2 2 2 2 6 2" xfId="7142"/>
    <cellStyle name="Обычный 2 2 2 2 2 2 6 2 2" xfId="15590"/>
    <cellStyle name="Обычный 2 2 2 2 2 2 6 2 2 2" xfId="32487"/>
    <cellStyle name="Обычный 2 2 2 2 2 2 6 2 3" xfId="24039"/>
    <cellStyle name="Обычный 2 2 2 2 2 2 6 3" xfId="11366"/>
    <cellStyle name="Обычный 2 2 2 2 2 2 6 3 2" xfId="28263"/>
    <cellStyle name="Обычный 2 2 2 2 2 2 6 4" xfId="19815"/>
    <cellStyle name="Обычный 2 2 2 2 2 2 7" xfId="4326"/>
    <cellStyle name="Обычный 2 2 2 2 2 2 7 2" xfId="12774"/>
    <cellStyle name="Обычный 2 2 2 2 2 2 7 2 2" xfId="29671"/>
    <cellStyle name="Обычный 2 2 2 2 2 2 7 3" xfId="21223"/>
    <cellStyle name="Обычный 2 2 2 2 2 2 8" xfId="8550"/>
    <cellStyle name="Обычный 2 2 2 2 2 2 8 2" xfId="25447"/>
    <cellStyle name="Обычный 2 2 2 2 2 2 9" xfId="16999"/>
    <cellStyle name="Обычный 2 2 2 2 2 3" xfId="11"/>
    <cellStyle name="Обычный 2 2 2 2 2 3 2" xfId="428"/>
    <cellStyle name="Обычный 2 2 2 2 2 3 2 2" xfId="1159"/>
    <cellStyle name="Обычный 2 2 2 2 2 3 2 2 2" xfId="2568"/>
    <cellStyle name="Обычный 2 2 2 2 2 3 2 2 2 2" xfId="6792"/>
    <cellStyle name="Обычный 2 2 2 2 2 3 2 2 2 2 2" xfId="15240"/>
    <cellStyle name="Обычный 2 2 2 2 2 3 2 2 2 2 2 2" xfId="32137"/>
    <cellStyle name="Обычный 2 2 2 2 2 3 2 2 2 2 3" xfId="23689"/>
    <cellStyle name="Обычный 2 2 2 2 2 3 2 2 2 3" xfId="11016"/>
    <cellStyle name="Обычный 2 2 2 2 2 3 2 2 2 3 2" xfId="27913"/>
    <cellStyle name="Обычный 2 2 2 2 2 3 2 2 2 4" xfId="19465"/>
    <cellStyle name="Обычный 2 2 2 2 2 3 2 2 3" xfId="3976"/>
    <cellStyle name="Обычный 2 2 2 2 2 3 2 2 3 2" xfId="8200"/>
    <cellStyle name="Обычный 2 2 2 2 2 3 2 2 3 2 2" xfId="16648"/>
    <cellStyle name="Обычный 2 2 2 2 2 3 2 2 3 2 2 2" xfId="33545"/>
    <cellStyle name="Обычный 2 2 2 2 2 3 2 2 3 2 3" xfId="25097"/>
    <cellStyle name="Обычный 2 2 2 2 2 3 2 2 3 3" xfId="12424"/>
    <cellStyle name="Обычный 2 2 2 2 2 3 2 2 3 3 2" xfId="29321"/>
    <cellStyle name="Обычный 2 2 2 2 2 3 2 2 3 4" xfId="20873"/>
    <cellStyle name="Обычный 2 2 2 2 2 3 2 2 4" xfId="5384"/>
    <cellStyle name="Обычный 2 2 2 2 2 3 2 2 4 2" xfId="13832"/>
    <cellStyle name="Обычный 2 2 2 2 2 3 2 2 4 2 2" xfId="30729"/>
    <cellStyle name="Обычный 2 2 2 2 2 3 2 2 4 3" xfId="22281"/>
    <cellStyle name="Обычный 2 2 2 2 2 3 2 2 5" xfId="9608"/>
    <cellStyle name="Обычный 2 2 2 2 2 3 2 2 5 2" xfId="26505"/>
    <cellStyle name="Обычный 2 2 2 2 2 3 2 2 6" xfId="18057"/>
    <cellStyle name="Обычный 2 2 2 2 2 3 2 3" xfId="1864"/>
    <cellStyle name="Обычный 2 2 2 2 2 3 2 3 2" xfId="6088"/>
    <cellStyle name="Обычный 2 2 2 2 2 3 2 3 2 2" xfId="14536"/>
    <cellStyle name="Обычный 2 2 2 2 2 3 2 3 2 2 2" xfId="31433"/>
    <cellStyle name="Обычный 2 2 2 2 2 3 2 3 2 3" xfId="22985"/>
    <cellStyle name="Обычный 2 2 2 2 2 3 2 3 3" xfId="10312"/>
    <cellStyle name="Обычный 2 2 2 2 2 3 2 3 3 2" xfId="27209"/>
    <cellStyle name="Обычный 2 2 2 2 2 3 2 3 4" xfId="18761"/>
    <cellStyle name="Обычный 2 2 2 2 2 3 2 4" xfId="3272"/>
    <cellStyle name="Обычный 2 2 2 2 2 3 2 4 2" xfId="7496"/>
    <cellStyle name="Обычный 2 2 2 2 2 3 2 4 2 2" xfId="15944"/>
    <cellStyle name="Обычный 2 2 2 2 2 3 2 4 2 2 2" xfId="32841"/>
    <cellStyle name="Обычный 2 2 2 2 2 3 2 4 2 3" xfId="24393"/>
    <cellStyle name="Обычный 2 2 2 2 2 3 2 4 3" xfId="11720"/>
    <cellStyle name="Обычный 2 2 2 2 2 3 2 4 3 2" xfId="28617"/>
    <cellStyle name="Обычный 2 2 2 2 2 3 2 4 4" xfId="20169"/>
    <cellStyle name="Обычный 2 2 2 2 2 3 2 5" xfId="4680"/>
    <cellStyle name="Обычный 2 2 2 2 2 3 2 5 2" xfId="13128"/>
    <cellStyle name="Обычный 2 2 2 2 2 3 2 5 2 2" xfId="30025"/>
    <cellStyle name="Обычный 2 2 2 2 2 3 2 5 3" xfId="21577"/>
    <cellStyle name="Обычный 2 2 2 2 2 3 2 6" xfId="8904"/>
    <cellStyle name="Обычный 2 2 2 2 2 3 2 6 2" xfId="25801"/>
    <cellStyle name="Обычный 2 2 2 2 2 3 2 7" xfId="17353"/>
    <cellStyle name="Обычный 2 2 2 2 2 3 2 8" xfId="34250"/>
    <cellStyle name="Обычный 2 2 2 2 2 3 3" xfId="807"/>
    <cellStyle name="Обычный 2 2 2 2 2 3 3 2" xfId="2216"/>
    <cellStyle name="Обычный 2 2 2 2 2 3 3 2 2" xfId="6440"/>
    <cellStyle name="Обычный 2 2 2 2 2 3 3 2 2 2" xfId="14888"/>
    <cellStyle name="Обычный 2 2 2 2 2 3 3 2 2 2 2" xfId="31785"/>
    <cellStyle name="Обычный 2 2 2 2 2 3 3 2 2 3" xfId="23337"/>
    <cellStyle name="Обычный 2 2 2 2 2 3 3 2 3" xfId="10664"/>
    <cellStyle name="Обычный 2 2 2 2 2 3 3 2 3 2" xfId="27561"/>
    <cellStyle name="Обычный 2 2 2 2 2 3 3 2 4" xfId="19113"/>
    <cellStyle name="Обычный 2 2 2 2 2 3 3 3" xfId="3624"/>
    <cellStyle name="Обычный 2 2 2 2 2 3 3 3 2" xfId="7848"/>
    <cellStyle name="Обычный 2 2 2 2 2 3 3 3 2 2" xfId="16296"/>
    <cellStyle name="Обычный 2 2 2 2 2 3 3 3 2 2 2" xfId="33193"/>
    <cellStyle name="Обычный 2 2 2 2 2 3 3 3 2 3" xfId="24745"/>
    <cellStyle name="Обычный 2 2 2 2 2 3 3 3 3" xfId="12072"/>
    <cellStyle name="Обычный 2 2 2 2 2 3 3 3 3 2" xfId="28969"/>
    <cellStyle name="Обычный 2 2 2 2 2 3 3 3 4" xfId="20521"/>
    <cellStyle name="Обычный 2 2 2 2 2 3 3 4" xfId="5032"/>
    <cellStyle name="Обычный 2 2 2 2 2 3 3 4 2" xfId="13480"/>
    <cellStyle name="Обычный 2 2 2 2 2 3 3 4 2 2" xfId="30377"/>
    <cellStyle name="Обычный 2 2 2 2 2 3 3 4 3" xfId="21929"/>
    <cellStyle name="Обычный 2 2 2 2 2 3 3 5" xfId="9256"/>
    <cellStyle name="Обычный 2 2 2 2 2 3 3 5 2" xfId="26153"/>
    <cellStyle name="Обычный 2 2 2 2 2 3 3 6" xfId="17705"/>
    <cellStyle name="Обычный 2 2 2 2 2 3 4" xfId="1512"/>
    <cellStyle name="Обычный 2 2 2 2 2 3 4 2" xfId="5736"/>
    <cellStyle name="Обычный 2 2 2 2 2 3 4 2 2" xfId="14184"/>
    <cellStyle name="Обычный 2 2 2 2 2 3 4 2 2 2" xfId="31081"/>
    <cellStyle name="Обычный 2 2 2 2 2 3 4 2 3" xfId="22633"/>
    <cellStyle name="Обычный 2 2 2 2 2 3 4 3" xfId="9960"/>
    <cellStyle name="Обычный 2 2 2 2 2 3 4 3 2" xfId="26857"/>
    <cellStyle name="Обычный 2 2 2 2 2 3 4 4" xfId="18409"/>
    <cellStyle name="Обычный 2 2 2 2 2 3 5" xfId="2920"/>
    <cellStyle name="Обычный 2 2 2 2 2 3 5 2" xfId="7144"/>
    <cellStyle name="Обычный 2 2 2 2 2 3 5 2 2" xfId="15592"/>
    <cellStyle name="Обычный 2 2 2 2 2 3 5 2 2 2" xfId="32489"/>
    <cellStyle name="Обычный 2 2 2 2 2 3 5 2 3" xfId="24041"/>
    <cellStyle name="Обычный 2 2 2 2 2 3 5 3" xfId="11368"/>
    <cellStyle name="Обычный 2 2 2 2 2 3 5 3 2" xfId="28265"/>
    <cellStyle name="Обычный 2 2 2 2 2 3 5 4" xfId="19817"/>
    <cellStyle name="Обычный 2 2 2 2 2 3 6" xfId="4328"/>
    <cellStyle name="Обычный 2 2 2 2 2 3 6 2" xfId="12776"/>
    <cellStyle name="Обычный 2 2 2 2 2 3 6 2 2" xfId="29673"/>
    <cellStyle name="Обычный 2 2 2 2 2 3 6 3" xfId="21225"/>
    <cellStyle name="Обычный 2 2 2 2 2 3 7" xfId="8552"/>
    <cellStyle name="Обычный 2 2 2 2 2 3 7 2" xfId="25449"/>
    <cellStyle name="Обычный 2 2 2 2 2 3 8" xfId="17001"/>
    <cellStyle name="Обычный 2 2 2 2 2 3 9" xfId="33898"/>
    <cellStyle name="Обычный 2 2 2 2 2 4" xfId="425"/>
    <cellStyle name="Обычный 2 2 2 2 2 4 2" xfId="1156"/>
    <cellStyle name="Обычный 2 2 2 2 2 4 2 2" xfId="2565"/>
    <cellStyle name="Обычный 2 2 2 2 2 4 2 2 2" xfId="6789"/>
    <cellStyle name="Обычный 2 2 2 2 2 4 2 2 2 2" xfId="15237"/>
    <cellStyle name="Обычный 2 2 2 2 2 4 2 2 2 2 2" xfId="32134"/>
    <cellStyle name="Обычный 2 2 2 2 2 4 2 2 2 3" xfId="23686"/>
    <cellStyle name="Обычный 2 2 2 2 2 4 2 2 3" xfId="11013"/>
    <cellStyle name="Обычный 2 2 2 2 2 4 2 2 3 2" xfId="27910"/>
    <cellStyle name="Обычный 2 2 2 2 2 4 2 2 4" xfId="19462"/>
    <cellStyle name="Обычный 2 2 2 2 2 4 2 3" xfId="3973"/>
    <cellStyle name="Обычный 2 2 2 2 2 4 2 3 2" xfId="8197"/>
    <cellStyle name="Обычный 2 2 2 2 2 4 2 3 2 2" xfId="16645"/>
    <cellStyle name="Обычный 2 2 2 2 2 4 2 3 2 2 2" xfId="33542"/>
    <cellStyle name="Обычный 2 2 2 2 2 4 2 3 2 3" xfId="25094"/>
    <cellStyle name="Обычный 2 2 2 2 2 4 2 3 3" xfId="12421"/>
    <cellStyle name="Обычный 2 2 2 2 2 4 2 3 3 2" xfId="29318"/>
    <cellStyle name="Обычный 2 2 2 2 2 4 2 3 4" xfId="20870"/>
    <cellStyle name="Обычный 2 2 2 2 2 4 2 4" xfId="5381"/>
    <cellStyle name="Обычный 2 2 2 2 2 4 2 4 2" xfId="13829"/>
    <cellStyle name="Обычный 2 2 2 2 2 4 2 4 2 2" xfId="30726"/>
    <cellStyle name="Обычный 2 2 2 2 2 4 2 4 3" xfId="22278"/>
    <cellStyle name="Обычный 2 2 2 2 2 4 2 5" xfId="9605"/>
    <cellStyle name="Обычный 2 2 2 2 2 4 2 5 2" xfId="26502"/>
    <cellStyle name="Обычный 2 2 2 2 2 4 2 6" xfId="18054"/>
    <cellStyle name="Обычный 2 2 2 2 2 4 3" xfId="1861"/>
    <cellStyle name="Обычный 2 2 2 2 2 4 3 2" xfId="6085"/>
    <cellStyle name="Обычный 2 2 2 2 2 4 3 2 2" xfId="14533"/>
    <cellStyle name="Обычный 2 2 2 2 2 4 3 2 2 2" xfId="31430"/>
    <cellStyle name="Обычный 2 2 2 2 2 4 3 2 3" xfId="22982"/>
    <cellStyle name="Обычный 2 2 2 2 2 4 3 3" xfId="10309"/>
    <cellStyle name="Обычный 2 2 2 2 2 4 3 3 2" xfId="27206"/>
    <cellStyle name="Обычный 2 2 2 2 2 4 3 4" xfId="18758"/>
    <cellStyle name="Обычный 2 2 2 2 2 4 4" xfId="3269"/>
    <cellStyle name="Обычный 2 2 2 2 2 4 4 2" xfId="7493"/>
    <cellStyle name="Обычный 2 2 2 2 2 4 4 2 2" xfId="15941"/>
    <cellStyle name="Обычный 2 2 2 2 2 4 4 2 2 2" xfId="32838"/>
    <cellStyle name="Обычный 2 2 2 2 2 4 4 2 3" xfId="24390"/>
    <cellStyle name="Обычный 2 2 2 2 2 4 4 3" xfId="11717"/>
    <cellStyle name="Обычный 2 2 2 2 2 4 4 3 2" xfId="28614"/>
    <cellStyle name="Обычный 2 2 2 2 2 4 4 4" xfId="20166"/>
    <cellStyle name="Обычный 2 2 2 2 2 4 5" xfId="4677"/>
    <cellStyle name="Обычный 2 2 2 2 2 4 5 2" xfId="13125"/>
    <cellStyle name="Обычный 2 2 2 2 2 4 5 2 2" xfId="30022"/>
    <cellStyle name="Обычный 2 2 2 2 2 4 5 3" xfId="21574"/>
    <cellStyle name="Обычный 2 2 2 2 2 4 6" xfId="8901"/>
    <cellStyle name="Обычный 2 2 2 2 2 4 6 2" xfId="25798"/>
    <cellStyle name="Обычный 2 2 2 2 2 4 7" xfId="17350"/>
    <cellStyle name="Обычный 2 2 2 2 2 4 8" xfId="34247"/>
    <cellStyle name="Обычный 2 2 2 2 2 5" xfId="804"/>
    <cellStyle name="Обычный 2 2 2 2 2 5 2" xfId="2213"/>
    <cellStyle name="Обычный 2 2 2 2 2 5 2 2" xfId="6437"/>
    <cellStyle name="Обычный 2 2 2 2 2 5 2 2 2" xfId="14885"/>
    <cellStyle name="Обычный 2 2 2 2 2 5 2 2 2 2" xfId="31782"/>
    <cellStyle name="Обычный 2 2 2 2 2 5 2 2 3" xfId="23334"/>
    <cellStyle name="Обычный 2 2 2 2 2 5 2 3" xfId="10661"/>
    <cellStyle name="Обычный 2 2 2 2 2 5 2 3 2" xfId="27558"/>
    <cellStyle name="Обычный 2 2 2 2 2 5 2 4" xfId="19110"/>
    <cellStyle name="Обычный 2 2 2 2 2 5 3" xfId="3621"/>
    <cellStyle name="Обычный 2 2 2 2 2 5 3 2" xfId="7845"/>
    <cellStyle name="Обычный 2 2 2 2 2 5 3 2 2" xfId="16293"/>
    <cellStyle name="Обычный 2 2 2 2 2 5 3 2 2 2" xfId="33190"/>
    <cellStyle name="Обычный 2 2 2 2 2 5 3 2 3" xfId="24742"/>
    <cellStyle name="Обычный 2 2 2 2 2 5 3 3" xfId="12069"/>
    <cellStyle name="Обычный 2 2 2 2 2 5 3 3 2" xfId="28966"/>
    <cellStyle name="Обычный 2 2 2 2 2 5 3 4" xfId="20518"/>
    <cellStyle name="Обычный 2 2 2 2 2 5 4" xfId="5029"/>
    <cellStyle name="Обычный 2 2 2 2 2 5 4 2" xfId="13477"/>
    <cellStyle name="Обычный 2 2 2 2 2 5 4 2 2" xfId="30374"/>
    <cellStyle name="Обычный 2 2 2 2 2 5 4 3" xfId="21926"/>
    <cellStyle name="Обычный 2 2 2 2 2 5 5" xfId="9253"/>
    <cellStyle name="Обычный 2 2 2 2 2 5 5 2" xfId="26150"/>
    <cellStyle name="Обычный 2 2 2 2 2 5 6" xfId="17702"/>
    <cellStyle name="Обычный 2 2 2 2 2 6" xfId="1509"/>
    <cellStyle name="Обычный 2 2 2 2 2 6 2" xfId="5733"/>
    <cellStyle name="Обычный 2 2 2 2 2 6 2 2" xfId="14181"/>
    <cellStyle name="Обычный 2 2 2 2 2 6 2 2 2" xfId="31078"/>
    <cellStyle name="Обычный 2 2 2 2 2 6 2 3" xfId="22630"/>
    <cellStyle name="Обычный 2 2 2 2 2 6 3" xfId="9957"/>
    <cellStyle name="Обычный 2 2 2 2 2 6 3 2" xfId="26854"/>
    <cellStyle name="Обычный 2 2 2 2 2 6 4" xfId="18406"/>
    <cellStyle name="Обычный 2 2 2 2 2 7" xfId="2917"/>
    <cellStyle name="Обычный 2 2 2 2 2 7 2" xfId="7141"/>
    <cellStyle name="Обычный 2 2 2 2 2 7 2 2" xfId="15589"/>
    <cellStyle name="Обычный 2 2 2 2 2 7 2 2 2" xfId="32486"/>
    <cellStyle name="Обычный 2 2 2 2 2 7 2 3" xfId="24038"/>
    <cellStyle name="Обычный 2 2 2 2 2 7 3" xfId="11365"/>
    <cellStyle name="Обычный 2 2 2 2 2 7 3 2" xfId="28262"/>
    <cellStyle name="Обычный 2 2 2 2 2 7 4" xfId="19814"/>
    <cellStyle name="Обычный 2 2 2 2 2 8" xfId="4325"/>
    <cellStyle name="Обычный 2 2 2 2 2 8 2" xfId="12773"/>
    <cellStyle name="Обычный 2 2 2 2 2 8 2 2" xfId="29670"/>
    <cellStyle name="Обычный 2 2 2 2 2 8 3" xfId="21222"/>
    <cellStyle name="Обычный 2 2 2 2 2 9" xfId="8549"/>
    <cellStyle name="Обычный 2 2 2 2 2 9 2" xfId="25446"/>
    <cellStyle name="Обычный 2 2 2 2 3" xfId="12"/>
    <cellStyle name="Обычный 2 2 2 2 3 10" xfId="33899"/>
    <cellStyle name="Обычный 2 2 2 2 3 2" xfId="13"/>
    <cellStyle name="Обычный 2 2 2 2 3 2 2" xfId="430"/>
    <cellStyle name="Обычный 2 2 2 2 3 2 2 2" xfId="1161"/>
    <cellStyle name="Обычный 2 2 2 2 3 2 2 2 2" xfId="2570"/>
    <cellStyle name="Обычный 2 2 2 2 3 2 2 2 2 2" xfId="6794"/>
    <cellStyle name="Обычный 2 2 2 2 3 2 2 2 2 2 2" xfId="15242"/>
    <cellStyle name="Обычный 2 2 2 2 3 2 2 2 2 2 2 2" xfId="32139"/>
    <cellStyle name="Обычный 2 2 2 2 3 2 2 2 2 2 3" xfId="23691"/>
    <cellStyle name="Обычный 2 2 2 2 3 2 2 2 2 3" xfId="11018"/>
    <cellStyle name="Обычный 2 2 2 2 3 2 2 2 2 3 2" xfId="27915"/>
    <cellStyle name="Обычный 2 2 2 2 3 2 2 2 2 4" xfId="19467"/>
    <cellStyle name="Обычный 2 2 2 2 3 2 2 2 3" xfId="3978"/>
    <cellStyle name="Обычный 2 2 2 2 3 2 2 2 3 2" xfId="8202"/>
    <cellStyle name="Обычный 2 2 2 2 3 2 2 2 3 2 2" xfId="16650"/>
    <cellStyle name="Обычный 2 2 2 2 3 2 2 2 3 2 2 2" xfId="33547"/>
    <cellStyle name="Обычный 2 2 2 2 3 2 2 2 3 2 3" xfId="25099"/>
    <cellStyle name="Обычный 2 2 2 2 3 2 2 2 3 3" xfId="12426"/>
    <cellStyle name="Обычный 2 2 2 2 3 2 2 2 3 3 2" xfId="29323"/>
    <cellStyle name="Обычный 2 2 2 2 3 2 2 2 3 4" xfId="20875"/>
    <cellStyle name="Обычный 2 2 2 2 3 2 2 2 4" xfId="5386"/>
    <cellStyle name="Обычный 2 2 2 2 3 2 2 2 4 2" xfId="13834"/>
    <cellStyle name="Обычный 2 2 2 2 3 2 2 2 4 2 2" xfId="30731"/>
    <cellStyle name="Обычный 2 2 2 2 3 2 2 2 4 3" xfId="22283"/>
    <cellStyle name="Обычный 2 2 2 2 3 2 2 2 5" xfId="9610"/>
    <cellStyle name="Обычный 2 2 2 2 3 2 2 2 5 2" xfId="26507"/>
    <cellStyle name="Обычный 2 2 2 2 3 2 2 2 6" xfId="18059"/>
    <cellStyle name="Обычный 2 2 2 2 3 2 2 3" xfId="1866"/>
    <cellStyle name="Обычный 2 2 2 2 3 2 2 3 2" xfId="6090"/>
    <cellStyle name="Обычный 2 2 2 2 3 2 2 3 2 2" xfId="14538"/>
    <cellStyle name="Обычный 2 2 2 2 3 2 2 3 2 2 2" xfId="31435"/>
    <cellStyle name="Обычный 2 2 2 2 3 2 2 3 2 3" xfId="22987"/>
    <cellStyle name="Обычный 2 2 2 2 3 2 2 3 3" xfId="10314"/>
    <cellStyle name="Обычный 2 2 2 2 3 2 2 3 3 2" xfId="27211"/>
    <cellStyle name="Обычный 2 2 2 2 3 2 2 3 4" xfId="18763"/>
    <cellStyle name="Обычный 2 2 2 2 3 2 2 4" xfId="3274"/>
    <cellStyle name="Обычный 2 2 2 2 3 2 2 4 2" xfId="7498"/>
    <cellStyle name="Обычный 2 2 2 2 3 2 2 4 2 2" xfId="15946"/>
    <cellStyle name="Обычный 2 2 2 2 3 2 2 4 2 2 2" xfId="32843"/>
    <cellStyle name="Обычный 2 2 2 2 3 2 2 4 2 3" xfId="24395"/>
    <cellStyle name="Обычный 2 2 2 2 3 2 2 4 3" xfId="11722"/>
    <cellStyle name="Обычный 2 2 2 2 3 2 2 4 3 2" xfId="28619"/>
    <cellStyle name="Обычный 2 2 2 2 3 2 2 4 4" xfId="20171"/>
    <cellStyle name="Обычный 2 2 2 2 3 2 2 5" xfId="4682"/>
    <cellStyle name="Обычный 2 2 2 2 3 2 2 5 2" xfId="13130"/>
    <cellStyle name="Обычный 2 2 2 2 3 2 2 5 2 2" xfId="30027"/>
    <cellStyle name="Обычный 2 2 2 2 3 2 2 5 3" xfId="21579"/>
    <cellStyle name="Обычный 2 2 2 2 3 2 2 6" xfId="8906"/>
    <cellStyle name="Обычный 2 2 2 2 3 2 2 6 2" xfId="25803"/>
    <cellStyle name="Обычный 2 2 2 2 3 2 2 7" xfId="17355"/>
    <cellStyle name="Обычный 2 2 2 2 3 2 2 8" xfId="34252"/>
    <cellStyle name="Обычный 2 2 2 2 3 2 3" xfId="809"/>
    <cellStyle name="Обычный 2 2 2 2 3 2 3 2" xfId="2218"/>
    <cellStyle name="Обычный 2 2 2 2 3 2 3 2 2" xfId="6442"/>
    <cellStyle name="Обычный 2 2 2 2 3 2 3 2 2 2" xfId="14890"/>
    <cellStyle name="Обычный 2 2 2 2 3 2 3 2 2 2 2" xfId="31787"/>
    <cellStyle name="Обычный 2 2 2 2 3 2 3 2 2 3" xfId="23339"/>
    <cellStyle name="Обычный 2 2 2 2 3 2 3 2 3" xfId="10666"/>
    <cellStyle name="Обычный 2 2 2 2 3 2 3 2 3 2" xfId="27563"/>
    <cellStyle name="Обычный 2 2 2 2 3 2 3 2 4" xfId="19115"/>
    <cellStyle name="Обычный 2 2 2 2 3 2 3 3" xfId="3626"/>
    <cellStyle name="Обычный 2 2 2 2 3 2 3 3 2" xfId="7850"/>
    <cellStyle name="Обычный 2 2 2 2 3 2 3 3 2 2" xfId="16298"/>
    <cellStyle name="Обычный 2 2 2 2 3 2 3 3 2 2 2" xfId="33195"/>
    <cellStyle name="Обычный 2 2 2 2 3 2 3 3 2 3" xfId="24747"/>
    <cellStyle name="Обычный 2 2 2 2 3 2 3 3 3" xfId="12074"/>
    <cellStyle name="Обычный 2 2 2 2 3 2 3 3 3 2" xfId="28971"/>
    <cellStyle name="Обычный 2 2 2 2 3 2 3 3 4" xfId="20523"/>
    <cellStyle name="Обычный 2 2 2 2 3 2 3 4" xfId="5034"/>
    <cellStyle name="Обычный 2 2 2 2 3 2 3 4 2" xfId="13482"/>
    <cellStyle name="Обычный 2 2 2 2 3 2 3 4 2 2" xfId="30379"/>
    <cellStyle name="Обычный 2 2 2 2 3 2 3 4 3" xfId="21931"/>
    <cellStyle name="Обычный 2 2 2 2 3 2 3 5" xfId="9258"/>
    <cellStyle name="Обычный 2 2 2 2 3 2 3 5 2" xfId="26155"/>
    <cellStyle name="Обычный 2 2 2 2 3 2 3 6" xfId="17707"/>
    <cellStyle name="Обычный 2 2 2 2 3 2 4" xfId="1514"/>
    <cellStyle name="Обычный 2 2 2 2 3 2 4 2" xfId="5738"/>
    <cellStyle name="Обычный 2 2 2 2 3 2 4 2 2" xfId="14186"/>
    <cellStyle name="Обычный 2 2 2 2 3 2 4 2 2 2" xfId="31083"/>
    <cellStyle name="Обычный 2 2 2 2 3 2 4 2 3" xfId="22635"/>
    <cellStyle name="Обычный 2 2 2 2 3 2 4 3" xfId="9962"/>
    <cellStyle name="Обычный 2 2 2 2 3 2 4 3 2" xfId="26859"/>
    <cellStyle name="Обычный 2 2 2 2 3 2 4 4" xfId="18411"/>
    <cellStyle name="Обычный 2 2 2 2 3 2 5" xfId="2922"/>
    <cellStyle name="Обычный 2 2 2 2 3 2 5 2" xfId="7146"/>
    <cellStyle name="Обычный 2 2 2 2 3 2 5 2 2" xfId="15594"/>
    <cellStyle name="Обычный 2 2 2 2 3 2 5 2 2 2" xfId="32491"/>
    <cellStyle name="Обычный 2 2 2 2 3 2 5 2 3" xfId="24043"/>
    <cellStyle name="Обычный 2 2 2 2 3 2 5 3" xfId="11370"/>
    <cellStyle name="Обычный 2 2 2 2 3 2 5 3 2" xfId="28267"/>
    <cellStyle name="Обычный 2 2 2 2 3 2 5 4" xfId="19819"/>
    <cellStyle name="Обычный 2 2 2 2 3 2 6" xfId="4330"/>
    <cellStyle name="Обычный 2 2 2 2 3 2 6 2" xfId="12778"/>
    <cellStyle name="Обычный 2 2 2 2 3 2 6 2 2" xfId="29675"/>
    <cellStyle name="Обычный 2 2 2 2 3 2 6 3" xfId="21227"/>
    <cellStyle name="Обычный 2 2 2 2 3 2 7" xfId="8554"/>
    <cellStyle name="Обычный 2 2 2 2 3 2 7 2" xfId="25451"/>
    <cellStyle name="Обычный 2 2 2 2 3 2 8" xfId="17003"/>
    <cellStyle name="Обычный 2 2 2 2 3 2 9" xfId="33900"/>
    <cellStyle name="Обычный 2 2 2 2 3 3" xfId="429"/>
    <cellStyle name="Обычный 2 2 2 2 3 3 2" xfId="1160"/>
    <cellStyle name="Обычный 2 2 2 2 3 3 2 2" xfId="2569"/>
    <cellStyle name="Обычный 2 2 2 2 3 3 2 2 2" xfId="6793"/>
    <cellStyle name="Обычный 2 2 2 2 3 3 2 2 2 2" xfId="15241"/>
    <cellStyle name="Обычный 2 2 2 2 3 3 2 2 2 2 2" xfId="32138"/>
    <cellStyle name="Обычный 2 2 2 2 3 3 2 2 2 3" xfId="23690"/>
    <cellStyle name="Обычный 2 2 2 2 3 3 2 2 3" xfId="11017"/>
    <cellStyle name="Обычный 2 2 2 2 3 3 2 2 3 2" xfId="27914"/>
    <cellStyle name="Обычный 2 2 2 2 3 3 2 2 4" xfId="19466"/>
    <cellStyle name="Обычный 2 2 2 2 3 3 2 3" xfId="3977"/>
    <cellStyle name="Обычный 2 2 2 2 3 3 2 3 2" xfId="8201"/>
    <cellStyle name="Обычный 2 2 2 2 3 3 2 3 2 2" xfId="16649"/>
    <cellStyle name="Обычный 2 2 2 2 3 3 2 3 2 2 2" xfId="33546"/>
    <cellStyle name="Обычный 2 2 2 2 3 3 2 3 2 3" xfId="25098"/>
    <cellStyle name="Обычный 2 2 2 2 3 3 2 3 3" xfId="12425"/>
    <cellStyle name="Обычный 2 2 2 2 3 3 2 3 3 2" xfId="29322"/>
    <cellStyle name="Обычный 2 2 2 2 3 3 2 3 4" xfId="20874"/>
    <cellStyle name="Обычный 2 2 2 2 3 3 2 4" xfId="5385"/>
    <cellStyle name="Обычный 2 2 2 2 3 3 2 4 2" xfId="13833"/>
    <cellStyle name="Обычный 2 2 2 2 3 3 2 4 2 2" xfId="30730"/>
    <cellStyle name="Обычный 2 2 2 2 3 3 2 4 3" xfId="22282"/>
    <cellStyle name="Обычный 2 2 2 2 3 3 2 5" xfId="9609"/>
    <cellStyle name="Обычный 2 2 2 2 3 3 2 5 2" xfId="26506"/>
    <cellStyle name="Обычный 2 2 2 2 3 3 2 6" xfId="18058"/>
    <cellStyle name="Обычный 2 2 2 2 3 3 3" xfId="1865"/>
    <cellStyle name="Обычный 2 2 2 2 3 3 3 2" xfId="6089"/>
    <cellStyle name="Обычный 2 2 2 2 3 3 3 2 2" xfId="14537"/>
    <cellStyle name="Обычный 2 2 2 2 3 3 3 2 2 2" xfId="31434"/>
    <cellStyle name="Обычный 2 2 2 2 3 3 3 2 3" xfId="22986"/>
    <cellStyle name="Обычный 2 2 2 2 3 3 3 3" xfId="10313"/>
    <cellStyle name="Обычный 2 2 2 2 3 3 3 3 2" xfId="27210"/>
    <cellStyle name="Обычный 2 2 2 2 3 3 3 4" xfId="18762"/>
    <cellStyle name="Обычный 2 2 2 2 3 3 4" xfId="3273"/>
    <cellStyle name="Обычный 2 2 2 2 3 3 4 2" xfId="7497"/>
    <cellStyle name="Обычный 2 2 2 2 3 3 4 2 2" xfId="15945"/>
    <cellStyle name="Обычный 2 2 2 2 3 3 4 2 2 2" xfId="32842"/>
    <cellStyle name="Обычный 2 2 2 2 3 3 4 2 3" xfId="24394"/>
    <cellStyle name="Обычный 2 2 2 2 3 3 4 3" xfId="11721"/>
    <cellStyle name="Обычный 2 2 2 2 3 3 4 3 2" xfId="28618"/>
    <cellStyle name="Обычный 2 2 2 2 3 3 4 4" xfId="20170"/>
    <cellStyle name="Обычный 2 2 2 2 3 3 5" xfId="4681"/>
    <cellStyle name="Обычный 2 2 2 2 3 3 5 2" xfId="13129"/>
    <cellStyle name="Обычный 2 2 2 2 3 3 5 2 2" xfId="30026"/>
    <cellStyle name="Обычный 2 2 2 2 3 3 5 3" xfId="21578"/>
    <cellStyle name="Обычный 2 2 2 2 3 3 6" xfId="8905"/>
    <cellStyle name="Обычный 2 2 2 2 3 3 6 2" xfId="25802"/>
    <cellStyle name="Обычный 2 2 2 2 3 3 7" xfId="17354"/>
    <cellStyle name="Обычный 2 2 2 2 3 3 8" xfId="34251"/>
    <cellStyle name="Обычный 2 2 2 2 3 4" xfId="808"/>
    <cellStyle name="Обычный 2 2 2 2 3 4 2" xfId="2217"/>
    <cellStyle name="Обычный 2 2 2 2 3 4 2 2" xfId="6441"/>
    <cellStyle name="Обычный 2 2 2 2 3 4 2 2 2" xfId="14889"/>
    <cellStyle name="Обычный 2 2 2 2 3 4 2 2 2 2" xfId="31786"/>
    <cellStyle name="Обычный 2 2 2 2 3 4 2 2 3" xfId="23338"/>
    <cellStyle name="Обычный 2 2 2 2 3 4 2 3" xfId="10665"/>
    <cellStyle name="Обычный 2 2 2 2 3 4 2 3 2" xfId="27562"/>
    <cellStyle name="Обычный 2 2 2 2 3 4 2 4" xfId="19114"/>
    <cellStyle name="Обычный 2 2 2 2 3 4 3" xfId="3625"/>
    <cellStyle name="Обычный 2 2 2 2 3 4 3 2" xfId="7849"/>
    <cellStyle name="Обычный 2 2 2 2 3 4 3 2 2" xfId="16297"/>
    <cellStyle name="Обычный 2 2 2 2 3 4 3 2 2 2" xfId="33194"/>
    <cellStyle name="Обычный 2 2 2 2 3 4 3 2 3" xfId="24746"/>
    <cellStyle name="Обычный 2 2 2 2 3 4 3 3" xfId="12073"/>
    <cellStyle name="Обычный 2 2 2 2 3 4 3 3 2" xfId="28970"/>
    <cellStyle name="Обычный 2 2 2 2 3 4 3 4" xfId="20522"/>
    <cellStyle name="Обычный 2 2 2 2 3 4 4" xfId="5033"/>
    <cellStyle name="Обычный 2 2 2 2 3 4 4 2" xfId="13481"/>
    <cellStyle name="Обычный 2 2 2 2 3 4 4 2 2" xfId="30378"/>
    <cellStyle name="Обычный 2 2 2 2 3 4 4 3" xfId="21930"/>
    <cellStyle name="Обычный 2 2 2 2 3 4 5" xfId="9257"/>
    <cellStyle name="Обычный 2 2 2 2 3 4 5 2" xfId="26154"/>
    <cellStyle name="Обычный 2 2 2 2 3 4 6" xfId="17706"/>
    <cellStyle name="Обычный 2 2 2 2 3 5" xfId="1513"/>
    <cellStyle name="Обычный 2 2 2 2 3 5 2" xfId="5737"/>
    <cellStyle name="Обычный 2 2 2 2 3 5 2 2" xfId="14185"/>
    <cellStyle name="Обычный 2 2 2 2 3 5 2 2 2" xfId="31082"/>
    <cellStyle name="Обычный 2 2 2 2 3 5 2 3" xfId="22634"/>
    <cellStyle name="Обычный 2 2 2 2 3 5 3" xfId="9961"/>
    <cellStyle name="Обычный 2 2 2 2 3 5 3 2" xfId="26858"/>
    <cellStyle name="Обычный 2 2 2 2 3 5 4" xfId="18410"/>
    <cellStyle name="Обычный 2 2 2 2 3 6" xfId="2921"/>
    <cellStyle name="Обычный 2 2 2 2 3 6 2" xfId="7145"/>
    <cellStyle name="Обычный 2 2 2 2 3 6 2 2" xfId="15593"/>
    <cellStyle name="Обычный 2 2 2 2 3 6 2 2 2" xfId="32490"/>
    <cellStyle name="Обычный 2 2 2 2 3 6 2 3" xfId="24042"/>
    <cellStyle name="Обычный 2 2 2 2 3 6 3" xfId="11369"/>
    <cellStyle name="Обычный 2 2 2 2 3 6 3 2" xfId="28266"/>
    <cellStyle name="Обычный 2 2 2 2 3 6 4" xfId="19818"/>
    <cellStyle name="Обычный 2 2 2 2 3 7" xfId="4329"/>
    <cellStyle name="Обычный 2 2 2 2 3 7 2" xfId="12777"/>
    <cellStyle name="Обычный 2 2 2 2 3 7 2 2" xfId="29674"/>
    <cellStyle name="Обычный 2 2 2 2 3 7 3" xfId="21226"/>
    <cellStyle name="Обычный 2 2 2 2 3 8" xfId="8553"/>
    <cellStyle name="Обычный 2 2 2 2 3 8 2" xfId="25450"/>
    <cellStyle name="Обычный 2 2 2 2 3 9" xfId="17002"/>
    <cellStyle name="Обычный 2 2 2 2 4" xfId="14"/>
    <cellStyle name="Обычный 2 2 2 2 4 2" xfId="431"/>
    <cellStyle name="Обычный 2 2 2 2 4 2 2" xfId="1162"/>
    <cellStyle name="Обычный 2 2 2 2 4 2 2 2" xfId="2571"/>
    <cellStyle name="Обычный 2 2 2 2 4 2 2 2 2" xfId="6795"/>
    <cellStyle name="Обычный 2 2 2 2 4 2 2 2 2 2" xfId="15243"/>
    <cellStyle name="Обычный 2 2 2 2 4 2 2 2 2 2 2" xfId="32140"/>
    <cellStyle name="Обычный 2 2 2 2 4 2 2 2 2 3" xfId="23692"/>
    <cellStyle name="Обычный 2 2 2 2 4 2 2 2 3" xfId="11019"/>
    <cellStyle name="Обычный 2 2 2 2 4 2 2 2 3 2" xfId="27916"/>
    <cellStyle name="Обычный 2 2 2 2 4 2 2 2 4" xfId="19468"/>
    <cellStyle name="Обычный 2 2 2 2 4 2 2 3" xfId="3979"/>
    <cellStyle name="Обычный 2 2 2 2 4 2 2 3 2" xfId="8203"/>
    <cellStyle name="Обычный 2 2 2 2 4 2 2 3 2 2" xfId="16651"/>
    <cellStyle name="Обычный 2 2 2 2 4 2 2 3 2 2 2" xfId="33548"/>
    <cellStyle name="Обычный 2 2 2 2 4 2 2 3 2 3" xfId="25100"/>
    <cellStyle name="Обычный 2 2 2 2 4 2 2 3 3" xfId="12427"/>
    <cellStyle name="Обычный 2 2 2 2 4 2 2 3 3 2" xfId="29324"/>
    <cellStyle name="Обычный 2 2 2 2 4 2 2 3 4" xfId="20876"/>
    <cellStyle name="Обычный 2 2 2 2 4 2 2 4" xfId="5387"/>
    <cellStyle name="Обычный 2 2 2 2 4 2 2 4 2" xfId="13835"/>
    <cellStyle name="Обычный 2 2 2 2 4 2 2 4 2 2" xfId="30732"/>
    <cellStyle name="Обычный 2 2 2 2 4 2 2 4 3" xfId="22284"/>
    <cellStyle name="Обычный 2 2 2 2 4 2 2 5" xfId="9611"/>
    <cellStyle name="Обычный 2 2 2 2 4 2 2 5 2" xfId="26508"/>
    <cellStyle name="Обычный 2 2 2 2 4 2 2 6" xfId="18060"/>
    <cellStyle name="Обычный 2 2 2 2 4 2 3" xfId="1867"/>
    <cellStyle name="Обычный 2 2 2 2 4 2 3 2" xfId="6091"/>
    <cellStyle name="Обычный 2 2 2 2 4 2 3 2 2" xfId="14539"/>
    <cellStyle name="Обычный 2 2 2 2 4 2 3 2 2 2" xfId="31436"/>
    <cellStyle name="Обычный 2 2 2 2 4 2 3 2 3" xfId="22988"/>
    <cellStyle name="Обычный 2 2 2 2 4 2 3 3" xfId="10315"/>
    <cellStyle name="Обычный 2 2 2 2 4 2 3 3 2" xfId="27212"/>
    <cellStyle name="Обычный 2 2 2 2 4 2 3 4" xfId="18764"/>
    <cellStyle name="Обычный 2 2 2 2 4 2 4" xfId="3275"/>
    <cellStyle name="Обычный 2 2 2 2 4 2 4 2" xfId="7499"/>
    <cellStyle name="Обычный 2 2 2 2 4 2 4 2 2" xfId="15947"/>
    <cellStyle name="Обычный 2 2 2 2 4 2 4 2 2 2" xfId="32844"/>
    <cellStyle name="Обычный 2 2 2 2 4 2 4 2 3" xfId="24396"/>
    <cellStyle name="Обычный 2 2 2 2 4 2 4 3" xfId="11723"/>
    <cellStyle name="Обычный 2 2 2 2 4 2 4 3 2" xfId="28620"/>
    <cellStyle name="Обычный 2 2 2 2 4 2 4 4" xfId="20172"/>
    <cellStyle name="Обычный 2 2 2 2 4 2 5" xfId="4683"/>
    <cellStyle name="Обычный 2 2 2 2 4 2 5 2" xfId="13131"/>
    <cellStyle name="Обычный 2 2 2 2 4 2 5 2 2" xfId="30028"/>
    <cellStyle name="Обычный 2 2 2 2 4 2 5 3" xfId="21580"/>
    <cellStyle name="Обычный 2 2 2 2 4 2 6" xfId="8907"/>
    <cellStyle name="Обычный 2 2 2 2 4 2 6 2" xfId="25804"/>
    <cellStyle name="Обычный 2 2 2 2 4 2 7" xfId="17356"/>
    <cellStyle name="Обычный 2 2 2 2 4 2 8" xfId="34253"/>
    <cellStyle name="Обычный 2 2 2 2 4 3" xfId="810"/>
    <cellStyle name="Обычный 2 2 2 2 4 3 2" xfId="2219"/>
    <cellStyle name="Обычный 2 2 2 2 4 3 2 2" xfId="6443"/>
    <cellStyle name="Обычный 2 2 2 2 4 3 2 2 2" xfId="14891"/>
    <cellStyle name="Обычный 2 2 2 2 4 3 2 2 2 2" xfId="31788"/>
    <cellStyle name="Обычный 2 2 2 2 4 3 2 2 3" xfId="23340"/>
    <cellStyle name="Обычный 2 2 2 2 4 3 2 3" xfId="10667"/>
    <cellStyle name="Обычный 2 2 2 2 4 3 2 3 2" xfId="27564"/>
    <cellStyle name="Обычный 2 2 2 2 4 3 2 4" xfId="19116"/>
    <cellStyle name="Обычный 2 2 2 2 4 3 3" xfId="3627"/>
    <cellStyle name="Обычный 2 2 2 2 4 3 3 2" xfId="7851"/>
    <cellStyle name="Обычный 2 2 2 2 4 3 3 2 2" xfId="16299"/>
    <cellStyle name="Обычный 2 2 2 2 4 3 3 2 2 2" xfId="33196"/>
    <cellStyle name="Обычный 2 2 2 2 4 3 3 2 3" xfId="24748"/>
    <cellStyle name="Обычный 2 2 2 2 4 3 3 3" xfId="12075"/>
    <cellStyle name="Обычный 2 2 2 2 4 3 3 3 2" xfId="28972"/>
    <cellStyle name="Обычный 2 2 2 2 4 3 3 4" xfId="20524"/>
    <cellStyle name="Обычный 2 2 2 2 4 3 4" xfId="5035"/>
    <cellStyle name="Обычный 2 2 2 2 4 3 4 2" xfId="13483"/>
    <cellStyle name="Обычный 2 2 2 2 4 3 4 2 2" xfId="30380"/>
    <cellStyle name="Обычный 2 2 2 2 4 3 4 3" xfId="21932"/>
    <cellStyle name="Обычный 2 2 2 2 4 3 5" xfId="9259"/>
    <cellStyle name="Обычный 2 2 2 2 4 3 5 2" xfId="26156"/>
    <cellStyle name="Обычный 2 2 2 2 4 3 6" xfId="17708"/>
    <cellStyle name="Обычный 2 2 2 2 4 4" xfId="1515"/>
    <cellStyle name="Обычный 2 2 2 2 4 4 2" xfId="5739"/>
    <cellStyle name="Обычный 2 2 2 2 4 4 2 2" xfId="14187"/>
    <cellStyle name="Обычный 2 2 2 2 4 4 2 2 2" xfId="31084"/>
    <cellStyle name="Обычный 2 2 2 2 4 4 2 3" xfId="22636"/>
    <cellStyle name="Обычный 2 2 2 2 4 4 3" xfId="9963"/>
    <cellStyle name="Обычный 2 2 2 2 4 4 3 2" xfId="26860"/>
    <cellStyle name="Обычный 2 2 2 2 4 4 4" xfId="18412"/>
    <cellStyle name="Обычный 2 2 2 2 4 5" xfId="2923"/>
    <cellStyle name="Обычный 2 2 2 2 4 5 2" xfId="7147"/>
    <cellStyle name="Обычный 2 2 2 2 4 5 2 2" xfId="15595"/>
    <cellStyle name="Обычный 2 2 2 2 4 5 2 2 2" xfId="32492"/>
    <cellStyle name="Обычный 2 2 2 2 4 5 2 3" xfId="24044"/>
    <cellStyle name="Обычный 2 2 2 2 4 5 3" xfId="11371"/>
    <cellStyle name="Обычный 2 2 2 2 4 5 3 2" xfId="28268"/>
    <cellStyle name="Обычный 2 2 2 2 4 5 4" xfId="19820"/>
    <cellStyle name="Обычный 2 2 2 2 4 6" xfId="4331"/>
    <cellStyle name="Обычный 2 2 2 2 4 6 2" xfId="12779"/>
    <cellStyle name="Обычный 2 2 2 2 4 6 2 2" xfId="29676"/>
    <cellStyle name="Обычный 2 2 2 2 4 6 3" xfId="21228"/>
    <cellStyle name="Обычный 2 2 2 2 4 7" xfId="8555"/>
    <cellStyle name="Обычный 2 2 2 2 4 7 2" xfId="25452"/>
    <cellStyle name="Обычный 2 2 2 2 4 8" xfId="17004"/>
    <cellStyle name="Обычный 2 2 2 2 4 9" xfId="33901"/>
    <cellStyle name="Обычный 2 2 2 2 5" xfId="424"/>
    <cellStyle name="Обычный 2 2 2 2 5 2" xfId="1155"/>
    <cellStyle name="Обычный 2 2 2 2 5 2 2" xfId="2564"/>
    <cellStyle name="Обычный 2 2 2 2 5 2 2 2" xfId="6788"/>
    <cellStyle name="Обычный 2 2 2 2 5 2 2 2 2" xfId="15236"/>
    <cellStyle name="Обычный 2 2 2 2 5 2 2 2 2 2" xfId="32133"/>
    <cellStyle name="Обычный 2 2 2 2 5 2 2 2 3" xfId="23685"/>
    <cellStyle name="Обычный 2 2 2 2 5 2 2 3" xfId="11012"/>
    <cellStyle name="Обычный 2 2 2 2 5 2 2 3 2" xfId="27909"/>
    <cellStyle name="Обычный 2 2 2 2 5 2 2 4" xfId="19461"/>
    <cellStyle name="Обычный 2 2 2 2 5 2 3" xfId="3972"/>
    <cellStyle name="Обычный 2 2 2 2 5 2 3 2" xfId="8196"/>
    <cellStyle name="Обычный 2 2 2 2 5 2 3 2 2" xfId="16644"/>
    <cellStyle name="Обычный 2 2 2 2 5 2 3 2 2 2" xfId="33541"/>
    <cellStyle name="Обычный 2 2 2 2 5 2 3 2 3" xfId="25093"/>
    <cellStyle name="Обычный 2 2 2 2 5 2 3 3" xfId="12420"/>
    <cellStyle name="Обычный 2 2 2 2 5 2 3 3 2" xfId="29317"/>
    <cellStyle name="Обычный 2 2 2 2 5 2 3 4" xfId="20869"/>
    <cellStyle name="Обычный 2 2 2 2 5 2 4" xfId="5380"/>
    <cellStyle name="Обычный 2 2 2 2 5 2 4 2" xfId="13828"/>
    <cellStyle name="Обычный 2 2 2 2 5 2 4 2 2" xfId="30725"/>
    <cellStyle name="Обычный 2 2 2 2 5 2 4 3" xfId="22277"/>
    <cellStyle name="Обычный 2 2 2 2 5 2 5" xfId="9604"/>
    <cellStyle name="Обычный 2 2 2 2 5 2 5 2" xfId="26501"/>
    <cellStyle name="Обычный 2 2 2 2 5 2 6" xfId="18053"/>
    <cellStyle name="Обычный 2 2 2 2 5 3" xfId="1860"/>
    <cellStyle name="Обычный 2 2 2 2 5 3 2" xfId="6084"/>
    <cellStyle name="Обычный 2 2 2 2 5 3 2 2" xfId="14532"/>
    <cellStyle name="Обычный 2 2 2 2 5 3 2 2 2" xfId="31429"/>
    <cellStyle name="Обычный 2 2 2 2 5 3 2 3" xfId="22981"/>
    <cellStyle name="Обычный 2 2 2 2 5 3 3" xfId="10308"/>
    <cellStyle name="Обычный 2 2 2 2 5 3 3 2" xfId="27205"/>
    <cellStyle name="Обычный 2 2 2 2 5 3 4" xfId="18757"/>
    <cellStyle name="Обычный 2 2 2 2 5 4" xfId="3268"/>
    <cellStyle name="Обычный 2 2 2 2 5 4 2" xfId="7492"/>
    <cellStyle name="Обычный 2 2 2 2 5 4 2 2" xfId="15940"/>
    <cellStyle name="Обычный 2 2 2 2 5 4 2 2 2" xfId="32837"/>
    <cellStyle name="Обычный 2 2 2 2 5 4 2 3" xfId="24389"/>
    <cellStyle name="Обычный 2 2 2 2 5 4 3" xfId="11716"/>
    <cellStyle name="Обычный 2 2 2 2 5 4 3 2" xfId="28613"/>
    <cellStyle name="Обычный 2 2 2 2 5 4 4" xfId="20165"/>
    <cellStyle name="Обычный 2 2 2 2 5 5" xfId="4676"/>
    <cellStyle name="Обычный 2 2 2 2 5 5 2" xfId="13124"/>
    <cellStyle name="Обычный 2 2 2 2 5 5 2 2" xfId="30021"/>
    <cellStyle name="Обычный 2 2 2 2 5 5 3" xfId="21573"/>
    <cellStyle name="Обычный 2 2 2 2 5 6" xfId="8900"/>
    <cellStyle name="Обычный 2 2 2 2 5 6 2" xfId="25797"/>
    <cellStyle name="Обычный 2 2 2 2 5 7" xfId="17349"/>
    <cellStyle name="Обычный 2 2 2 2 5 8" xfId="34246"/>
    <cellStyle name="Обычный 2 2 2 2 6" xfId="803"/>
    <cellStyle name="Обычный 2 2 2 2 6 2" xfId="2212"/>
    <cellStyle name="Обычный 2 2 2 2 6 2 2" xfId="6436"/>
    <cellStyle name="Обычный 2 2 2 2 6 2 2 2" xfId="14884"/>
    <cellStyle name="Обычный 2 2 2 2 6 2 2 2 2" xfId="31781"/>
    <cellStyle name="Обычный 2 2 2 2 6 2 2 3" xfId="23333"/>
    <cellStyle name="Обычный 2 2 2 2 6 2 3" xfId="10660"/>
    <cellStyle name="Обычный 2 2 2 2 6 2 3 2" xfId="27557"/>
    <cellStyle name="Обычный 2 2 2 2 6 2 4" xfId="19109"/>
    <cellStyle name="Обычный 2 2 2 2 6 3" xfId="3620"/>
    <cellStyle name="Обычный 2 2 2 2 6 3 2" xfId="7844"/>
    <cellStyle name="Обычный 2 2 2 2 6 3 2 2" xfId="16292"/>
    <cellStyle name="Обычный 2 2 2 2 6 3 2 2 2" xfId="33189"/>
    <cellStyle name="Обычный 2 2 2 2 6 3 2 3" xfId="24741"/>
    <cellStyle name="Обычный 2 2 2 2 6 3 3" xfId="12068"/>
    <cellStyle name="Обычный 2 2 2 2 6 3 3 2" xfId="28965"/>
    <cellStyle name="Обычный 2 2 2 2 6 3 4" xfId="20517"/>
    <cellStyle name="Обычный 2 2 2 2 6 4" xfId="5028"/>
    <cellStyle name="Обычный 2 2 2 2 6 4 2" xfId="13476"/>
    <cellStyle name="Обычный 2 2 2 2 6 4 2 2" xfId="30373"/>
    <cellStyle name="Обычный 2 2 2 2 6 4 3" xfId="21925"/>
    <cellStyle name="Обычный 2 2 2 2 6 5" xfId="9252"/>
    <cellStyle name="Обычный 2 2 2 2 6 5 2" xfId="26149"/>
    <cellStyle name="Обычный 2 2 2 2 6 6" xfId="17701"/>
    <cellStyle name="Обычный 2 2 2 2 7" xfId="1508"/>
    <cellStyle name="Обычный 2 2 2 2 7 2" xfId="5732"/>
    <cellStyle name="Обычный 2 2 2 2 7 2 2" xfId="14180"/>
    <cellStyle name="Обычный 2 2 2 2 7 2 2 2" xfId="31077"/>
    <cellStyle name="Обычный 2 2 2 2 7 2 3" xfId="22629"/>
    <cellStyle name="Обычный 2 2 2 2 7 3" xfId="9956"/>
    <cellStyle name="Обычный 2 2 2 2 7 3 2" xfId="26853"/>
    <cellStyle name="Обычный 2 2 2 2 7 4" xfId="18405"/>
    <cellStyle name="Обычный 2 2 2 2 8" xfId="2916"/>
    <cellStyle name="Обычный 2 2 2 2 8 2" xfId="7140"/>
    <cellStyle name="Обычный 2 2 2 2 8 2 2" xfId="15588"/>
    <cellStyle name="Обычный 2 2 2 2 8 2 2 2" xfId="32485"/>
    <cellStyle name="Обычный 2 2 2 2 8 2 3" xfId="24037"/>
    <cellStyle name="Обычный 2 2 2 2 8 3" xfId="11364"/>
    <cellStyle name="Обычный 2 2 2 2 8 3 2" xfId="28261"/>
    <cellStyle name="Обычный 2 2 2 2 8 4" xfId="19813"/>
    <cellStyle name="Обычный 2 2 2 2 9" xfId="4324"/>
    <cellStyle name="Обычный 2 2 2 2 9 2" xfId="12772"/>
    <cellStyle name="Обычный 2 2 2 2 9 2 2" xfId="29669"/>
    <cellStyle name="Обычный 2 2 2 2 9 3" xfId="21221"/>
    <cellStyle name="Обычный 2 2 2 3" xfId="15"/>
    <cellStyle name="Обычный 2 2 2 3 10" xfId="17005"/>
    <cellStyle name="Обычный 2 2 2 3 11" xfId="33902"/>
    <cellStyle name="Обычный 2 2 2 3 2" xfId="16"/>
    <cellStyle name="Обычный 2 2 2 3 2 10" xfId="33903"/>
    <cellStyle name="Обычный 2 2 2 3 2 2" xfId="17"/>
    <cellStyle name="Обычный 2 2 2 3 2 2 2" xfId="434"/>
    <cellStyle name="Обычный 2 2 2 3 2 2 2 2" xfId="1165"/>
    <cellStyle name="Обычный 2 2 2 3 2 2 2 2 2" xfId="2574"/>
    <cellStyle name="Обычный 2 2 2 3 2 2 2 2 2 2" xfId="6798"/>
    <cellStyle name="Обычный 2 2 2 3 2 2 2 2 2 2 2" xfId="15246"/>
    <cellStyle name="Обычный 2 2 2 3 2 2 2 2 2 2 2 2" xfId="32143"/>
    <cellStyle name="Обычный 2 2 2 3 2 2 2 2 2 2 3" xfId="23695"/>
    <cellStyle name="Обычный 2 2 2 3 2 2 2 2 2 3" xfId="11022"/>
    <cellStyle name="Обычный 2 2 2 3 2 2 2 2 2 3 2" xfId="27919"/>
    <cellStyle name="Обычный 2 2 2 3 2 2 2 2 2 4" xfId="19471"/>
    <cellStyle name="Обычный 2 2 2 3 2 2 2 2 3" xfId="3982"/>
    <cellStyle name="Обычный 2 2 2 3 2 2 2 2 3 2" xfId="8206"/>
    <cellStyle name="Обычный 2 2 2 3 2 2 2 2 3 2 2" xfId="16654"/>
    <cellStyle name="Обычный 2 2 2 3 2 2 2 2 3 2 2 2" xfId="33551"/>
    <cellStyle name="Обычный 2 2 2 3 2 2 2 2 3 2 3" xfId="25103"/>
    <cellStyle name="Обычный 2 2 2 3 2 2 2 2 3 3" xfId="12430"/>
    <cellStyle name="Обычный 2 2 2 3 2 2 2 2 3 3 2" xfId="29327"/>
    <cellStyle name="Обычный 2 2 2 3 2 2 2 2 3 4" xfId="20879"/>
    <cellStyle name="Обычный 2 2 2 3 2 2 2 2 4" xfId="5390"/>
    <cellStyle name="Обычный 2 2 2 3 2 2 2 2 4 2" xfId="13838"/>
    <cellStyle name="Обычный 2 2 2 3 2 2 2 2 4 2 2" xfId="30735"/>
    <cellStyle name="Обычный 2 2 2 3 2 2 2 2 4 3" xfId="22287"/>
    <cellStyle name="Обычный 2 2 2 3 2 2 2 2 5" xfId="9614"/>
    <cellStyle name="Обычный 2 2 2 3 2 2 2 2 5 2" xfId="26511"/>
    <cellStyle name="Обычный 2 2 2 3 2 2 2 2 6" xfId="18063"/>
    <cellStyle name="Обычный 2 2 2 3 2 2 2 3" xfId="1870"/>
    <cellStyle name="Обычный 2 2 2 3 2 2 2 3 2" xfId="6094"/>
    <cellStyle name="Обычный 2 2 2 3 2 2 2 3 2 2" xfId="14542"/>
    <cellStyle name="Обычный 2 2 2 3 2 2 2 3 2 2 2" xfId="31439"/>
    <cellStyle name="Обычный 2 2 2 3 2 2 2 3 2 3" xfId="22991"/>
    <cellStyle name="Обычный 2 2 2 3 2 2 2 3 3" xfId="10318"/>
    <cellStyle name="Обычный 2 2 2 3 2 2 2 3 3 2" xfId="27215"/>
    <cellStyle name="Обычный 2 2 2 3 2 2 2 3 4" xfId="18767"/>
    <cellStyle name="Обычный 2 2 2 3 2 2 2 4" xfId="3278"/>
    <cellStyle name="Обычный 2 2 2 3 2 2 2 4 2" xfId="7502"/>
    <cellStyle name="Обычный 2 2 2 3 2 2 2 4 2 2" xfId="15950"/>
    <cellStyle name="Обычный 2 2 2 3 2 2 2 4 2 2 2" xfId="32847"/>
    <cellStyle name="Обычный 2 2 2 3 2 2 2 4 2 3" xfId="24399"/>
    <cellStyle name="Обычный 2 2 2 3 2 2 2 4 3" xfId="11726"/>
    <cellStyle name="Обычный 2 2 2 3 2 2 2 4 3 2" xfId="28623"/>
    <cellStyle name="Обычный 2 2 2 3 2 2 2 4 4" xfId="20175"/>
    <cellStyle name="Обычный 2 2 2 3 2 2 2 5" xfId="4686"/>
    <cellStyle name="Обычный 2 2 2 3 2 2 2 5 2" xfId="13134"/>
    <cellStyle name="Обычный 2 2 2 3 2 2 2 5 2 2" xfId="30031"/>
    <cellStyle name="Обычный 2 2 2 3 2 2 2 5 3" xfId="21583"/>
    <cellStyle name="Обычный 2 2 2 3 2 2 2 6" xfId="8910"/>
    <cellStyle name="Обычный 2 2 2 3 2 2 2 6 2" xfId="25807"/>
    <cellStyle name="Обычный 2 2 2 3 2 2 2 7" xfId="17359"/>
    <cellStyle name="Обычный 2 2 2 3 2 2 2 8" xfId="34256"/>
    <cellStyle name="Обычный 2 2 2 3 2 2 3" xfId="813"/>
    <cellStyle name="Обычный 2 2 2 3 2 2 3 2" xfId="2222"/>
    <cellStyle name="Обычный 2 2 2 3 2 2 3 2 2" xfId="6446"/>
    <cellStyle name="Обычный 2 2 2 3 2 2 3 2 2 2" xfId="14894"/>
    <cellStyle name="Обычный 2 2 2 3 2 2 3 2 2 2 2" xfId="31791"/>
    <cellStyle name="Обычный 2 2 2 3 2 2 3 2 2 3" xfId="23343"/>
    <cellStyle name="Обычный 2 2 2 3 2 2 3 2 3" xfId="10670"/>
    <cellStyle name="Обычный 2 2 2 3 2 2 3 2 3 2" xfId="27567"/>
    <cellStyle name="Обычный 2 2 2 3 2 2 3 2 4" xfId="19119"/>
    <cellStyle name="Обычный 2 2 2 3 2 2 3 3" xfId="3630"/>
    <cellStyle name="Обычный 2 2 2 3 2 2 3 3 2" xfId="7854"/>
    <cellStyle name="Обычный 2 2 2 3 2 2 3 3 2 2" xfId="16302"/>
    <cellStyle name="Обычный 2 2 2 3 2 2 3 3 2 2 2" xfId="33199"/>
    <cellStyle name="Обычный 2 2 2 3 2 2 3 3 2 3" xfId="24751"/>
    <cellStyle name="Обычный 2 2 2 3 2 2 3 3 3" xfId="12078"/>
    <cellStyle name="Обычный 2 2 2 3 2 2 3 3 3 2" xfId="28975"/>
    <cellStyle name="Обычный 2 2 2 3 2 2 3 3 4" xfId="20527"/>
    <cellStyle name="Обычный 2 2 2 3 2 2 3 4" xfId="5038"/>
    <cellStyle name="Обычный 2 2 2 3 2 2 3 4 2" xfId="13486"/>
    <cellStyle name="Обычный 2 2 2 3 2 2 3 4 2 2" xfId="30383"/>
    <cellStyle name="Обычный 2 2 2 3 2 2 3 4 3" xfId="21935"/>
    <cellStyle name="Обычный 2 2 2 3 2 2 3 5" xfId="9262"/>
    <cellStyle name="Обычный 2 2 2 3 2 2 3 5 2" xfId="26159"/>
    <cellStyle name="Обычный 2 2 2 3 2 2 3 6" xfId="17711"/>
    <cellStyle name="Обычный 2 2 2 3 2 2 4" xfId="1518"/>
    <cellStyle name="Обычный 2 2 2 3 2 2 4 2" xfId="5742"/>
    <cellStyle name="Обычный 2 2 2 3 2 2 4 2 2" xfId="14190"/>
    <cellStyle name="Обычный 2 2 2 3 2 2 4 2 2 2" xfId="31087"/>
    <cellStyle name="Обычный 2 2 2 3 2 2 4 2 3" xfId="22639"/>
    <cellStyle name="Обычный 2 2 2 3 2 2 4 3" xfId="9966"/>
    <cellStyle name="Обычный 2 2 2 3 2 2 4 3 2" xfId="26863"/>
    <cellStyle name="Обычный 2 2 2 3 2 2 4 4" xfId="18415"/>
    <cellStyle name="Обычный 2 2 2 3 2 2 5" xfId="2926"/>
    <cellStyle name="Обычный 2 2 2 3 2 2 5 2" xfId="7150"/>
    <cellStyle name="Обычный 2 2 2 3 2 2 5 2 2" xfId="15598"/>
    <cellStyle name="Обычный 2 2 2 3 2 2 5 2 2 2" xfId="32495"/>
    <cellStyle name="Обычный 2 2 2 3 2 2 5 2 3" xfId="24047"/>
    <cellStyle name="Обычный 2 2 2 3 2 2 5 3" xfId="11374"/>
    <cellStyle name="Обычный 2 2 2 3 2 2 5 3 2" xfId="28271"/>
    <cellStyle name="Обычный 2 2 2 3 2 2 5 4" xfId="19823"/>
    <cellStyle name="Обычный 2 2 2 3 2 2 6" xfId="4334"/>
    <cellStyle name="Обычный 2 2 2 3 2 2 6 2" xfId="12782"/>
    <cellStyle name="Обычный 2 2 2 3 2 2 6 2 2" xfId="29679"/>
    <cellStyle name="Обычный 2 2 2 3 2 2 6 3" xfId="21231"/>
    <cellStyle name="Обычный 2 2 2 3 2 2 7" xfId="8558"/>
    <cellStyle name="Обычный 2 2 2 3 2 2 7 2" xfId="25455"/>
    <cellStyle name="Обычный 2 2 2 3 2 2 8" xfId="17007"/>
    <cellStyle name="Обычный 2 2 2 3 2 2 9" xfId="33904"/>
    <cellStyle name="Обычный 2 2 2 3 2 3" xfId="433"/>
    <cellStyle name="Обычный 2 2 2 3 2 3 2" xfId="1164"/>
    <cellStyle name="Обычный 2 2 2 3 2 3 2 2" xfId="2573"/>
    <cellStyle name="Обычный 2 2 2 3 2 3 2 2 2" xfId="6797"/>
    <cellStyle name="Обычный 2 2 2 3 2 3 2 2 2 2" xfId="15245"/>
    <cellStyle name="Обычный 2 2 2 3 2 3 2 2 2 2 2" xfId="32142"/>
    <cellStyle name="Обычный 2 2 2 3 2 3 2 2 2 3" xfId="23694"/>
    <cellStyle name="Обычный 2 2 2 3 2 3 2 2 3" xfId="11021"/>
    <cellStyle name="Обычный 2 2 2 3 2 3 2 2 3 2" xfId="27918"/>
    <cellStyle name="Обычный 2 2 2 3 2 3 2 2 4" xfId="19470"/>
    <cellStyle name="Обычный 2 2 2 3 2 3 2 3" xfId="3981"/>
    <cellStyle name="Обычный 2 2 2 3 2 3 2 3 2" xfId="8205"/>
    <cellStyle name="Обычный 2 2 2 3 2 3 2 3 2 2" xfId="16653"/>
    <cellStyle name="Обычный 2 2 2 3 2 3 2 3 2 2 2" xfId="33550"/>
    <cellStyle name="Обычный 2 2 2 3 2 3 2 3 2 3" xfId="25102"/>
    <cellStyle name="Обычный 2 2 2 3 2 3 2 3 3" xfId="12429"/>
    <cellStyle name="Обычный 2 2 2 3 2 3 2 3 3 2" xfId="29326"/>
    <cellStyle name="Обычный 2 2 2 3 2 3 2 3 4" xfId="20878"/>
    <cellStyle name="Обычный 2 2 2 3 2 3 2 4" xfId="5389"/>
    <cellStyle name="Обычный 2 2 2 3 2 3 2 4 2" xfId="13837"/>
    <cellStyle name="Обычный 2 2 2 3 2 3 2 4 2 2" xfId="30734"/>
    <cellStyle name="Обычный 2 2 2 3 2 3 2 4 3" xfId="22286"/>
    <cellStyle name="Обычный 2 2 2 3 2 3 2 5" xfId="9613"/>
    <cellStyle name="Обычный 2 2 2 3 2 3 2 5 2" xfId="26510"/>
    <cellStyle name="Обычный 2 2 2 3 2 3 2 6" xfId="18062"/>
    <cellStyle name="Обычный 2 2 2 3 2 3 3" xfId="1869"/>
    <cellStyle name="Обычный 2 2 2 3 2 3 3 2" xfId="6093"/>
    <cellStyle name="Обычный 2 2 2 3 2 3 3 2 2" xfId="14541"/>
    <cellStyle name="Обычный 2 2 2 3 2 3 3 2 2 2" xfId="31438"/>
    <cellStyle name="Обычный 2 2 2 3 2 3 3 2 3" xfId="22990"/>
    <cellStyle name="Обычный 2 2 2 3 2 3 3 3" xfId="10317"/>
    <cellStyle name="Обычный 2 2 2 3 2 3 3 3 2" xfId="27214"/>
    <cellStyle name="Обычный 2 2 2 3 2 3 3 4" xfId="18766"/>
    <cellStyle name="Обычный 2 2 2 3 2 3 4" xfId="3277"/>
    <cellStyle name="Обычный 2 2 2 3 2 3 4 2" xfId="7501"/>
    <cellStyle name="Обычный 2 2 2 3 2 3 4 2 2" xfId="15949"/>
    <cellStyle name="Обычный 2 2 2 3 2 3 4 2 2 2" xfId="32846"/>
    <cellStyle name="Обычный 2 2 2 3 2 3 4 2 3" xfId="24398"/>
    <cellStyle name="Обычный 2 2 2 3 2 3 4 3" xfId="11725"/>
    <cellStyle name="Обычный 2 2 2 3 2 3 4 3 2" xfId="28622"/>
    <cellStyle name="Обычный 2 2 2 3 2 3 4 4" xfId="20174"/>
    <cellStyle name="Обычный 2 2 2 3 2 3 5" xfId="4685"/>
    <cellStyle name="Обычный 2 2 2 3 2 3 5 2" xfId="13133"/>
    <cellStyle name="Обычный 2 2 2 3 2 3 5 2 2" xfId="30030"/>
    <cellStyle name="Обычный 2 2 2 3 2 3 5 3" xfId="21582"/>
    <cellStyle name="Обычный 2 2 2 3 2 3 6" xfId="8909"/>
    <cellStyle name="Обычный 2 2 2 3 2 3 6 2" xfId="25806"/>
    <cellStyle name="Обычный 2 2 2 3 2 3 7" xfId="17358"/>
    <cellStyle name="Обычный 2 2 2 3 2 3 8" xfId="34255"/>
    <cellStyle name="Обычный 2 2 2 3 2 4" xfId="812"/>
    <cellStyle name="Обычный 2 2 2 3 2 4 2" xfId="2221"/>
    <cellStyle name="Обычный 2 2 2 3 2 4 2 2" xfId="6445"/>
    <cellStyle name="Обычный 2 2 2 3 2 4 2 2 2" xfId="14893"/>
    <cellStyle name="Обычный 2 2 2 3 2 4 2 2 2 2" xfId="31790"/>
    <cellStyle name="Обычный 2 2 2 3 2 4 2 2 3" xfId="23342"/>
    <cellStyle name="Обычный 2 2 2 3 2 4 2 3" xfId="10669"/>
    <cellStyle name="Обычный 2 2 2 3 2 4 2 3 2" xfId="27566"/>
    <cellStyle name="Обычный 2 2 2 3 2 4 2 4" xfId="19118"/>
    <cellStyle name="Обычный 2 2 2 3 2 4 3" xfId="3629"/>
    <cellStyle name="Обычный 2 2 2 3 2 4 3 2" xfId="7853"/>
    <cellStyle name="Обычный 2 2 2 3 2 4 3 2 2" xfId="16301"/>
    <cellStyle name="Обычный 2 2 2 3 2 4 3 2 2 2" xfId="33198"/>
    <cellStyle name="Обычный 2 2 2 3 2 4 3 2 3" xfId="24750"/>
    <cellStyle name="Обычный 2 2 2 3 2 4 3 3" xfId="12077"/>
    <cellStyle name="Обычный 2 2 2 3 2 4 3 3 2" xfId="28974"/>
    <cellStyle name="Обычный 2 2 2 3 2 4 3 4" xfId="20526"/>
    <cellStyle name="Обычный 2 2 2 3 2 4 4" xfId="5037"/>
    <cellStyle name="Обычный 2 2 2 3 2 4 4 2" xfId="13485"/>
    <cellStyle name="Обычный 2 2 2 3 2 4 4 2 2" xfId="30382"/>
    <cellStyle name="Обычный 2 2 2 3 2 4 4 3" xfId="21934"/>
    <cellStyle name="Обычный 2 2 2 3 2 4 5" xfId="9261"/>
    <cellStyle name="Обычный 2 2 2 3 2 4 5 2" xfId="26158"/>
    <cellStyle name="Обычный 2 2 2 3 2 4 6" xfId="17710"/>
    <cellStyle name="Обычный 2 2 2 3 2 5" xfId="1517"/>
    <cellStyle name="Обычный 2 2 2 3 2 5 2" xfId="5741"/>
    <cellStyle name="Обычный 2 2 2 3 2 5 2 2" xfId="14189"/>
    <cellStyle name="Обычный 2 2 2 3 2 5 2 2 2" xfId="31086"/>
    <cellStyle name="Обычный 2 2 2 3 2 5 2 3" xfId="22638"/>
    <cellStyle name="Обычный 2 2 2 3 2 5 3" xfId="9965"/>
    <cellStyle name="Обычный 2 2 2 3 2 5 3 2" xfId="26862"/>
    <cellStyle name="Обычный 2 2 2 3 2 5 4" xfId="18414"/>
    <cellStyle name="Обычный 2 2 2 3 2 6" xfId="2925"/>
    <cellStyle name="Обычный 2 2 2 3 2 6 2" xfId="7149"/>
    <cellStyle name="Обычный 2 2 2 3 2 6 2 2" xfId="15597"/>
    <cellStyle name="Обычный 2 2 2 3 2 6 2 2 2" xfId="32494"/>
    <cellStyle name="Обычный 2 2 2 3 2 6 2 3" xfId="24046"/>
    <cellStyle name="Обычный 2 2 2 3 2 6 3" xfId="11373"/>
    <cellStyle name="Обычный 2 2 2 3 2 6 3 2" xfId="28270"/>
    <cellStyle name="Обычный 2 2 2 3 2 6 4" xfId="19822"/>
    <cellStyle name="Обычный 2 2 2 3 2 7" xfId="4333"/>
    <cellStyle name="Обычный 2 2 2 3 2 7 2" xfId="12781"/>
    <cellStyle name="Обычный 2 2 2 3 2 7 2 2" xfId="29678"/>
    <cellStyle name="Обычный 2 2 2 3 2 7 3" xfId="21230"/>
    <cellStyle name="Обычный 2 2 2 3 2 8" xfId="8557"/>
    <cellStyle name="Обычный 2 2 2 3 2 8 2" xfId="25454"/>
    <cellStyle name="Обычный 2 2 2 3 2 9" xfId="17006"/>
    <cellStyle name="Обычный 2 2 2 3 3" xfId="18"/>
    <cellStyle name="Обычный 2 2 2 3 3 2" xfId="435"/>
    <cellStyle name="Обычный 2 2 2 3 3 2 2" xfId="1166"/>
    <cellStyle name="Обычный 2 2 2 3 3 2 2 2" xfId="2575"/>
    <cellStyle name="Обычный 2 2 2 3 3 2 2 2 2" xfId="6799"/>
    <cellStyle name="Обычный 2 2 2 3 3 2 2 2 2 2" xfId="15247"/>
    <cellStyle name="Обычный 2 2 2 3 3 2 2 2 2 2 2" xfId="32144"/>
    <cellStyle name="Обычный 2 2 2 3 3 2 2 2 2 3" xfId="23696"/>
    <cellStyle name="Обычный 2 2 2 3 3 2 2 2 3" xfId="11023"/>
    <cellStyle name="Обычный 2 2 2 3 3 2 2 2 3 2" xfId="27920"/>
    <cellStyle name="Обычный 2 2 2 3 3 2 2 2 4" xfId="19472"/>
    <cellStyle name="Обычный 2 2 2 3 3 2 2 3" xfId="3983"/>
    <cellStyle name="Обычный 2 2 2 3 3 2 2 3 2" xfId="8207"/>
    <cellStyle name="Обычный 2 2 2 3 3 2 2 3 2 2" xfId="16655"/>
    <cellStyle name="Обычный 2 2 2 3 3 2 2 3 2 2 2" xfId="33552"/>
    <cellStyle name="Обычный 2 2 2 3 3 2 2 3 2 3" xfId="25104"/>
    <cellStyle name="Обычный 2 2 2 3 3 2 2 3 3" xfId="12431"/>
    <cellStyle name="Обычный 2 2 2 3 3 2 2 3 3 2" xfId="29328"/>
    <cellStyle name="Обычный 2 2 2 3 3 2 2 3 4" xfId="20880"/>
    <cellStyle name="Обычный 2 2 2 3 3 2 2 4" xfId="5391"/>
    <cellStyle name="Обычный 2 2 2 3 3 2 2 4 2" xfId="13839"/>
    <cellStyle name="Обычный 2 2 2 3 3 2 2 4 2 2" xfId="30736"/>
    <cellStyle name="Обычный 2 2 2 3 3 2 2 4 3" xfId="22288"/>
    <cellStyle name="Обычный 2 2 2 3 3 2 2 5" xfId="9615"/>
    <cellStyle name="Обычный 2 2 2 3 3 2 2 5 2" xfId="26512"/>
    <cellStyle name="Обычный 2 2 2 3 3 2 2 6" xfId="18064"/>
    <cellStyle name="Обычный 2 2 2 3 3 2 3" xfId="1871"/>
    <cellStyle name="Обычный 2 2 2 3 3 2 3 2" xfId="6095"/>
    <cellStyle name="Обычный 2 2 2 3 3 2 3 2 2" xfId="14543"/>
    <cellStyle name="Обычный 2 2 2 3 3 2 3 2 2 2" xfId="31440"/>
    <cellStyle name="Обычный 2 2 2 3 3 2 3 2 3" xfId="22992"/>
    <cellStyle name="Обычный 2 2 2 3 3 2 3 3" xfId="10319"/>
    <cellStyle name="Обычный 2 2 2 3 3 2 3 3 2" xfId="27216"/>
    <cellStyle name="Обычный 2 2 2 3 3 2 3 4" xfId="18768"/>
    <cellStyle name="Обычный 2 2 2 3 3 2 4" xfId="3279"/>
    <cellStyle name="Обычный 2 2 2 3 3 2 4 2" xfId="7503"/>
    <cellStyle name="Обычный 2 2 2 3 3 2 4 2 2" xfId="15951"/>
    <cellStyle name="Обычный 2 2 2 3 3 2 4 2 2 2" xfId="32848"/>
    <cellStyle name="Обычный 2 2 2 3 3 2 4 2 3" xfId="24400"/>
    <cellStyle name="Обычный 2 2 2 3 3 2 4 3" xfId="11727"/>
    <cellStyle name="Обычный 2 2 2 3 3 2 4 3 2" xfId="28624"/>
    <cellStyle name="Обычный 2 2 2 3 3 2 4 4" xfId="20176"/>
    <cellStyle name="Обычный 2 2 2 3 3 2 5" xfId="4687"/>
    <cellStyle name="Обычный 2 2 2 3 3 2 5 2" xfId="13135"/>
    <cellStyle name="Обычный 2 2 2 3 3 2 5 2 2" xfId="30032"/>
    <cellStyle name="Обычный 2 2 2 3 3 2 5 3" xfId="21584"/>
    <cellStyle name="Обычный 2 2 2 3 3 2 6" xfId="8911"/>
    <cellStyle name="Обычный 2 2 2 3 3 2 6 2" xfId="25808"/>
    <cellStyle name="Обычный 2 2 2 3 3 2 7" xfId="17360"/>
    <cellStyle name="Обычный 2 2 2 3 3 2 8" xfId="34257"/>
    <cellStyle name="Обычный 2 2 2 3 3 3" xfId="814"/>
    <cellStyle name="Обычный 2 2 2 3 3 3 2" xfId="2223"/>
    <cellStyle name="Обычный 2 2 2 3 3 3 2 2" xfId="6447"/>
    <cellStyle name="Обычный 2 2 2 3 3 3 2 2 2" xfId="14895"/>
    <cellStyle name="Обычный 2 2 2 3 3 3 2 2 2 2" xfId="31792"/>
    <cellStyle name="Обычный 2 2 2 3 3 3 2 2 3" xfId="23344"/>
    <cellStyle name="Обычный 2 2 2 3 3 3 2 3" xfId="10671"/>
    <cellStyle name="Обычный 2 2 2 3 3 3 2 3 2" xfId="27568"/>
    <cellStyle name="Обычный 2 2 2 3 3 3 2 4" xfId="19120"/>
    <cellStyle name="Обычный 2 2 2 3 3 3 3" xfId="3631"/>
    <cellStyle name="Обычный 2 2 2 3 3 3 3 2" xfId="7855"/>
    <cellStyle name="Обычный 2 2 2 3 3 3 3 2 2" xfId="16303"/>
    <cellStyle name="Обычный 2 2 2 3 3 3 3 2 2 2" xfId="33200"/>
    <cellStyle name="Обычный 2 2 2 3 3 3 3 2 3" xfId="24752"/>
    <cellStyle name="Обычный 2 2 2 3 3 3 3 3" xfId="12079"/>
    <cellStyle name="Обычный 2 2 2 3 3 3 3 3 2" xfId="28976"/>
    <cellStyle name="Обычный 2 2 2 3 3 3 3 4" xfId="20528"/>
    <cellStyle name="Обычный 2 2 2 3 3 3 4" xfId="5039"/>
    <cellStyle name="Обычный 2 2 2 3 3 3 4 2" xfId="13487"/>
    <cellStyle name="Обычный 2 2 2 3 3 3 4 2 2" xfId="30384"/>
    <cellStyle name="Обычный 2 2 2 3 3 3 4 3" xfId="21936"/>
    <cellStyle name="Обычный 2 2 2 3 3 3 5" xfId="9263"/>
    <cellStyle name="Обычный 2 2 2 3 3 3 5 2" xfId="26160"/>
    <cellStyle name="Обычный 2 2 2 3 3 3 6" xfId="17712"/>
    <cellStyle name="Обычный 2 2 2 3 3 4" xfId="1519"/>
    <cellStyle name="Обычный 2 2 2 3 3 4 2" xfId="5743"/>
    <cellStyle name="Обычный 2 2 2 3 3 4 2 2" xfId="14191"/>
    <cellStyle name="Обычный 2 2 2 3 3 4 2 2 2" xfId="31088"/>
    <cellStyle name="Обычный 2 2 2 3 3 4 2 3" xfId="22640"/>
    <cellStyle name="Обычный 2 2 2 3 3 4 3" xfId="9967"/>
    <cellStyle name="Обычный 2 2 2 3 3 4 3 2" xfId="26864"/>
    <cellStyle name="Обычный 2 2 2 3 3 4 4" xfId="18416"/>
    <cellStyle name="Обычный 2 2 2 3 3 5" xfId="2927"/>
    <cellStyle name="Обычный 2 2 2 3 3 5 2" xfId="7151"/>
    <cellStyle name="Обычный 2 2 2 3 3 5 2 2" xfId="15599"/>
    <cellStyle name="Обычный 2 2 2 3 3 5 2 2 2" xfId="32496"/>
    <cellStyle name="Обычный 2 2 2 3 3 5 2 3" xfId="24048"/>
    <cellStyle name="Обычный 2 2 2 3 3 5 3" xfId="11375"/>
    <cellStyle name="Обычный 2 2 2 3 3 5 3 2" xfId="28272"/>
    <cellStyle name="Обычный 2 2 2 3 3 5 4" xfId="19824"/>
    <cellStyle name="Обычный 2 2 2 3 3 6" xfId="4335"/>
    <cellStyle name="Обычный 2 2 2 3 3 6 2" xfId="12783"/>
    <cellStyle name="Обычный 2 2 2 3 3 6 2 2" xfId="29680"/>
    <cellStyle name="Обычный 2 2 2 3 3 6 3" xfId="21232"/>
    <cellStyle name="Обычный 2 2 2 3 3 7" xfId="8559"/>
    <cellStyle name="Обычный 2 2 2 3 3 7 2" xfId="25456"/>
    <cellStyle name="Обычный 2 2 2 3 3 8" xfId="17008"/>
    <cellStyle name="Обычный 2 2 2 3 3 9" xfId="33905"/>
    <cellStyle name="Обычный 2 2 2 3 4" xfId="432"/>
    <cellStyle name="Обычный 2 2 2 3 4 2" xfId="1163"/>
    <cellStyle name="Обычный 2 2 2 3 4 2 2" xfId="2572"/>
    <cellStyle name="Обычный 2 2 2 3 4 2 2 2" xfId="6796"/>
    <cellStyle name="Обычный 2 2 2 3 4 2 2 2 2" xfId="15244"/>
    <cellStyle name="Обычный 2 2 2 3 4 2 2 2 2 2" xfId="32141"/>
    <cellStyle name="Обычный 2 2 2 3 4 2 2 2 3" xfId="23693"/>
    <cellStyle name="Обычный 2 2 2 3 4 2 2 3" xfId="11020"/>
    <cellStyle name="Обычный 2 2 2 3 4 2 2 3 2" xfId="27917"/>
    <cellStyle name="Обычный 2 2 2 3 4 2 2 4" xfId="19469"/>
    <cellStyle name="Обычный 2 2 2 3 4 2 3" xfId="3980"/>
    <cellStyle name="Обычный 2 2 2 3 4 2 3 2" xfId="8204"/>
    <cellStyle name="Обычный 2 2 2 3 4 2 3 2 2" xfId="16652"/>
    <cellStyle name="Обычный 2 2 2 3 4 2 3 2 2 2" xfId="33549"/>
    <cellStyle name="Обычный 2 2 2 3 4 2 3 2 3" xfId="25101"/>
    <cellStyle name="Обычный 2 2 2 3 4 2 3 3" xfId="12428"/>
    <cellStyle name="Обычный 2 2 2 3 4 2 3 3 2" xfId="29325"/>
    <cellStyle name="Обычный 2 2 2 3 4 2 3 4" xfId="20877"/>
    <cellStyle name="Обычный 2 2 2 3 4 2 4" xfId="5388"/>
    <cellStyle name="Обычный 2 2 2 3 4 2 4 2" xfId="13836"/>
    <cellStyle name="Обычный 2 2 2 3 4 2 4 2 2" xfId="30733"/>
    <cellStyle name="Обычный 2 2 2 3 4 2 4 3" xfId="22285"/>
    <cellStyle name="Обычный 2 2 2 3 4 2 5" xfId="9612"/>
    <cellStyle name="Обычный 2 2 2 3 4 2 5 2" xfId="26509"/>
    <cellStyle name="Обычный 2 2 2 3 4 2 6" xfId="18061"/>
    <cellStyle name="Обычный 2 2 2 3 4 3" xfId="1868"/>
    <cellStyle name="Обычный 2 2 2 3 4 3 2" xfId="6092"/>
    <cellStyle name="Обычный 2 2 2 3 4 3 2 2" xfId="14540"/>
    <cellStyle name="Обычный 2 2 2 3 4 3 2 2 2" xfId="31437"/>
    <cellStyle name="Обычный 2 2 2 3 4 3 2 3" xfId="22989"/>
    <cellStyle name="Обычный 2 2 2 3 4 3 3" xfId="10316"/>
    <cellStyle name="Обычный 2 2 2 3 4 3 3 2" xfId="27213"/>
    <cellStyle name="Обычный 2 2 2 3 4 3 4" xfId="18765"/>
    <cellStyle name="Обычный 2 2 2 3 4 4" xfId="3276"/>
    <cellStyle name="Обычный 2 2 2 3 4 4 2" xfId="7500"/>
    <cellStyle name="Обычный 2 2 2 3 4 4 2 2" xfId="15948"/>
    <cellStyle name="Обычный 2 2 2 3 4 4 2 2 2" xfId="32845"/>
    <cellStyle name="Обычный 2 2 2 3 4 4 2 3" xfId="24397"/>
    <cellStyle name="Обычный 2 2 2 3 4 4 3" xfId="11724"/>
    <cellStyle name="Обычный 2 2 2 3 4 4 3 2" xfId="28621"/>
    <cellStyle name="Обычный 2 2 2 3 4 4 4" xfId="20173"/>
    <cellStyle name="Обычный 2 2 2 3 4 5" xfId="4684"/>
    <cellStyle name="Обычный 2 2 2 3 4 5 2" xfId="13132"/>
    <cellStyle name="Обычный 2 2 2 3 4 5 2 2" xfId="30029"/>
    <cellStyle name="Обычный 2 2 2 3 4 5 3" xfId="21581"/>
    <cellStyle name="Обычный 2 2 2 3 4 6" xfId="8908"/>
    <cellStyle name="Обычный 2 2 2 3 4 6 2" xfId="25805"/>
    <cellStyle name="Обычный 2 2 2 3 4 7" xfId="17357"/>
    <cellStyle name="Обычный 2 2 2 3 4 8" xfId="34254"/>
    <cellStyle name="Обычный 2 2 2 3 5" xfId="811"/>
    <cellStyle name="Обычный 2 2 2 3 5 2" xfId="2220"/>
    <cellStyle name="Обычный 2 2 2 3 5 2 2" xfId="6444"/>
    <cellStyle name="Обычный 2 2 2 3 5 2 2 2" xfId="14892"/>
    <cellStyle name="Обычный 2 2 2 3 5 2 2 2 2" xfId="31789"/>
    <cellStyle name="Обычный 2 2 2 3 5 2 2 3" xfId="23341"/>
    <cellStyle name="Обычный 2 2 2 3 5 2 3" xfId="10668"/>
    <cellStyle name="Обычный 2 2 2 3 5 2 3 2" xfId="27565"/>
    <cellStyle name="Обычный 2 2 2 3 5 2 4" xfId="19117"/>
    <cellStyle name="Обычный 2 2 2 3 5 3" xfId="3628"/>
    <cellStyle name="Обычный 2 2 2 3 5 3 2" xfId="7852"/>
    <cellStyle name="Обычный 2 2 2 3 5 3 2 2" xfId="16300"/>
    <cellStyle name="Обычный 2 2 2 3 5 3 2 2 2" xfId="33197"/>
    <cellStyle name="Обычный 2 2 2 3 5 3 2 3" xfId="24749"/>
    <cellStyle name="Обычный 2 2 2 3 5 3 3" xfId="12076"/>
    <cellStyle name="Обычный 2 2 2 3 5 3 3 2" xfId="28973"/>
    <cellStyle name="Обычный 2 2 2 3 5 3 4" xfId="20525"/>
    <cellStyle name="Обычный 2 2 2 3 5 4" xfId="5036"/>
    <cellStyle name="Обычный 2 2 2 3 5 4 2" xfId="13484"/>
    <cellStyle name="Обычный 2 2 2 3 5 4 2 2" xfId="30381"/>
    <cellStyle name="Обычный 2 2 2 3 5 4 3" xfId="21933"/>
    <cellStyle name="Обычный 2 2 2 3 5 5" xfId="9260"/>
    <cellStyle name="Обычный 2 2 2 3 5 5 2" xfId="26157"/>
    <cellStyle name="Обычный 2 2 2 3 5 6" xfId="17709"/>
    <cellStyle name="Обычный 2 2 2 3 6" xfId="1516"/>
    <cellStyle name="Обычный 2 2 2 3 6 2" xfId="5740"/>
    <cellStyle name="Обычный 2 2 2 3 6 2 2" xfId="14188"/>
    <cellStyle name="Обычный 2 2 2 3 6 2 2 2" xfId="31085"/>
    <cellStyle name="Обычный 2 2 2 3 6 2 3" xfId="22637"/>
    <cellStyle name="Обычный 2 2 2 3 6 3" xfId="9964"/>
    <cellStyle name="Обычный 2 2 2 3 6 3 2" xfId="26861"/>
    <cellStyle name="Обычный 2 2 2 3 6 4" xfId="18413"/>
    <cellStyle name="Обычный 2 2 2 3 7" xfId="2924"/>
    <cellStyle name="Обычный 2 2 2 3 7 2" xfId="7148"/>
    <cellStyle name="Обычный 2 2 2 3 7 2 2" xfId="15596"/>
    <cellStyle name="Обычный 2 2 2 3 7 2 2 2" xfId="32493"/>
    <cellStyle name="Обычный 2 2 2 3 7 2 3" xfId="24045"/>
    <cellStyle name="Обычный 2 2 2 3 7 3" xfId="11372"/>
    <cellStyle name="Обычный 2 2 2 3 7 3 2" xfId="28269"/>
    <cellStyle name="Обычный 2 2 2 3 7 4" xfId="19821"/>
    <cellStyle name="Обычный 2 2 2 3 8" xfId="4332"/>
    <cellStyle name="Обычный 2 2 2 3 8 2" xfId="12780"/>
    <cellStyle name="Обычный 2 2 2 3 8 2 2" xfId="29677"/>
    <cellStyle name="Обычный 2 2 2 3 8 3" xfId="21229"/>
    <cellStyle name="Обычный 2 2 2 3 9" xfId="8556"/>
    <cellStyle name="Обычный 2 2 2 3 9 2" xfId="25453"/>
    <cellStyle name="Обычный 2 2 2 4" xfId="19"/>
    <cellStyle name="Обычный 2 2 2 4 10" xfId="33906"/>
    <cellStyle name="Обычный 2 2 2 4 2" xfId="20"/>
    <cellStyle name="Обычный 2 2 2 4 2 2" xfId="437"/>
    <cellStyle name="Обычный 2 2 2 4 2 2 2" xfId="1168"/>
    <cellStyle name="Обычный 2 2 2 4 2 2 2 2" xfId="2577"/>
    <cellStyle name="Обычный 2 2 2 4 2 2 2 2 2" xfId="6801"/>
    <cellStyle name="Обычный 2 2 2 4 2 2 2 2 2 2" xfId="15249"/>
    <cellStyle name="Обычный 2 2 2 4 2 2 2 2 2 2 2" xfId="32146"/>
    <cellStyle name="Обычный 2 2 2 4 2 2 2 2 2 3" xfId="23698"/>
    <cellStyle name="Обычный 2 2 2 4 2 2 2 2 3" xfId="11025"/>
    <cellStyle name="Обычный 2 2 2 4 2 2 2 2 3 2" xfId="27922"/>
    <cellStyle name="Обычный 2 2 2 4 2 2 2 2 4" xfId="19474"/>
    <cellStyle name="Обычный 2 2 2 4 2 2 2 3" xfId="3985"/>
    <cellStyle name="Обычный 2 2 2 4 2 2 2 3 2" xfId="8209"/>
    <cellStyle name="Обычный 2 2 2 4 2 2 2 3 2 2" xfId="16657"/>
    <cellStyle name="Обычный 2 2 2 4 2 2 2 3 2 2 2" xfId="33554"/>
    <cellStyle name="Обычный 2 2 2 4 2 2 2 3 2 3" xfId="25106"/>
    <cellStyle name="Обычный 2 2 2 4 2 2 2 3 3" xfId="12433"/>
    <cellStyle name="Обычный 2 2 2 4 2 2 2 3 3 2" xfId="29330"/>
    <cellStyle name="Обычный 2 2 2 4 2 2 2 3 4" xfId="20882"/>
    <cellStyle name="Обычный 2 2 2 4 2 2 2 4" xfId="5393"/>
    <cellStyle name="Обычный 2 2 2 4 2 2 2 4 2" xfId="13841"/>
    <cellStyle name="Обычный 2 2 2 4 2 2 2 4 2 2" xfId="30738"/>
    <cellStyle name="Обычный 2 2 2 4 2 2 2 4 3" xfId="22290"/>
    <cellStyle name="Обычный 2 2 2 4 2 2 2 5" xfId="9617"/>
    <cellStyle name="Обычный 2 2 2 4 2 2 2 5 2" xfId="26514"/>
    <cellStyle name="Обычный 2 2 2 4 2 2 2 6" xfId="18066"/>
    <cellStyle name="Обычный 2 2 2 4 2 2 3" xfId="1873"/>
    <cellStyle name="Обычный 2 2 2 4 2 2 3 2" xfId="6097"/>
    <cellStyle name="Обычный 2 2 2 4 2 2 3 2 2" xfId="14545"/>
    <cellStyle name="Обычный 2 2 2 4 2 2 3 2 2 2" xfId="31442"/>
    <cellStyle name="Обычный 2 2 2 4 2 2 3 2 3" xfId="22994"/>
    <cellStyle name="Обычный 2 2 2 4 2 2 3 3" xfId="10321"/>
    <cellStyle name="Обычный 2 2 2 4 2 2 3 3 2" xfId="27218"/>
    <cellStyle name="Обычный 2 2 2 4 2 2 3 4" xfId="18770"/>
    <cellStyle name="Обычный 2 2 2 4 2 2 4" xfId="3281"/>
    <cellStyle name="Обычный 2 2 2 4 2 2 4 2" xfId="7505"/>
    <cellStyle name="Обычный 2 2 2 4 2 2 4 2 2" xfId="15953"/>
    <cellStyle name="Обычный 2 2 2 4 2 2 4 2 2 2" xfId="32850"/>
    <cellStyle name="Обычный 2 2 2 4 2 2 4 2 3" xfId="24402"/>
    <cellStyle name="Обычный 2 2 2 4 2 2 4 3" xfId="11729"/>
    <cellStyle name="Обычный 2 2 2 4 2 2 4 3 2" xfId="28626"/>
    <cellStyle name="Обычный 2 2 2 4 2 2 4 4" xfId="20178"/>
    <cellStyle name="Обычный 2 2 2 4 2 2 5" xfId="4689"/>
    <cellStyle name="Обычный 2 2 2 4 2 2 5 2" xfId="13137"/>
    <cellStyle name="Обычный 2 2 2 4 2 2 5 2 2" xfId="30034"/>
    <cellStyle name="Обычный 2 2 2 4 2 2 5 3" xfId="21586"/>
    <cellStyle name="Обычный 2 2 2 4 2 2 6" xfId="8913"/>
    <cellStyle name="Обычный 2 2 2 4 2 2 6 2" xfId="25810"/>
    <cellStyle name="Обычный 2 2 2 4 2 2 7" xfId="17362"/>
    <cellStyle name="Обычный 2 2 2 4 2 2 8" xfId="34259"/>
    <cellStyle name="Обычный 2 2 2 4 2 3" xfId="816"/>
    <cellStyle name="Обычный 2 2 2 4 2 3 2" xfId="2225"/>
    <cellStyle name="Обычный 2 2 2 4 2 3 2 2" xfId="6449"/>
    <cellStyle name="Обычный 2 2 2 4 2 3 2 2 2" xfId="14897"/>
    <cellStyle name="Обычный 2 2 2 4 2 3 2 2 2 2" xfId="31794"/>
    <cellStyle name="Обычный 2 2 2 4 2 3 2 2 3" xfId="23346"/>
    <cellStyle name="Обычный 2 2 2 4 2 3 2 3" xfId="10673"/>
    <cellStyle name="Обычный 2 2 2 4 2 3 2 3 2" xfId="27570"/>
    <cellStyle name="Обычный 2 2 2 4 2 3 2 4" xfId="19122"/>
    <cellStyle name="Обычный 2 2 2 4 2 3 3" xfId="3633"/>
    <cellStyle name="Обычный 2 2 2 4 2 3 3 2" xfId="7857"/>
    <cellStyle name="Обычный 2 2 2 4 2 3 3 2 2" xfId="16305"/>
    <cellStyle name="Обычный 2 2 2 4 2 3 3 2 2 2" xfId="33202"/>
    <cellStyle name="Обычный 2 2 2 4 2 3 3 2 3" xfId="24754"/>
    <cellStyle name="Обычный 2 2 2 4 2 3 3 3" xfId="12081"/>
    <cellStyle name="Обычный 2 2 2 4 2 3 3 3 2" xfId="28978"/>
    <cellStyle name="Обычный 2 2 2 4 2 3 3 4" xfId="20530"/>
    <cellStyle name="Обычный 2 2 2 4 2 3 4" xfId="5041"/>
    <cellStyle name="Обычный 2 2 2 4 2 3 4 2" xfId="13489"/>
    <cellStyle name="Обычный 2 2 2 4 2 3 4 2 2" xfId="30386"/>
    <cellStyle name="Обычный 2 2 2 4 2 3 4 3" xfId="21938"/>
    <cellStyle name="Обычный 2 2 2 4 2 3 5" xfId="9265"/>
    <cellStyle name="Обычный 2 2 2 4 2 3 5 2" xfId="26162"/>
    <cellStyle name="Обычный 2 2 2 4 2 3 6" xfId="17714"/>
    <cellStyle name="Обычный 2 2 2 4 2 4" xfId="1521"/>
    <cellStyle name="Обычный 2 2 2 4 2 4 2" xfId="5745"/>
    <cellStyle name="Обычный 2 2 2 4 2 4 2 2" xfId="14193"/>
    <cellStyle name="Обычный 2 2 2 4 2 4 2 2 2" xfId="31090"/>
    <cellStyle name="Обычный 2 2 2 4 2 4 2 3" xfId="22642"/>
    <cellStyle name="Обычный 2 2 2 4 2 4 3" xfId="9969"/>
    <cellStyle name="Обычный 2 2 2 4 2 4 3 2" xfId="26866"/>
    <cellStyle name="Обычный 2 2 2 4 2 4 4" xfId="18418"/>
    <cellStyle name="Обычный 2 2 2 4 2 5" xfId="2929"/>
    <cellStyle name="Обычный 2 2 2 4 2 5 2" xfId="7153"/>
    <cellStyle name="Обычный 2 2 2 4 2 5 2 2" xfId="15601"/>
    <cellStyle name="Обычный 2 2 2 4 2 5 2 2 2" xfId="32498"/>
    <cellStyle name="Обычный 2 2 2 4 2 5 2 3" xfId="24050"/>
    <cellStyle name="Обычный 2 2 2 4 2 5 3" xfId="11377"/>
    <cellStyle name="Обычный 2 2 2 4 2 5 3 2" xfId="28274"/>
    <cellStyle name="Обычный 2 2 2 4 2 5 4" xfId="19826"/>
    <cellStyle name="Обычный 2 2 2 4 2 6" xfId="4337"/>
    <cellStyle name="Обычный 2 2 2 4 2 6 2" xfId="12785"/>
    <cellStyle name="Обычный 2 2 2 4 2 6 2 2" xfId="29682"/>
    <cellStyle name="Обычный 2 2 2 4 2 6 3" xfId="21234"/>
    <cellStyle name="Обычный 2 2 2 4 2 7" xfId="8561"/>
    <cellStyle name="Обычный 2 2 2 4 2 7 2" xfId="25458"/>
    <cellStyle name="Обычный 2 2 2 4 2 8" xfId="17010"/>
    <cellStyle name="Обычный 2 2 2 4 2 9" xfId="33907"/>
    <cellStyle name="Обычный 2 2 2 4 3" xfId="436"/>
    <cellStyle name="Обычный 2 2 2 4 3 2" xfId="1167"/>
    <cellStyle name="Обычный 2 2 2 4 3 2 2" xfId="2576"/>
    <cellStyle name="Обычный 2 2 2 4 3 2 2 2" xfId="6800"/>
    <cellStyle name="Обычный 2 2 2 4 3 2 2 2 2" xfId="15248"/>
    <cellStyle name="Обычный 2 2 2 4 3 2 2 2 2 2" xfId="32145"/>
    <cellStyle name="Обычный 2 2 2 4 3 2 2 2 3" xfId="23697"/>
    <cellStyle name="Обычный 2 2 2 4 3 2 2 3" xfId="11024"/>
    <cellStyle name="Обычный 2 2 2 4 3 2 2 3 2" xfId="27921"/>
    <cellStyle name="Обычный 2 2 2 4 3 2 2 4" xfId="19473"/>
    <cellStyle name="Обычный 2 2 2 4 3 2 3" xfId="3984"/>
    <cellStyle name="Обычный 2 2 2 4 3 2 3 2" xfId="8208"/>
    <cellStyle name="Обычный 2 2 2 4 3 2 3 2 2" xfId="16656"/>
    <cellStyle name="Обычный 2 2 2 4 3 2 3 2 2 2" xfId="33553"/>
    <cellStyle name="Обычный 2 2 2 4 3 2 3 2 3" xfId="25105"/>
    <cellStyle name="Обычный 2 2 2 4 3 2 3 3" xfId="12432"/>
    <cellStyle name="Обычный 2 2 2 4 3 2 3 3 2" xfId="29329"/>
    <cellStyle name="Обычный 2 2 2 4 3 2 3 4" xfId="20881"/>
    <cellStyle name="Обычный 2 2 2 4 3 2 4" xfId="5392"/>
    <cellStyle name="Обычный 2 2 2 4 3 2 4 2" xfId="13840"/>
    <cellStyle name="Обычный 2 2 2 4 3 2 4 2 2" xfId="30737"/>
    <cellStyle name="Обычный 2 2 2 4 3 2 4 3" xfId="22289"/>
    <cellStyle name="Обычный 2 2 2 4 3 2 5" xfId="9616"/>
    <cellStyle name="Обычный 2 2 2 4 3 2 5 2" xfId="26513"/>
    <cellStyle name="Обычный 2 2 2 4 3 2 6" xfId="18065"/>
    <cellStyle name="Обычный 2 2 2 4 3 3" xfId="1872"/>
    <cellStyle name="Обычный 2 2 2 4 3 3 2" xfId="6096"/>
    <cellStyle name="Обычный 2 2 2 4 3 3 2 2" xfId="14544"/>
    <cellStyle name="Обычный 2 2 2 4 3 3 2 2 2" xfId="31441"/>
    <cellStyle name="Обычный 2 2 2 4 3 3 2 3" xfId="22993"/>
    <cellStyle name="Обычный 2 2 2 4 3 3 3" xfId="10320"/>
    <cellStyle name="Обычный 2 2 2 4 3 3 3 2" xfId="27217"/>
    <cellStyle name="Обычный 2 2 2 4 3 3 4" xfId="18769"/>
    <cellStyle name="Обычный 2 2 2 4 3 4" xfId="3280"/>
    <cellStyle name="Обычный 2 2 2 4 3 4 2" xfId="7504"/>
    <cellStyle name="Обычный 2 2 2 4 3 4 2 2" xfId="15952"/>
    <cellStyle name="Обычный 2 2 2 4 3 4 2 2 2" xfId="32849"/>
    <cellStyle name="Обычный 2 2 2 4 3 4 2 3" xfId="24401"/>
    <cellStyle name="Обычный 2 2 2 4 3 4 3" xfId="11728"/>
    <cellStyle name="Обычный 2 2 2 4 3 4 3 2" xfId="28625"/>
    <cellStyle name="Обычный 2 2 2 4 3 4 4" xfId="20177"/>
    <cellStyle name="Обычный 2 2 2 4 3 5" xfId="4688"/>
    <cellStyle name="Обычный 2 2 2 4 3 5 2" xfId="13136"/>
    <cellStyle name="Обычный 2 2 2 4 3 5 2 2" xfId="30033"/>
    <cellStyle name="Обычный 2 2 2 4 3 5 3" xfId="21585"/>
    <cellStyle name="Обычный 2 2 2 4 3 6" xfId="8912"/>
    <cellStyle name="Обычный 2 2 2 4 3 6 2" xfId="25809"/>
    <cellStyle name="Обычный 2 2 2 4 3 7" xfId="17361"/>
    <cellStyle name="Обычный 2 2 2 4 3 8" xfId="34258"/>
    <cellStyle name="Обычный 2 2 2 4 4" xfId="815"/>
    <cellStyle name="Обычный 2 2 2 4 4 2" xfId="2224"/>
    <cellStyle name="Обычный 2 2 2 4 4 2 2" xfId="6448"/>
    <cellStyle name="Обычный 2 2 2 4 4 2 2 2" xfId="14896"/>
    <cellStyle name="Обычный 2 2 2 4 4 2 2 2 2" xfId="31793"/>
    <cellStyle name="Обычный 2 2 2 4 4 2 2 3" xfId="23345"/>
    <cellStyle name="Обычный 2 2 2 4 4 2 3" xfId="10672"/>
    <cellStyle name="Обычный 2 2 2 4 4 2 3 2" xfId="27569"/>
    <cellStyle name="Обычный 2 2 2 4 4 2 4" xfId="19121"/>
    <cellStyle name="Обычный 2 2 2 4 4 3" xfId="3632"/>
    <cellStyle name="Обычный 2 2 2 4 4 3 2" xfId="7856"/>
    <cellStyle name="Обычный 2 2 2 4 4 3 2 2" xfId="16304"/>
    <cellStyle name="Обычный 2 2 2 4 4 3 2 2 2" xfId="33201"/>
    <cellStyle name="Обычный 2 2 2 4 4 3 2 3" xfId="24753"/>
    <cellStyle name="Обычный 2 2 2 4 4 3 3" xfId="12080"/>
    <cellStyle name="Обычный 2 2 2 4 4 3 3 2" xfId="28977"/>
    <cellStyle name="Обычный 2 2 2 4 4 3 4" xfId="20529"/>
    <cellStyle name="Обычный 2 2 2 4 4 4" xfId="5040"/>
    <cellStyle name="Обычный 2 2 2 4 4 4 2" xfId="13488"/>
    <cellStyle name="Обычный 2 2 2 4 4 4 2 2" xfId="30385"/>
    <cellStyle name="Обычный 2 2 2 4 4 4 3" xfId="21937"/>
    <cellStyle name="Обычный 2 2 2 4 4 5" xfId="9264"/>
    <cellStyle name="Обычный 2 2 2 4 4 5 2" xfId="26161"/>
    <cellStyle name="Обычный 2 2 2 4 4 6" xfId="17713"/>
    <cellStyle name="Обычный 2 2 2 4 5" xfId="1520"/>
    <cellStyle name="Обычный 2 2 2 4 5 2" xfId="5744"/>
    <cellStyle name="Обычный 2 2 2 4 5 2 2" xfId="14192"/>
    <cellStyle name="Обычный 2 2 2 4 5 2 2 2" xfId="31089"/>
    <cellStyle name="Обычный 2 2 2 4 5 2 3" xfId="22641"/>
    <cellStyle name="Обычный 2 2 2 4 5 3" xfId="9968"/>
    <cellStyle name="Обычный 2 2 2 4 5 3 2" xfId="26865"/>
    <cellStyle name="Обычный 2 2 2 4 5 4" xfId="18417"/>
    <cellStyle name="Обычный 2 2 2 4 6" xfId="2928"/>
    <cellStyle name="Обычный 2 2 2 4 6 2" xfId="7152"/>
    <cellStyle name="Обычный 2 2 2 4 6 2 2" xfId="15600"/>
    <cellStyle name="Обычный 2 2 2 4 6 2 2 2" xfId="32497"/>
    <cellStyle name="Обычный 2 2 2 4 6 2 3" xfId="24049"/>
    <cellStyle name="Обычный 2 2 2 4 6 3" xfId="11376"/>
    <cellStyle name="Обычный 2 2 2 4 6 3 2" xfId="28273"/>
    <cellStyle name="Обычный 2 2 2 4 6 4" xfId="19825"/>
    <cellStyle name="Обычный 2 2 2 4 7" xfId="4336"/>
    <cellStyle name="Обычный 2 2 2 4 7 2" xfId="12784"/>
    <cellStyle name="Обычный 2 2 2 4 7 2 2" xfId="29681"/>
    <cellStyle name="Обычный 2 2 2 4 7 3" xfId="21233"/>
    <cellStyle name="Обычный 2 2 2 4 8" xfId="8560"/>
    <cellStyle name="Обычный 2 2 2 4 8 2" xfId="25457"/>
    <cellStyle name="Обычный 2 2 2 4 9" xfId="17009"/>
    <cellStyle name="Обычный 2 2 2 5" xfId="21"/>
    <cellStyle name="Обычный 2 2 2 5 2" xfId="438"/>
    <cellStyle name="Обычный 2 2 2 5 2 2" xfId="1169"/>
    <cellStyle name="Обычный 2 2 2 5 2 2 2" xfId="2578"/>
    <cellStyle name="Обычный 2 2 2 5 2 2 2 2" xfId="6802"/>
    <cellStyle name="Обычный 2 2 2 5 2 2 2 2 2" xfId="15250"/>
    <cellStyle name="Обычный 2 2 2 5 2 2 2 2 2 2" xfId="32147"/>
    <cellStyle name="Обычный 2 2 2 5 2 2 2 2 3" xfId="23699"/>
    <cellStyle name="Обычный 2 2 2 5 2 2 2 3" xfId="11026"/>
    <cellStyle name="Обычный 2 2 2 5 2 2 2 3 2" xfId="27923"/>
    <cellStyle name="Обычный 2 2 2 5 2 2 2 4" xfId="19475"/>
    <cellStyle name="Обычный 2 2 2 5 2 2 3" xfId="3986"/>
    <cellStyle name="Обычный 2 2 2 5 2 2 3 2" xfId="8210"/>
    <cellStyle name="Обычный 2 2 2 5 2 2 3 2 2" xfId="16658"/>
    <cellStyle name="Обычный 2 2 2 5 2 2 3 2 2 2" xfId="33555"/>
    <cellStyle name="Обычный 2 2 2 5 2 2 3 2 3" xfId="25107"/>
    <cellStyle name="Обычный 2 2 2 5 2 2 3 3" xfId="12434"/>
    <cellStyle name="Обычный 2 2 2 5 2 2 3 3 2" xfId="29331"/>
    <cellStyle name="Обычный 2 2 2 5 2 2 3 4" xfId="20883"/>
    <cellStyle name="Обычный 2 2 2 5 2 2 4" xfId="5394"/>
    <cellStyle name="Обычный 2 2 2 5 2 2 4 2" xfId="13842"/>
    <cellStyle name="Обычный 2 2 2 5 2 2 4 2 2" xfId="30739"/>
    <cellStyle name="Обычный 2 2 2 5 2 2 4 3" xfId="22291"/>
    <cellStyle name="Обычный 2 2 2 5 2 2 5" xfId="9618"/>
    <cellStyle name="Обычный 2 2 2 5 2 2 5 2" xfId="26515"/>
    <cellStyle name="Обычный 2 2 2 5 2 2 6" xfId="18067"/>
    <cellStyle name="Обычный 2 2 2 5 2 3" xfId="1874"/>
    <cellStyle name="Обычный 2 2 2 5 2 3 2" xfId="6098"/>
    <cellStyle name="Обычный 2 2 2 5 2 3 2 2" xfId="14546"/>
    <cellStyle name="Обычный 2 2 2 5 2 3 2 2 2" xfId="31443"/>
    <cellStyle name="Обычный 2 2 2 5 2 3 2 3" xfId="22995"/>
    <cellStyle name="Обычный 2 2 2 5 2 3 3" xfId="10322"/>
    <cellStyle name="Обычный 2 2 2 5 2 3 3 2" xfId="27219"/>
    <cellStyle name="Обычный 2 2 2 5 2 3 4" xfId="18771"/>
    <cellStyle name="Обычный 2 2 2 5 2 4" xfId="3282"/>
    <cellStyle name="Обычный 2 2 2 5 2 4 2" xfId="7506"/>
    <cellStyle name="Обычный 2 2 2 5 2 4 2 2" xfId="15954"/>
    <cellStyle name="Обычный 2 2 2 5 2 4 2 2 2" xfId="32851"/>
    <cellStyle name="Обычный 2 2 2 5 2 4 2 3" xfId="24403"/>
    <cellStyle name="Обычный 2 2 2 5 2 4 3" xfId="11730"/>
    <cellStyle name="Обычный 2 2 2 5 2 4 3 2" xfId="28627"/>
    <cellStyle name="Обычный 2 2 2 5 2 4 4" xfId="20179"/>
    <cellStyle name="Обычный 2 2 2 5 2 5" xfId="4690"/>
    <cellStyle name="Обычный 2 2 2 5 2 5 2" xfId="13138"/>
    <cellStyle name="Обычный 2 2 2 5 2 5 2 2" xfId="30035"/>
    <cellStyle name="Обычный 2 2 2 5 2 5 3" xfId="21587"/>
    <cellStyle name="Обычный 2 2 2 5 2 6" xfId="8914"/>
    <cellStyle name="Обычный 2 2 2 5 2 6 2" xfId="25811"/>
    <cellStyle name="Обычный 2 2 2 5 2 7" xfId="17363"/>
    <cellStyle name="Обычный 2 2 2 5 2 8" xfId="34260"/>
    <cellStyle name="Обычный 2 2 2 5 3" xfId="817"/>
    <cellStyle name="Обычный 2 2 2 5 3 2" xfId="2226"/>
    <cellStyle name="Обычный 2 2 2 5 3 2 2" xfId="6450"/>
    <cellStyle name="Обычный 2 2 2 5 3 2 2 2" xfId="14898"/>
    <cellStyle name="Обычный 2 2 2 5 3 2 2 2 2" xfId="31795"/>
    <cellStyle name="Обычный 2 2 2 5 3 2 2 3" xfId="23347"/>
    <cellStyle name="Обычный 2 2 2 5 3 2 3" xfId="10674"/>
    <cellStyle name="Обычный 2 2 2 5 3 2 3 2" xfId="27571"/>
    <cellStyle name="Обычный 2 2 2 5 3 2 4" xfId="19123"/>
    <cellStyle name="Обычный 2 2 2 5 3 3" xfId="3634"/>
    <cellStyle name="Обычный 2 2 2 5 3 3 2" xfId="7858"/>
    <cellStyle name="Обычный 2 2 2 5 3 3 2 2" xfId="16306"/>
    <cellStyle name="Обычный 2 2 2 5 3 3 2 2 2" xfId="33203"/>
    <cellStyle name="Обычный 2 2 2 5 3 3 2 3" xfId="24755"/>
    <cellStyle name="Обычный 2 2 2 5 3 3 3" xfId="12082"/>
    <cellStyle name="Обычный 2 2 2 5 3 3 3 2" xfId="28979"/>
    <cellStyle name="Обычный 2 2 2 5 3 3 4" xfId="20531"/>
    <cellStyle name="Обычный 2 2 2 5 3 4" xfId="5042"/>
    <cellStyle name="Обычный 2 2 2 5 3 4 2" xfId="13490"/>
    <cellStyle name="Обычный 2 2 2 5 3 4 2 2" xfId="30387"/>
    <cellStyle name="Обычный 2 2 2 5 3 4 3" xfId="21939"/>
    <cellStyle name="Обычный 2 2 2 5 3 5" xfId="9266"/>
    <cellStyle name="Обычный 2 2 2 5 3 5 2" xfId="26163"/>
    <cellStyle name="Обычный 2 2 2 5 3 6" xfId="17715"/>
    <cellStyle name="Обычный 2 2 2 5 4" xfId="1522"/>
    <cellStyle name="Обычный 2 2 2 5 4 2" xfId="5746"/>
    <cellStyle name="Обычный 2 2 2 5 4 2 2" xfId="14194"/>
    <cellStyle name="Обычный 2 2 2 5 4 2 2 2" xfId="31091"/>
    <cellStyle name="Обычный 2 2 2 5 4 2 3" xfId="22643"/>
    <cellStyle name="Обычный 2 2 2 5 4 3" xfId="9970"/>
    <cellStyle name="Обычный 2 2 2 5 4 3 2" xfId="26867"/>
    <cellStyle name="Обычный 2 2 2 5 4 4" xfId="18419"/>
    <cellStyle name="Обычный 2 2 2 5 5" xfId="2930"/>
    <cellStyle name="Обычный 2 2 2 5 5 2" xfId="7154"/>
    <cellStyle name="Обычный 2 2 2 5 5 2 2" xfId="15602"/>
    <cellStyle name="Обычный 2 2 2 5 5 2 2 2" xfId="32499"/>
    <cellStyle name="Обычный 2 2 2 5 5 2 3" xfId="24051"/>
    <cellStyle name="Обычный 2 2 2 5 5 3" xfId="11378"/>
    <cellStyle name="Обычный 2 2 2 5 5 3 2" xfId="28275"/>
    <cellStyle name="Обычный 2 2 2 5 5 4" xfId="19827"/>
    <cellStyle name="Обычный 2 2 2 5 6" xfId="4338"/>
    <cellStyle name="Обычный 2 2 2 5 6 2" xfId="12786"/>
    <cellStyle name="Обычный 2 2 2 5 6 2 2" xfId="29683"/>
    <cellStyle name="Обычный 2 2 2 5 6 3" xfId="21235"/>
    <cellStyle name="Обычный 2 2 2 5 7" xfId="8562"/>
    <cellStyle name="Обычный 2 2 2 5 7 2" xfId="25459"/>
    <cellStyle name="Обычный 2 2 2 5 8" xfId="17011"/>
    <cellStyle name="Обычный 2 2 2 5 9" xfId="33908"/>
    <cellStyle name="Обычный 2 2 2 6" xfId="423"/>
    <cellStyle name="Обычный 2 2 2 6 2" xfId="1154"/>
    <cellStyle name="Обычный 2 2 2 6 2 2" xfId="2563"/>
    <cellStyle name="Обычный 2 2 2 6 2 2 2" xfId="6787"/>
    <cellStyle name="Обычный 2 2 2 6 2 2 2 2" xfId="15235"/>
    <cellStyle name="Обычный 2 2 2 6 2 2 2 2 2" xfId="32132"/>
    <cellStyle name="Обычный 2 2 2 6 2 2 2 3" xfId="23684"/>
    <cellStyle name="Обычный 2 2 2 6 2 2 3" xfId="11011"/>
    <cellStyle name="Обычный 2 2 2 6 2 2 3 2" xfId="27908"/>
    <cellStyle name="Обычный 2 2 2 6 2 2 4" xfId="19460"/>
    <cellStyle name="Обычный 2 2 2 6 2 3" xfId="3971"/>
    <cellStyle name="Обычный 2 2 2 6 2 3 2" xfId="8195"/>
    <cellStyle name="Обычный 2 2 2 6 2 3 2 2" xfId="16643"/>
    <cellStyle name="Обычный 2 2 2 6 2 3 2 2 2" xfId="33540"/>
    <cellStyle name="Обычный 2 2 2 6 2 3 2 3" xfId="25092"/>
    <cellStyle name="Обычный 2 2 2 6 2 3 3" xfId="12419"/>
    <cellStyle name="Обычный 2 2 2 6 2 3 3 2" xfId="29316"/>
    <cellStyle name="Обычный 2 2 2 6 2 3 4" xfId="20868"/>
    <cellStyle name="Обычный 2 2 2 6 2 4" xfId="5379"/>
    <cellStyle name="Обычный 2 2 2 6 2 4 2" xfId="13827"/>
    <cellStyle name="Обычный 2 2 2 6 2 4 2 2" xfId="30724"/>
    <cellStyle name="Обычный 2 2 2 6 2 4 3" xfId="22276"/>
    <cellStyle name="Обычный 2 2 2 6 2 5" xfId="9603"/>
    <cellStyle name="Обычный 2 2 2 6 2 5 2" xfId="26500"/>
    <cellStyle name="Обычный 2 2 2 6 2 6" xfId="18052"/>
    <cellStyle name="Обычный 2 2 2 6 3" xfId="1859"/>
    <cellStyle name="Обычный 2 2 2 6 3 2" xfId="6083"/>
    <cellStyle name="Обычный 2 2 2 6 3 2 2" xfId="14531"/>
    <cellStyle name="Обычный 2 2 2 6 3 2 2 2" xfId="31428"/>
    <cellStyle name="Обычный 2 2 2 6 3 2 3" xfId="22980"/>
    <cellStyle name="Обычный 2 2 2 6 3 3" xfId="10307"/>
    <cellStyle name="Обычный 2 2 2 6 3 3 2" xfId="27204"/>
    <cellStyle name="Обычный 2 2 2 6 3 4" xfId="18756"/>
    <cellStyle name="Обычный 2 2 2 6 4" xfId="3267"/>
    <cellStyle name="Обычный 2 2 2 6 4 2" xfId="7491"/>
    <cellStyle name="Обычный 2 2 2 6 4 2 2" xfId="15939"/>
    <cellStyle name="Обычный 2 2 2 6 4 2 2 2" xfId="32836"/>
    <cellStyle name="Обычный 2 2 2 6 4 2 3" xfId="24388"/>
    <cellStyle name="Обычный 2 2 2 6 4 3" xfId="11715"/>
    <cellStyle name="Обычный 2 2 2 6 4 3 2" xfId="28612"/>
    <cellStyle name="Обычный 2 2 2 6 4 4" xfId="20164"/>
    <cellStyle name="Обычный 2 2 2 6 5" xfId="4675"/>
    <cellStyle name="Обычный 2 2 2 6 5 2" xfId="13123"/>
    <cellStyle name="Обычный 2 2 2 6 5 2 2" xfId="30020"/>
    <cellStyle name="Обычный 2 2 2 6 5 3" xfId="21572"/>
    <cellStyle name="Обычный 2 2 2 6 6" xfId="8899"/>
    <cellStyle name="Обычный 2 2 2 6 6 2" xfId="25796"/>
    <cellStyle name="Обычный 2 2 2 6 7" xfId="17348"/>
    <cellStyle name="Обычный 2 2 2 6 8" xfId="34245"/>
    <cellStyle name="Обычный 2 2 2 7" xfId="802"/>
    <cellStyle name="Обычный 2 2 2 7 2" xfId="2211"/>
    <cellStyle name="Обычный 2 2 2 7 2 2" xfId="6435"/>
    <cellStyle name="Обычный 2 2 2 7 2 2 2" xfId="14883"/>
    <cellStyle name="Обычный 2 2 2 7 2 2 2 2" xfId="31780"/>
    <cellStyle name="Обычный 2 2 2 7 2 2 3" xfId="23332"/>
    <cellStyle name="Обычный 2 2 2 7 2 3" xfId="10659"/>
    <cellStyle name="Обычный 2 2 2 7 2 3 2" xfId="27556"/>
    <cellStyle name="Обычный 2 2 2 7 2 4" xfId="19108"/>
    <cellStyle name="Обычный 2 2 2 7 3" xfId="3619"/>
    <cellStyle name="Обычный 2 2 2 7 3 2" xfId="7843"/>
    <cellStyle name="Обычный 2 2 2 7 3 2 2" xfId="16291"/>
    <cellStyle name="Обычный 2 2 2 7 3 2 2 2" xfId="33188"/>
    <cellStyle name="Обычный 2 2 2 7 3 2 3" xfId="24740"/>
    <cellStyle name="Обычный 2 2 2 7 3 3" xfId="12067"/>
    <cellStyle name="Обычный 2 2 2 7 3 3 2" xfId="28964"/>
    <cellStyle name="Обычный 2 2 2 7 3 4" xfId="20516"/>
    <cellStyle name="Обычный 2 2 2 7 4" xfId="5027"/>
    <cellStyle name="Обычный 2 2 2 7 4 2" xfId="13475"/>
    <cellStyle name="Обычный 2 2 2 7 4 2 2" xfId="30372"/>
    <cellStyle name="Обычный 2 2 2 7 4 3" xfId="21924"/>
    <cellStyle name="Обычный 2 2 2 7 5" xfId="9251"/>
    <cellStyle name="Обычный 2 2 2 7 5 2" xfId="26148"/>
    <cellStyle name="Обычный 2 2 2 7 6" xfId="17700"/>
    <cellStyle name="Обычный 2 2 2 8" xfId="1507"/>
    <cellStyle name="Обычный 2 2 2 8 2" xfId="5731"/>
    <cellStyle name="Обычный 2 2 2 8 2 2" xfId="14179"/>
    <cellStyle name="Обычный 2 2 2 8 2 2 2" xfId="31076"/>
    <cellStyle name="Обычный 2 2 2 8 2 3" xfId="22628"/>
    <cellStyle name="Обычный 2 2 2 8 3" xfId="9955"/>
    <cellStyle name="Обычный 2 2 2 8 3 2" xfId="26852"/>
    <cellStyle name="Обычный 2 2 2 8 4" xfId="18404"/>
    <cellStyle name="Обычный 2 2 2 9" xfId="2915"/>
    <cellStyle name="Обычный 2 2 2 9 2" xfId="7139"/>
    <cellStyle name="Обычный 2 2 2 9 2 2" xfId="15587"/>
    <cellStyle name="Обычный 2 2 2 9 2 2 2" xfId="32484"/>
    <cellStyle name="Обычный 2 2 2 9 2 3" xfId="24036"/>
    <cellStyle name="Обычный 2 2 2 9 3" xfId="11363"/>
    <cellStyle name="Обычный 2 2 2 9 3 2" xfId="28260"/>
    <cellStyle name="Обычный 2 2 2 9 4" xfId="19812"/>
    <cellStyle name="Обычный 2 2 2_Отчет за 2015 год" xfId="22"/>
    <cellStyle name="Обычный 2 2 3" xfId="23"/>
    <cellStyle name="Обычный 2 2 3 10" xfId="8563"/>
    <cellStyle name="Обычный 2 2 3 10 2" xfId="25460"/>
    <cellStyle name="Обычный 2 2 3 11" xfId="17012"/>
    <cellStyle name="Обычный 2 2 3 12" xfId="33909"/>
    <cellStyle name="Обычный 2 2 3 2" xfId="24"/>
    <cellStyle name="Обычный 2 2 3 2 10" xfId="17013"/>
    <cellStyle name="Обычный 2 2 3 2 11" xfId="33910"/>
    <cellStyle name="Обычный 2 2 3 2 2" xfId="25"/>
    <cellStyle name="Обычный 2 2 3 2 2 10" xfId="33911"/>
    <cellStyle name="Обычный 2 2 3 2 2 2" xfId="26"/>
    <cellStyle name="Обычный 2 2 3 2 2 2 2" xfId="442"/>
    <cellStyle name="Обычный 2 2 3 2 2 2 2 2" xfId="1173"/>
    <cellStyle name="Обычный 2 2 3 2 2 2 2 2 2" xfId="2582"/>
    <cellStyle name="Обычный 2 2 3 2 2 2 2 2 2 2" xfId="6806"/>
    <cellStyle name="Обычный 2 2 3 2 2 2 2 2 2 2 2" xfId="15254"/>
    <cellStyle name="Обычный 2 2 3 2 2 2 2 2 2 2 2 2" xfId="32151"/>
    <cellStyle name="Обычный 2 2 3 2 2 2 2 2 2 2 3" xfId="23703"/>
    <cellStyle name="Обычный 2 2 3 2 2 2 2 2 2 3" xfId="11030"/>
    <cellStyle name="Обычный 2 2 3 2 2 2 2 2 2 3 2" xfId="27927"/>
    <cellStyle name="Обычный 2 2 3 2 2 2 2 2 2 4" xfId="19479"/>
    <cellStyle name="Обычный 2 2 3 2 2 2 2 2 3" xfId="3990"/>
    <cellStyle name="Обычный 2 2 3 2 2 2 2 2 3 2" xfId="8214"/>
    <cellStyle name="Обычный 2 2 3 2 2 2 2 2 3 2 2" xfId="16662"/>
    <cellStyle name="Обычный 2 2 3 2 2 2 2 2 3 2 2 2" xfId="33559"/>
    <cellStyle name="Обычный 2 2 3 2 2 2 2 2 3 2 3" xfId="25111"/>
    <cellStyle name="Обычный 2 2 3 2 2 2 2 2 3 3" xfId="12438"/>
    <cellStyle name="Обычный 2 2 3 2 2 2 2 2 3 3 2" xfId="29335"/>
    <cellStyle name="Обычный 2 2 3 2 2 2 2 2 3 4" xfId="20887"/>
    <cellStyle name="Обычный 2 2 3 2 2 2 2 2 4" xfId="5398"/>
    <cellStyle name="Обычный 2 2 3 2 2 2 2 2 4 2" xfId="13846"/>
    <cellStyle name="Обычный 2 2 3 2 2 2 2 2 4 2 2" xfId="30743"/>
    <cellStyle name="Обычный 2 2 3 2 2 2 2 2 4 3" xfId="22295"/>
    <cellStyle name="Обычный 2 2 3 2 2 2 2 2 5" xfId="9622"/>
    <cellStyle name="Обычный 2 2 3 2 2 2 2 2 5 2" xfId="26519"/>
    <cellStyle name="Обычный 2 2 3 2 2 2 2 2 6" xfId="18071"/>
    <cellStyle name="Обычный 2 2 3 2 2 2 2 3" xfId="1878"/>
    <cellStyle name="Обычный 2 2 3 2 2 2 2 3 2" xfId="6102"/>
    <cellStyle name="Обычный 2 2 3 2 2 2 2 3 2 2" xfId="14550"/>
    <cellStyle name="Обычный 2 2 3 2 2 2 2 3 2 2 2" xfId="31447"/>
    <cellStyle name="Обычный 2 2 3 2 2 2 2 3 2 3" xfId="22999"/>
    <cellStyle name="Обычный 2 2 3 2 2 2 2 3 3" xfId="10326"/>
    <cellStyle name="Обычный 2 2 3 2 2 2 2 3 3 2" xfId="27223"/>
    <cellStyle name="Обычный 2 2 3 2 2 2 2 3 4" xfId="18775"/>
    <cellStyle name="Обычный 2 2 3 2 2 2 2 4" xfId="3286"/>
    <cellStyle name="Обычный 2 2 3 2 2 2 2 4 2" xfId="7510"/>
    <cellStyle name="Обычный 2 2 3 2 2 2 2 4 2 2" xfId="15958"/>
    <cellStyle name="Обычный 2 2 3 2 2 2 2 4 2 2 2" xfId="32855"/>
    <cellStyle name="Обычный 2 2 3 2 2 2 2 4 2 3" xfId="24407"/>
    <cellStyle name="Обычный 2 2 3 2 2 2 2 4 3" xfId="11734"/>
    <cellStyle name="Обычный 2 2 3 2 2 2 2 4 3 2" xfId="28631"/>
    <cellStyle name="Обычный 2 2 3 2 2 2 2 4 4" xfId="20183"/>
    <cellStyle name="Обычный 2 2 3 2 2 2 2 5" xfId="4694"/>
    <cellStyle name="Обычный 2 2 3 2 2 2 2 5 2" xfId="13142"/>
    <cellStyle name="Обычный 2 2 3 2 2 2 2 5 2 2" xfId="30039"/>
    <cellStyle name="Обычный 2 2 3 2 2 2 2 5 3" xfId="21591"/>
    <cellStyle name="Обычный 2 2 3 2 2 2 2 6" xfId="8918"/>
    <cellStyle name="Обычный 2 2 3 2 2 2 2 6 2" xfId="25815"/>
    <cellStyle name="Обычный 2 2 3 2 2 2 2 7" xfId="17367"/>
    <cellStyle name="Обычный 2 2 3 2 2 2 2 8" xfId="34264"/>
    <cellStyle name="Обычный 2 2 3 2 2 2 3" xfId="821"/>
    <cellStyle name="Обычный 2 2 3 2 2 2 3 2" xfId="2230"/>
    <cellStyle name="Обычный 2 2 3 2 2 2 3 2 2" xfId="6454"/>
    <cellStyle name="Обычный 2 2 3 2 2 2 3 2 2 2" xfId="14902"/>
    <cellStyle name="Обычный 2 2 3 2 2 2 3 2 2 2 2" xfId="31799"/>
    <cellStyle name="Обычный 2 2 3 2 2 2 3 2 2 3" xfId="23351"/>
    <cellStyle name="Обычный 2 2 3 2 2 2 3 2 3" xfId="10678"/>
    <cellStyle name="Обычный 2 2 3 2 2 2 3 2 3 2" xfId="27575"/>
    <cellStyle name="Обычный 2 2 3 2 2 2 3 2 4" xfId="19127"/>
    <cellStyle name="Обычный 2 2 3 2 2 2 3 3" xfId="3638"/>
    <cellStyle name="Обычный 2 2 3 2 2 2 3 3 2" xfId="7862"/>
    <cellStyle name="Обычный 2 2 3 2 2 2 3 3 2 2" xfId="16310"/>
    <cellStyle name="Обычный 2 2 3 2 2 2 3 3 2 2 2" xfId="33207"/>
    <cellStyle name="Обычный 2 2 3 2 2 2 3 3 2 3" xfId="24759"/>
    <cellStyle name="Обычный 2 2 3 2 2 2 3 3 3" xfId="12086"/>
    <cellStyle name="Обычный 2 2 3 2 2 2 3 3 3 2" xfId="28983"/>
    <cellStyle name="Обычный 2 2 3 2 2 2 3 3 4" xfId="20535"/>
    <cellStyle name="Обычный 2 2 3 2 2 2 3 4" xfId="5046"/>
    <cellStyle name="Обычный 2 2 3 2 2 2 3 4 2" xfId="13494"/>
    <cellStyle name="Обычный 2 2 3 2 2 2 3 4 2 2" xfId="30391"/>
    <cellStyle name="Обычный 2 2 3 2 2 2 3 4 3" xfId="21943"/>
    <cellStyle name="Обычный 2 2 3 2 2 2 3 5" xfId="9270"/>
    <cellStyle name="Обычный 2 2 3 2 2 2 3 5 2" xfId="26167"/>
    <cellStyle name="Обычный 2 2 3 2 2 2 3 6" xfId="17719"/>
    <cellStyle name="Обычный 2 2 3 2 2 2 4" xfId="1526"/>
    <cellStyle name="Обычный 2 2 3 2 2 2 4 2" xfId="5750"/>
    <cellStyle name="Обычный 2 2 3 2 2 2 4 2 2" xfId="14198"/>
    <cellStyle name="Обычный 2 2 3 2 2 2 4 2 2 2" xfId="31095"/>
    <cellStyle name="Обычный 2 2 3 2 2 2 4 2 3" xfId="22647"/>
    <cellStyle name="Обычный 2 2 3 2 2 2 4 3" xfId="9974"/>
    <cellStyle name="Обычный 2 2 3 2 2 2 4 3 2" xfId="26871"/>
    <cellStyle name="Обычный 2 2 3 2 2 2 4 4" xfId="18423"/>
    <cellStyle name="Обычный 2 2 3 2 2 2 5" xfId="2934"/>
    <cellStyle name="Обычный 2 2 3 2 2 2 5 2" xfId="7158"/>
    <cellStyle name="Обычный 2 2 3 2 2 2 5 2 2" xfId="15606"/>
    <cellStyle name="Обычный 2 2 3 2 2 2 5 2 2 2" xfId="32503"/>
    <cellStyle name="Обычный 2 2 3 2 2 2 5 2 3" xfId="24055"/>
    <cellStyle name="Обычный 2 2 3 2 2 2 5 3" xfId="11382"/>
    <cellStyle name="Обычный 2 2 3 2 2 2 5 3 2" xfId="28279"/>
    <cellStyle name="Обычный 2 2 3 2 2 2 5 4" xfId="19831"/>
    <cellStyle name="Обычный 2 2 3 2 2 2 6" xfId="4342"/>
    <cellStyle name="Обычный 2 2 3 2 2 2 6 2" xfId="12790"/>
    <cellStyle name="Обычный 2 2 3 2 2 2 6 2 2" xfId="29687"/>
    <cellStyle name="Обычный 2 2 3 2 2 2 6 3" xfId="21239"/>
    <cellStyle name="Обычный 2 2 3 2 2 2 7" xfId="8566"/>
    <cellStyle name="Обычный 2 2 3 2 2 2 7 2" xfId="25463"/>
    <cellStyle name="Обычный 2 2 3 2 2 2 8" xfId="17015"/>
    <cellStyle name="Обычный 2 2 3 2 2 2 9" xfId="33912"/>
    <cellStyle name="Обычный 2 2 3 2 2 3" xfId="441"/>
    <cellStyle name="Обычный 2 2 3 2 2 3 2" xfId="1172"/>
    <cellStyle name="Обычный 2 2 3 2 2 3 2 2" xfId="2581"/>
    <cellStyle name="Обычный 2 2 3 2 2 3 2 2 2" xfId="6805"/>
    <cellStyle name="Обычный 2 2 3 2 2 3 2 2 2 2" xfId="15253"/>
    <cellStyle name="Обычный 2 2 3 2 2 3 2 2 2 2 2" xfId="32150"/>
    <cellStyle name="Обычный 2 2 3 2 2 3 2 2 2 3" xfId="23702"/>
    <cellStyle name="Обычный 2 2 3 2 2 3 2 2 3" xfId="11029"/>
    <cellStyle name="Обычный 2 2 3 2 2 3 2 2 3 2" xfId="27926"/>
    <cellStyle name="Обычный 2 2 3 2 2 3 2 2 4" xfId="19478"/>
    <cellStyle name="Обычный 2 2 3 2 2 3 2 3" xfId="3989"/>
    <cellStyle name="Обычный 2 2 3 2 2 3 2 3 2" xfId="8213"/>
    <cellStyle name="Обычный 2 2 3 2 2 3 2 3 2 2" xfId="16661"/>
    <cellStyle name="Обычный 2 2 3 2 2 3 2 3 2 2 2" xfId="33558"/>
    <cellStyle name="Обычный 2 2 3 2 2 3 2 3 2 3" xfId="25110"/>
    <cellStyle name="Обычный 2 2 3 2 2 3 2 3 3" xfId="12437"/>
    <cellStyle name="Обычный 2 2 3 2 2 3 2 3 3 2" xfId="29334"/>
    <cellStyle name="Обычный 2 2 3 2 2 3 2 3 4" xfId="20886"/>
    <cellStyle name="Обычный 2 2 3 2 2 3 2 4" xfId="5397"/>
    <cellStyle name="Обычный 2 2 3 2 2 3 2 4 2" xfId="13845"/>
    <cellStyle name="Обычный 2 2 3 2 2 3 2 4 2 2" xfId="30742"/>
    <cellStyle name="Обычный 2 2 3 2 2 3 2 4 3" xfId="22294"/>
    <cellStyle name="Обычный 2 2 3 2 2 3 2 5" xfId="9621"/>
    <cellStyle name="Обычный 2 2 3 2 2 3 2 5 2" xfId="26518"/>
    <cellStyle name="Обычный 2 2 3 2 2 3 2 6" xfId="18070"/>
    <cellStyle name="Обычный 2 2 3 2 2 3 3" xfId="1877"/>
    <cellStyle name="Обычный 2 2 3 2 2 3 3 2" xfId="6101"/>
    <cellStyle name="Обычный 2 2 3 2 2 3 3 2 2" xfId="14549"/>
    <cellStyle name="Обычный 2 2 3 2 2 3 3 2 2 2" xfId="31446"/>
    <cellStyle name="Обычный 2 2 3 2 2 3 3 2 3" xfId="22998"/>
    <cellStyle name="Обычный 2 2 3 2 2 3 3 3" xfId="10325"/>
    <cellStyle name="Обычный 2 2 3 2 2 3 3 3 2" xfId="27222"/>
    <cellStyle name="Обычный 2 2 3 2 2 3 3 4" xfId="18774"/>
    <cellStyle name="Обычный 2 2 3 2 2 3 4" xfId="3285"/>
    <cellStyle name="Обычный 2 2 3 2 2 3 4 2" xfId="7509"/>
    <cellStyle name="Обычный 2 2 3 2 2 3 4 2 2" xfId="15957"/>
    <cellStyle name="Обычный 2 2 3 2 2 3 4 2 2 2" xfId="32854"/>
    <cellStyle name="Обычный 2 2 3 2 2 3 4 2 3" xfId="24406"/>
    <cellStyle name="Обычный 2 2 3 2 2 3 4 3" xfId="11733"/>
    <cellStyle name="Обычный 2 2 3 2 2 3 4 3 2" xfId="28630"/>
    <cellStyle name="Обычный 2 2 3 2 2 3 4 4" xfId="20182"/>
    <cellStyle name="Обычный 2 2 3 2 2 3 5" xfId="4693"/>
    <cellStyle name="Обычный 2 2 3 2 2 3 5 2" xfId="13141"/>
    <cellStyle name="Обычный 2 2 3 2 2 3 5 2 2" xfId="30038"/>
    <cellStyle name="Обычный 2 2 3 2 2 3 5 3" xfId="21590"/>
    <cellStyle name="Обычный 2 2 3 2 2 3 6" xfId="8917"/>
    <cellStyle name="Обычный 2 2 3 2 2 3 6 2" xfId="25814"/>
    <cellStyle name="Обычный 2 2 3 2 2 3 7" xfId="17366"/>
    <cellStyle name="Обычный 2 2 3 2 2 3 8" xfId="34263"/>
    <cellStyle name="Обычный 2 2 3 2 2 4" xfId="820"/>
    <cellStyle name="Обычный 2 2 3 2 2 4 2" xfId="2229"/>
    <cellStyle name="Обычный 2 2 3 2 2 4 2 2" xfId="6453"/>
    <cellStyle name="Обычный 2 2 3 2 2 4 2 2 2" xfId="14901"/>
    <cellStyle name="Обычный 2 2 3 2 2 4 2 2 2 2" xfId="31798"/>
    <cellStyle name="Обычный 2 2 3 2 2 4 2 2 3" xfId="23350"/>
    <cellStyle name="Обычный 2 2 3 2 2 4 2 3" xfId="10677"/>
    <cellStyle name="Обычный 2 2 3 2 2 4 2 3 2" xfId="27574"/>
    <cellStyle name="Обычный 2 2 3 2 2 4 2 4" xfId="19126"/>
    <cellStyle name="Обычный 2 2 3 2 2 4 3" xfId="3637"/>
    <cellStyle name="Обычный 2 2 3 2 2 4 3 2" xfId="7861"/>
    <cellStyle name="Обычный 2 2 3 2 2 4 3 2 2" xfId="16309"/>
    <cellStyle name="Обычный 2 2 3 2 2 4 3 2 2 2" xfId="33206"/>
    <cellStyle name="Обычный 2 2 3 2 2 4 3 2 3" xfId="24758"/>
    <cellStyle name="Обычный 2 2 3 2 2 4 3 3" xfId="12085"/>
    <cellStyle name="Обычный 2 2 3 2 2 4 3 3 2" xfId="28982"/>
    <cellStyle name="Обычный 2 2 3 2 2 4 3 4" xfId="20534"/>
    <cellStyle name="Обычный 2 2 3 2 2 4 4" xfId="5045"/>
    <cellStyle name="Обычный 2 2 3 2 2 4 4 2" xfId="13493"/>
    <cellStyle name="Обычный 2 2 3 2 2 4 4 2 2" xfId="30390"/>
    <cellStyle name="Обычный 2 2 3 2 2 4 4 3" xfId="21942"/>
    <cellStyle name="Обычный 2 2 3 2 2 4 5" xfId="9269"/>
    <cellStyle name="Обычный 2 2 3 2 2 4 5 2" xfId="26166"/>
    <cellStyle name="Обычный 2 2 3 2 2 4 6" xfId="17718"/>
    <cellStyle name="Обычный 2 2 3 2 2 5" xfId="1525"/>
    <cellStyle name="Обычный 2 2 3 2 2 5 2" xfId="5749"/>
    <cellStyle name="Обычный 2 2 3 2 2 5 2 2" xfId="14197"/>
    <cellStyle name="Обычный 2 2 3 2 2 5 2 2 2" xfId="31094"/>
    <cellStyle name="Обычный 2 2 3 2 2 5 2 3" xfId="22646"/>
    <cellStyle name="Обычный 2 2 3 2 2 5 3" xfId="9973"/>
    <cellStyle name="Обычный 2 2 3 2 2 5 3 2" xfId="26870"/>
    <cellStyle name="Обычный 2 2 3 2 2 5 4" xfId="18422"/>
    <cellStyle name="Обычный 2 2 3 2 2 6" xfId="2933"/>
    <cellStyle name="Обычный 2 2 3 2 2 6 2" xfId="7157"/>
    <cellStyle name="Обычный 2 2 3 2 2 6 2 2" xfId="15605"/>
    <cellStyle name="Обычный 2 2 3 2 2 6 2 2 2" xfId="32502"/>
    <cellStyle name="Обычный 2 2 3 2 2 6 2 3" xfId="24054"/>
    <cellStyle name="Обычный 2 2 3 2 2 6 3" xfId="11381"/>
    <cellStyle name="Обычный 2 2 3 2 2 6 3 2" xfId="28278"/>
    <cellStyle name="Обычный 2 2 3 2 2 6 4" xfId="19830"/>
    <cellStyle name="Обычный 2 2 3 2 2 7" xfId="4341"/>
    <cellStyle name="Обычный 2 2 3 2 2 7 2" xfId="12789"/>
    <cellStyle name="Обычный 2 2 3 2 2 7 2 2" xfId="29686"/>
    <cellStyle name="Обычный 2 2 3 2 2 7 3" xfId="21238"/>
    <cellStyle name="Обычный 2 2 3 2 2 8" xfId="8565"/>
    <cellStyle name="Обычный 2 2 3 2 2 8 2" xfId="25462"/>
    <cellStyle name="Обычный 2 2 3 2 2 9" xfId="17014"/>
    <cellStyle name="Обычный 2 2 3 2 3" xfId="27"/>
    <cellStyle name="Обычный 2 2 3 2 3 2" xfId="443"/>
    <cellStyle name="Обычный 2 2 3 2 3 2 2" xfId="1174"/>
    <cellStyle name="Обычный 2 2 3 2 3 2 2 2" xfId="2583"/>
    <cellStyle name="Обычный 2 2 3 2 3 2 2 2 2" xfId="6807"/>
    <cellStyle name="Обычный 2 2 3 2 3 2 2 2 2 2" xfId="15255"/>
    <cellStyle name="Обычный 2 2 3 2 3 2 2 2 2 2 2" xfId="32152"/>
    <cellStyle name="Обычный 2 2 3 2 3 2 2 2 2 3" xfId="23704"/>
    <cellStyle name="Обычный 2 2 3 2 3 2 2 2 3" xfId="11031"/>
    <cellStyle name="Обычный 2 2 3 2 3 2 2 2 3 2" xfId="27928"/>
    <cellStyle name="Обычный 2 2 3 2 3 2 2 2 4" xfId="19480"/>
    <cellStyle name="Обычный 2 2 3 2 3 2 2 3" xfId="3991"/>
    <cellStyle name="Обычный 2 2 3 2 3 2 2 3 2" xfId="8215"/>
    <cellStyle name="Обычный 2 2 3 2 3 2 2 3 2 2" xfId="16663"/>
    <cellStyle name="Обычный 2 2 3 2 3 2 2 3 2 2 2" xfId="33560"/>
    <cellStyle name="Обычный 2 2 3 2 3 2 2 3 2 3" xfId="25112"/>
    <cellStyle name="Обычный 2 2 3 2 3 2 2 3 3" xfId="12439"/>
    <cellStyle name="Обычный 2 2 3 2 3 2 2 3 3 2" xfId="29336"/>
    <cellStyle name="Обычный 2 2 3 2 3 2 2 3 4" xfId="20888"/>
    <cellStyle name="Обычный 2 2 3 2 3 2 2 4" xfId="5399"/>
    <cellStyle name="Обычный 2 2 3 2 3 2 2 4 2" xfId="13847"/>
    <cellStyle name="Обычный 2 2 3 2 3 2 2 4 2 2" xfId="30744"/>
    <cellStyle name="Обычный 2 2 3 2 3 2 2 4 3" xfId="22296"/>
    <cellStyle name="Обычный 2 2 3 2 3 2 2 5" xfId="9623"/>
    <cellStyle name="Обычный 2 2 3 2 3 2 2 5 2" xfId="26520"/>
    <cellStyle name="Обычный 2 2 3 2 3 2 2 6" xfId="18072"/>
    <cellStyle name="Обычный 2 2 3 2 3 2 3" xfId="1879"/>
    <cellStyle name="Обычный 2 2 3 2 3 2 3 2" xfId="6103"/>
    <cellStyle name="Обычный 2 2 3 2 3 2 3 2 2" xfId="14551"/>
    <cellStyle name="Обычный 2 2 3 2 3 2 3 2 2 2" xfId="31448"/>
    <cellStyle name="Обычный 2 2 3 2 3 2 3 2 3" xfId="23000"/>
    <cellStyle name="Обычный 2 2 3 2 3 2 3 3" xfId="10327"/>
    <cellStyle name="Обычный 2 2 3 2 3 2 3 3 2" xfId="27224"/>
    <cellStyle name="Обычный 2 2 3 2 3 2 3 4" xfId="18776"/>
    <cellStyle name="Обычный 2 2 3 2 3 2 4" xfId="3287"/>
    <cellStyle name="Обычный 2 2 3 2 3 2 4 2" xfId="7511"/>
    <cellStyle name="Обычный 2 2 3 2 3 2 4 2 2" xfId="15959"/>
    <cellStyle name="Обычный 2 2 3 2 3 2 4 2 2 2" xfId="32856"/>
    <cellStyle name="Обычный 2 2 3 2 3 2 4 2 3" xfId="24408"/>
    <cellStyle name="Обычный 2 2 3 2 3 2 4 3" xfId="11735"/>
    <cellStyle name="Обычный 2 2 3 2 3 2 4 3 2" xfId="28632"/>
    <cellStyle name="Обычный 2 2 3 2 3 2 4 4" xfId="20184"/>
    <cellStyle name="Обычный 2 2 3 2 3 2 5" xfId="4695"/>
    <cellStyle name="Обычный 2 2 3 2 3 2 5 2" xfId="13143"/>
    <cellStyle name="Обычный 2 2 3 2 3 2 5 2 2" xfId="30040"/>
    <cellStyle name="Обычный 2 2 3 2 3 2 5 3" xfId="21592"/>
    <cellStyle name="Обычный 2 2 3 2 3 2 6" xfId="8919"/>
    <cellStyle name="Обычный 2 2 3 2 3 2 6 2" xfId="25816"/>
    <cellStyle name="Обычный 2 2 3 2 3 2 7" xfId="17368"/>
    <cellStyle name="Обычный 2 2 3 2 3 2 8" xfId="34265"/>
    <cellStyle name="Обычный 2 2 3 2 3 3" xfId="822"/>
    <cellStyle name="Обычный 2 2 3 2 3 3 2" xfId="2231"/>
    <cellStyle name="Обычный 2 2 3 2 3 3 2 2" xfId="6455"/>
    <cellStyle name="Обычный 2 2 3 2 3 3 2 2 2" xfId="14903"/>
    <cellStyle name="Обычный 2 2 3 2 3 3 2 2 2 2" xfId="31800"/>
    <cellStyle name="Обычный 2 2 3 2 3 3 2 2 3" xfId="23352"/>
    <cellStyle name="Обычный 2 2 3 2 3 3 2 3" xfId="10679"/>
    <cellStyle name="Обычный 2 2 3 2 3 3 2 3 2" xfId="27576"/>
    <cellStyle name="Обычный 2 2 3 2 3 3 2 4" xfId="19128"/>
    <cellStyle name="Обычный 2 2 3 2 3 3 3" xfId="3639"/>
    <cellStyle name="Обычный 2 2 3 2 3 3 3 2" xfId="7863"/>
    <cellStyle name="Обычный 2 2 3 2 3 3 3 2 2" xfId="16311"/>
    <cellStyle name="Обычный 2 2 3 2 3 3 3 2 2 2" xfId="33208"/>
    <cellStyle name="Обычный 2 2 3 2 3 3 3 2 3" xfId="24760"/>
    <cellStyle name="Обычный 2 2 3 2 3 3 3 3" xfId="12087"/>
    <cellStyle name="Обычный 2 2 3 2 3 3 3 3 2" xfId="28984"/>
    <cellStyle name="Обычный 2 2 3 2 3 3 3 4" xfId="20536"/>
    <cellStyle name="Обычный 2 2 3 2 3 3 4" xfId="5047"/>
    <cellStyle name="Обычный 2 2 3 2 3 3 4 2" xfId="13495"/>
    <cellStyle name="Обычный 2 2 3 2 3 3 4 2 2" xfId="30392"/>
    <cellStyle name="Обычный 2 2 3 2 3 3 4 3" xfId="21944"/>
    <cellStyle name="Обычный 2 2 3 2 3 3 5" xfId="9271"/>
    <cellStyle name="Обычный 2 2 3 2 3 3 5 2" xfId="26168"/>
    <cellStyle name="Обычный 2 2 3 2 3 3 6" xfId="17720"/>
    <cellStyle name="Обычный 2 2 3 2 3 4" xfId="1527"/>
    <cellStyle name="Обычный 2 2 3 2 3 4 2" xfId="5751"/>
    <cellStyle name="Обычный 2 2 3 2 3 4 2 2" xfId="14199"/>
    <cellStyle name="Обычный 2 2 3 2 3 4 2 2 2" xfId="31096"/>
    <cellStyle name="Обычный 2 2 3 2 3 4 2 3" xfId="22648"/>
    <cellStyle name="Обычный 2 2 3 2 3 4 3" xfId="9975"/>
    <cellStyle name="Обычный 2 2 3 2 3 4 3 2" xfId="26872"/>
    <cellStyle name="Обычный 2 2 3 2 3 4 4" xfId="18424"/>
    <cellStyle name="Обычный 2 2 3 2 3 5" xfId="2935"/>
    <cellStyle name="Обычный 2 2 3 2 3 5 2" xfId="7159"/>
    <cellStyle name="Обычный 2 2 3 2 3 5 2 2" xfId="15607"/>
    <cellStyle name="Обычный 2 2 3 2 3 5 2 2 2" xfId="32504"/>
    <cellStyle name="Обычный 2 2 3 2 3 5 2 3" xfId="24056"/>
    <cellStyle name="Обычный 2 2 3 2 3 5 3" xfId="11383"/>
    <cellStyle name="Обычный 2 2 3 2 3 5 3 2" xfId="28280"/>
    <cellStyle name="Обычный 2 2 3 2 3 5 4" xfId="19832"/>
    <cellStyle name="Обычный 2 2 3 2 3 6" xfId="4343"/>
    <cellStyle name="Обычный 2 2 3 2 3 6 2" xfId="12791"/>
    <cellStyle name="Обычный 2 2 3 2 3 6 2 2" xfId="29688"/>
    <cellStyle name="Обычный 2 2 3 2 3 6 3" xfId="21240"/>
    <cellStyle name="Обычный 2 2 3 2 3 7" xfId="8567"/>
    <cellStyle name="Обычный 2 2 3 2 3 7 2" xfId="25464"/>
    <cellStyle name="Обычный 2 2 3 2 3 8" xfId="17016"/>
    <cellStyle name="Обычный 2 2 3 2 3 9" xfId="33913"/>
    <cellStyle name="Обычный 2 2 3 2 4" xfId="440"/>
    <cellStyle name="Обычный 2 2 3 2 4 2" xfId="1171"/>
    <cellStyle name="Обычный 2 2 3 2 4 2 2" xfId="2580"/>
    <cellStyle name="Обычный 2 2 3 2 4 2 2 2" xfId="6804"/>
    <cellStyle name="Обычный 2 2 3 2 4 2 2 2 2" xfId="15252"/>
    <cellStyle name="Обычный 2 2 3 2 4 2 2 2 2 2" xfId="32149"/>
    <cellStyle name="Обычный 2 2 3 2 4 2 2 2 3" xfId="23701"/>
    <cellStyle name="Обычный 2 2 3 2 4 2 2 3" xfId="11028"/>
    <cellStyle name="Обычный 2 2 3 2 4 2 2 3 2" xfId="27925"/>
    <cellStyle name="Обычный 2 2 3 2 4 2 2 4" xfId="19477"/>
    <cellStyle name="Обычный 2 2 3 2 4 2 3" xfId="3988"/>
    <cellStyle name="Обычный 2 2 3 2 4 2 3 2" xfId="8212"/>
    <cellStyle name="Обычный 2 2 3 2 4 2 3 2 2" xfId="16660"/>
    <cellStyle name="Обычный 2 2 3 2 4 2 3 2 2 2" xfId="33557"/>
    <cellStyle name="Обычный 2 2 3 2 4 2 3 2 3" xfId="25109"/>
    <cellStyle name="Обычный 2 2 3 2 4 2 3 3" xfId="12436"/>
    <cellStyle name="Обычный 2 2 3 2 4 2 3 3 2" xfId="29333"/>
    <cellStyle name="Обычный 2 2 3 2 4 2 3 4" xfId="20885"/>
    <cellStyle name="Обычный 2 2 3 2 4 2 4" xfId="5396"/>
    <cellStyle name="Обычный 2 2 3 2 4 2 4 2" xfId="13844"/>
    <cellStyle name="Обычный 2 2 3 2 4 2 4 2 2" xfId="30741"/>
    <cellStyle name="Обычный 2 2 3 2 4 2 4 3" xfId="22293"/>
    <cellStyle name="Обычный 2 2 3 2 4 2 5" xfId="9620"/>
    <cellStyle name="Обычный 2 2 3 2 4 2 5 2" xfId="26517"/>
    <cellStyle name="Обычный 2 2 3 2 4 2 6" xfId="18069"/>
    <cellStyle name="Обычный 2 2 3 2 4 3" xfId="1876"/>
    <cellStyle name="Обычный 2 2 3 2 4 3 2" xfId="6100"/>
    <cellStyle name="Обычный 2 2 3 2 4 3 2 2" xfId="14548"/>
    <cellStyle name="Обычный 2 2 3 2 4 3 2 2 2" xfId="31445"/>
    <cellStyle name="Обычный 2 2 3 2 4 3 2 3" xfId="22997"/>
    <cellStyle name="Обычный 2 2 3 2 4 3 3" xfId="10324"/>
    <cellStyle name="Обычный 2 2 3 2 4 3 3 2" xfId="27221"/>
    <cellStyle name="Обычный 2 2 3 2 4 3 4" xfId="18773"/>
    <cellStyle name="Обычный 2 2 3 2 4 4" xfId="3284"/>
    <cellStyle name="Обычный 2 2 3 2 4 4 2" xfId="7508"/>
    <cellStyle name="Обычный 2 2 3 2 4 4 2 2" xfId="15956"/>
    <cellStyle name="Обычный 2 2 3 2 4 4 2 2 2" xfId="32853"/>
    <cellStyle name="Обычный 2 2 3 2 4 4 2 3" xfId="24405"/>
    <cellStyle name="Обычный 2 2 3 2 4 4 3" xfId="11732"/>
    <cellStyle name="Обычный 2 2 3 2 4 4 3 2" xfId="28629"/>
    <cellStyle name="Обычный 2 2 3 2 4 4 4" xfId="20181"/>
    <cellStyle name="Обычный 2 2 3 2 4 5" xfId="4692"/>
    <cellStyle name="Обычный 2 2 3 2 4 5 2" xfId="13140"/>
    <cellStyle name="Обычный 2 2 3 2 4 5 2 2" xfId="30037"/>
    <cellStyle name="Обычный 2 2 3 2 4 5 3" xfId="21589"/>
    <cellStyle name="Обычный 2 2 3 2 4 6" xfId="8916"/>
    <cellStyle name="Обычный 2 2 3 2 4 6 2" xfId="25813"/>
    <cellStyle name="Обычный 2 2 3 2 4 7" xfId="17365"/>
    <cellStyle name="Обычный 2 2 3 2 4 8" xfId="34262"/>
    <cellStyle name="Обычный 2 2 3 2 5" xfId="819"/>
    <cellStyle name="Обычный 2 2 3 2 5 2" xfId="2228"/>
    <cellStyle name="Обычный 2 2 3 2 5 2 2" xfId="6452"/>
    <cellStyle name="Обычный 2 2 3 2 5 2 2 2" xfId="14900"/>
    <cellStyle name="Обычный 2 2 3 2 5 2 2 2 2" xfId="31797"/>
    <cellStyle name="Обычный 2 2 3 2 5 2 2 3" xfId="23349"/>
    <cellStyle name="Обычный 2 2 3 2 5 2 3" xfId="10676"/>
    <cellStyle name="Обычный 2 2 3 2 5 2 3 2" xfId="27573"/>
    <cellStyle name="Обычный 2 2 3 2 5 2 4" xfId="19125"/>
    <cellStyle name="Обычный 2 2 3 2 5 3" xfId="3636"/>
    <cellStyle name="Обычный 2 2 3 2 5 3 2" xfId="7860"/>
    <cellStyle name="Обычный 2 2 3 2 5 3 2 2" xfId="16308"/>
    <cellStyle name="Обычный 2 2 3 2 5 3 2 2 2" xfId="33205"/>
    <cellStyle name="Обычный 2 2 3 2 5 3 2 3" xfId="24757"/>
    <cellStyle name="Обычный 2 2 3 2 5 3 3" xfId="12084"/>
    <cellStyle name="Обычный 2 2 3 2 5 3 3 2" xfId="28981"/>
    <cellStyle name="Обычный 2 2 3 2 5 3 4" xfId="20533"/>
    <cellStyle name="Обычный 2 2 3 2 5 4" xfId="5044"/>
    <cellStyle name="Обычный 2 2 3 2 5 4 2" xfId="13492"/>
    <cellStyle name="Обычный 2 2 3 2 5 4 2 2" xfId="30389"/>
    <cellStyle name="Обычный 2 2 3 2 5 4 3" xfId="21941"/>
    <cellStyle name="Обычный 2 2 3 2 5 5" xfId="9268"/>
    <cellStyle name="Обычный 2 2 3 2 5 5 2" xfId="26165"/>
    <cellStyle name="Обычный 2 2 3 2 5 6" xfId="17717"/>
    <cellStyle name="Обычный 2 2 3 2 6" xfId="1524"/>
    <cellStyle name="Обычный 2 2 3 2 6 2" xfId="5748"/>
    <cellStyle name="Обычный 2 2 3 2 6 2 2" xfId="14196"/>
    <cellStyle name="Обычный 2 2 3 2 6 2 2 2" xfId="31093"/>
    <cellStyle name="Обычный 2 2 3 2 6 2 3" xfId="22645"/>
    <cellStyle name="Обычный 2 2 3 2 6 3" xfId="9972"/>
    <cellStyle name="Обычный 2 2 3 2 6 3 2" xfId="26869"/>
    <cellStyle name="Обычный 2 2 3 2 6 4" xfId="18421"/>
    <cellStyle name="Обычный 2 2 3 2 7" xfId="2932"/>
    <cellStyle name="Обычный 2 2 3 2 7 2" xfId="7156"/>
    <cellStyle name="Обычный 2 2 3 2 7 2 2" xfId="15604"/>
    <cellStyle name="Обычный 2 2 3 2 7 2 2 2" xfId="32501"/>
    <cellStyle name="Обычный 2 2 3 2 7 2 3" xfId="24053"/>
    <cellStyle name="Обычный 2 2 3 2 7 3" xfId="11380"/>
    <cellStyle name="Обычный 2 2 3 2 7 3 2" xfId="28277"/>
    <cellStyle name="Обычный 2 2 3 2 7 4" xfId="19829"/>
    <cellStyle name="Обычный 2 2 3 2 8" xfId="4340"/>
    <cellStyle name="Обычный 2 2 3 2 8 2" xfId="12788"/>
    <cellStyle name="Обычный 2 2 3 2 8 2 2" xfId="29685"/>
    <cellStyle name="Обычный 2 2 3 2 8 3" xfId="21237"/>
    <cellStyle name="Обычный 2 2 3 2 9" xfId="8564"/>
    <cellStyle name="Обычный 2 2 3 2 9 2" xfId="25461"/>
    <cellStyle name="Обычный 2 2 3 3" xfId="28"/>
    <cellStyle name="Обычный 2 2 3 3 10" xfId="33914"/>
    <cellStyle name="Обычный 2 2 3 3 2" xfId="29"/>
    <cellStyle name="Обычный 2 2 3 3 2 2" xfId="445"/>
    <cellStyle name="Обычный 2 2 3 3 2 2 2" xfId="1176"/>
    <cellStyle name="Обычный 2 2 3 3 2 2 2 2" xfId="2585"/>
    <cellStyle name="Обычный 2 2 3 3 2 2 2 2 2" xfId="6809"/>
    <cellStyle name="Обычный 2 2 3 3 2 2 2 2 2 2" xfId="15257"/>
    <cellStyle name="Обычный 2 2 3 3 2 2 2 2 2 2 2" xfId="32154"/>
    <cellStyle name="Обычный 2 2 3 3 2 2 2 2 2 3" xfId="23706"/>
    <cellStyle name="Обычный 2 2 3 3 2 2 2 2 3" xfId="11033"/>
    <cellStyle name="Обычный 2 2 3 3 2 2 2 2 3 2" xfId="27930"/>
    <cellStyle name="Обычный 2 2 3 3 2 2 2 2 4" xfId="19482"/>
    <cellStyle name="Обычный 2 2 3 3 2 2 2 3" xfId="3993"/>
    <cellStyle name="Обычный 2 2 3 3 2 2 2 3 2" xfId="8217"/>
    <cellStyle name="Обычный 2 2 3 3 2 2 2 3 2 2" xfId="16665"/>
    <cellStyle name="Обычный 2 2 3 3 2 2 2 3 2 2 2" xfId="33562"/>
    <cellStyle name="Обычный 2 2 3 3 2 2 2 3 2 3" xfId="25114"/>
    <cellStyle name="Обычный 2 2 3 3 2 2 2 3 3" xfId="12441"/>
    <cellStyle name="Обычный 2 2 3 3 2 2 2 3 3 2" xfId="29338"/>
    <cellStyle name="Обычный 2 2 3 3 2 2 2 3 4" xfId="20890"/>
    <cellStyle name="Обычный 2 2 3 3 2 2 2 4" xfId="5401"/>
    <cellStyle name="Обычный 2 2 3 3 2 2 2 4 2" xfId="13849"/>
    <cellStyle name="Обычный 2 2 3 3 2 2 2 4 2 2" xfId="30746"/>
    <cellStyle name="Обычный 2 2 3 3 2 2 2 4 3" xfId="22298"/>
    <cellStyle name="Обычный 2 2 3 3 2 2 2 5" xfId="9625"/>
    <cellStyle name="Обычный 2 2 3 3 2 2 2 5 2" xfId="26522"/>
    <cellStyle name="Обычный 2 2 3 3 2 2 2 6" xfId="18074"/>
    <cellStyle name="Обычный 2 2 3 3 2 2 3" xfId="1881"/>
    <cellStyle name="Обычный 2 2 3 3 2 2 3 2" xfId="6105"/>
    <cellStyle name="Обычный 2 2 3 3 2 2 3 2 2" xfId="14553"/>
    <cellStyle name="Обычный 2 2 3 3 2 2 3 2 2 2" xfId="31450"/>
    <cellStyle name="Обычный 2 2 3 3 2 2 3 2 3" xfId="23002"/>
    <cellStyle name="Обычный 2 2 3 3 2 2 3 3" xfId="10329"/>
    <cellStyle name="Обычный 2 2 3 3 2 2 3 3 2" xfId="27226"/>
    <cellStyle name="Обычный 2 2 3 3 2 2 3 4" xfId="18778"/>
    <cellStyle name="Обычный 2 2 3 3 2 2 4" xfId="3289"/>
    <cellStyle name="Обычный 2 2 3 3 2 2 4 2" xfId="7513"/>
    <cellStyle name="Обычный 2 2 3 3 2 2 4 2 2" xfId="15961"/>
    <cellStyle name="Обычный 2 2 3 3 2 2 4 2 2 2" xfId="32858"/>
    <cellStyle name="Обычный 2 2 3 3 2 2 4 2 3" xfId="24410"/>
    <cellStyle name="Обычный 2 2 3 3 2 2 4 3" xfId="11737"/>
    <cellStyle name="Обычный 2 2 3 3 2 2 4 3 2" xfId="28634"/>
    <cellStyle name="Обычный 2 2 3 3 2 2 4 4" xfId="20186"/>
    <cellStyle name="Обычный 2 2 3 3 2 2 5" xfId="4697"/>
    <cellStyle name="Обычный 2 2 3 3 2 2 5 2" xfId="13145"/>
    <cellStyle name="Обычный 2 2 3 3 2 2 5 2 2" xfId="30042"/>
    <cellStyle name="Обычный 2 2 3 3 2 2 5 3" xfId="21594"/>
    <cellStyle name="Обычный 2 2 3 3 2 2 6" xfId="8921"/>
    <cellStyle name="Обычный 2 2 3 3 2 2 6 2" xfId="25818"/>
    <cellStyle name="Обычный 2 2 3 3 2 2 7" xfId="17370"/>
    <cellStyle name="Обычный 2 2 3 3 2 2 8" xfId="34267"/>
    <cellStyle name="Обычный 2 2 3 3 2 3" xfId="824"/>
    <cellStyle name="Обычный 2 2 3 3 2 3 2" xfId="2233"/>
    <cellStyle name="Обычный 2 2 3 3 2 3 2 2" xfId="6457"/>
    <cellStyle name="Обычный 2 2 3 3 2 3 2 2 2" xfId="14905"/>
    <cellStyle name="Обычный 2 2 3 3 2 3 2 2 2 2" xfId="31802"/>
    <cellStyle name="Обычный 2 2 3 3 2 3 2 2 3" xfId="23354"/>
    <cellStyle name="Обычный 2 2 3 3 2 3 2 3" xfId="10681"/>
    <cellStyle name="Обычный 2 2 3 3 2 3 2 3 2" xfId="27578"/>
    <cellStyle name="Обычный 2 2 3 3 2 3 2 4" xfId="19130"/>
    <cellStyle name="Обычный 2 2 3 3 2 3 3" xfId="3641"/>
    <cellStyle name="Обычный 2 2 3 3 2 3 3 2" xfId="7865"/>
    <cellStyle name="Обычный 2 2 3 3 2 3 3 2 2" xfId="16313"/>
    <cellStyle name="Обычный 2 2 3 3 2 3 3 2 2 2" xfId="33210"/>
    <cellStyle name="Обычный 2 2 3 3 2 3 3 2 3" xfId="24762"/>
    <cellStyle name="Обычный 2 2 3 3 2 3 3 3" xfId="12089"/>
    <cellStyle name="Обычный 2 2 3 3 2 3 3 3 2" xfId="28986"/>
    <cellStyle name="Обычный 2 2 3 3 2 3 3 4" xfId="20538"/>
    <cellStyle name="Обычный 2 2 3 3 2 3 4" xfId="5049"/>
    <cellStyle name="Обычный 2 2 3 3 2 3 4 2" xfId="13497"/>
    <cellStyle name="Обычный 2 2 3 3 2 3 4 2 2" xfId="30394"/>
    <cellStyle name="Обычный 2 2 3 3 2 3 4 3" xfId="21946"/>
    <cellStyle name="Обычный 2 2 3 3 2 3 5" xfId="9273"/>
    <cellStyle name="Обычный 2 2 3 3 2 3 5 2" xfId="26170"/>
    <cellStyle name="Обычный 2 2 3 3 2 3 6" xfId="17722"/>
    <cellStyle name="Обычный 2 2 3 3 2 4" xfId="1529"/>
    <cellStyle name="Обычный 2 2 3 3 2 4 2" xfId="5753"/>
    <cellStyle name="Обычный 2 2 3 3 2 4 2 2" xfId="14201"/>
    <cellStyle name="Обычный 2 2 3 3 2 4 2 2 2" xfId="31098"/>
    <cellStyle name="Обычный 2 2 3 3 2 4 2 3" xfId="22650"/>
    <cellStyle name="Обычный 2 2 3 3 2 4 3" xfId="9977"/>
    <cellStyle name="Обычный 2 2 3 3 2 4 3 2" xfId="26874"/>
    <cellStyle name="Обычный 2 2 3 3 2 4 4" xfId="18426"/>
    <cellStyle name="Обычный 2 2 3 3 2 5" xfId="2937"/>
    <cellStyle name="Обычный 2 2 3 3 2 5 2" xfId="7161"/>
    <cellStyle name="Обычный 2 2 3 3 2 5 2 2" xfId="15609"/>
    <cellStyle name="Обычный 2 2 3 3 2 5 2 2 2" xfId="32506"/>
    <cellStyle name="Обычный 2 2 3 3 2 5 2 3" xfId="24058"/>
    <cellStyle name="Обычный 2 2 3 3 2 5 3" xfId="11385"/>
    <cellStyle name="Обычный 2 2 3 3 2 5 3 2" xfId="28282"/>
    <cellStyle name="Обычный 2 2 3 3 2 5 4" xfId="19834"/>
    <cellStyle name="Обычный 2 2 3 3 2 6" xfId="4345"/>
    <cellStyle name="Обычный 2 2 3 3 2 6 2" xfId="12793"/>
    <cellStyle name="Обычный 2 2 3 3 2 6 2 2" xfId="29690"/>
    <cellStyle name="Обычный 2 2 3 3 2 6 3" xfId="21242"/>
    <cellStyle name="Обычный 2 2 3 3 2 7" xfId="8569"/>
    <cellStyle name="Обычный 2 2 3 3 2 7 2" xfId="25466"/>
    <cellStyle name="Обычный 2 2 3 3 2 8" xfId="17018"/>
    <cellStyle name="Обычный 2 2 3 3 2 9" xfId="33915"/>
    <cellStyle name="Обычный 2 2 3 3 3" xfId="444"/>
    <cellStyle name="Обычный 2 2 3 3 3 2" xfId="1175"/>
    <cellStyle name="Обычный 2 2 3 3 3 2 2" xfId="2584"/>
    <cellStyle name="Обычный 2 2 3 3 3 2 2 2" xfId="6808"/>
    <cellStyle name="Обычный 2 2 3 3 3 2 2 2 2" xfId="15256"/>
    <cellStyle name="Обычный 2 2 3 3 3 2 2 2 2 2" xfId="32153"/>
    <cellStyle name="Обычный 2 2 3 3 3 2 2 2 3" xfId="23705"/>
    <cellStyle name="Обычный 2 2 3 3 3 2 2 3" xfId="11032"/>
    <cellStyle name="Обычный 2 2 3 3 3 2 2 3 2" xfId="27929"/>
    <cellStyle name="Обычный 2 2 3 3 3 2 2 4" xfId="19481"/>
    <cellStyle name="Обычный 2 2 3 3 3 2 3" xfId="3992"/>
    <cellStyle name="Обычный 2 2 3 3 3 2 3 2" xfId="8216"/>
    <cellStyle name="Обычный 2 2 3 3 3 2 3 2 2" xfId="16664"/>
    <cellStyle name="Обычный 2 2 3 3 3 2 3 2 2 2" xfId="33561"/>
    <cellStyle name="Обычный 2 2 3 3 3 2 3 2 3" xfId="25113"/>
    <cellStyle name="Обычный 2 2 3 3 3 2 3 3" xfId="12440"/>
    <cellStyle name="Обычный 2 2 3 3 3 2 3 3 2" xfId="29337"/>
    <cellStyle name="Обычный 2 2 3 3 3 2 3 4" xfId="20889"/>
    <cellStyle name="Обычный 2 2 3 3 3 2 4" xfId="5400"/>
    <cellStyle name="Обычный 2 2 3 3 3 2 4 2" xfId="13848"/>
    <cellStyle name="Обычный 2 2 3 3 3 2 4 2 2" xfId="30745"/>
    <cellStyle name="Обычный 2 2 3 3 3 2 4 3" xfId="22297"/>
    <cellStyle name="Обычный 2 2 3 3 3 2 5" xfId="9624"/>
    <cellStyle name="Обычный 2 2 3 3 3 2 5 2" xfId="26521"/>
    <cellStyle name="Обычный 2 2 3 3 3 2 6" xfId="18073"/>
    <cellStyle name="Обычный 2 2 3 3 3 3" xfId="1880"/>
    <cellStyle name="Обычный 2 2 3 3 3 3 2" xfId="6104"/>
    <cellStyle name="Обычный 2 2 3 3 3 3 2 2" xfId="14552"/>
    <cellStyle name="Обычный 2 2 3 3 3 3 2 2 2" xfId="31449"/>
    <cellStyle name="Обычный 2 2 3 3 3 3 2 3" xfId="23001"/>
    <cellStyle name="Обычный 2 2 3 3 3 3 3" xfId="10328"/>
    <cellStyle name="Обычный 2 2 3 3 3 3 3 2" xfId="27225"/>
    <cellStyle name="Обычный 2 2 3 3 3 3 4" xfId="18777"/>
    <cellStyle name="Обычный 2 2 3 3 3 4" xfId="3288"/>
    <cellStyle name="Обычный 2 2 3 3 3 4 2" xfId="7512"/>
    <cellStyle name="Обычный 2 2 3 3 3 4 2 2" xfId="15960"/>
    <cellStyle name="Обычный 2 2 3 3 3 4 2 2 2" xfId="32857"/>
    <cellStyle name="Обычный 2 2 3 3 3 4 2 3" xfId="24409"/>
    <cellStyle name="Обычный 2 2 3 3 3 4 3" xfId="11736"/>
    <cellStyle name="Обычный 2 2 3 3 3 4 3 2" xfId="28633"/>
    <cellStyle name="Обычный 2 2 3 3 3 4 4" xfId="20185"/>
    <cellStyle name="Обычный 2 2 3 3 3 5" xfId="4696"/>
    <cellStyle name="Обычный 2 2 3 3 3 5 2" xfId="13144"/>
    <cellStyle name="Обычный 2 2 3 3 3 5 2 2" xfId="30041"/>
    <cellStyle name="Обычный 2 2 3 3 3 5 3" xfId="21593"/>
    <cellStyle name="Обычный 2 2 3 3 3 6" xfId="8920"/>
    <cellStyle name="Обычный 2 2 3 3 3 6 2" xfId="25817"/>
    <cellStyle name="Обычный 2 2 3 3 3 7" xfId="17369"/>
    <cellStyle name="Обычный 2 2 3 3 3 8" xfId="34266"/>
    <cellStyle name="Обычный 2 2 3 3 4" xfId="823"/>
    <cellStyle name="Обычный 2 2 3 3 4 2" xfId="2232"/>
    <cellStyle name="Обычный 2 2 3 3 4 2 2" xfId="6456"/>
    <cellStyle name="Обычный 2 2 3 3 4 2 2 2" xfId="14904"/>
    <cellStyle name="Обычный 2 2 3 3 4 2 2 2 2" xfId="31801"/>
    <cellStyle name="Обычный 2 2 3 3 4 2 2 3" xfId="23353"/>
    <cellStyle name="Обычный 2 2 3 3 4 2 3" xfId="10680"/>
    <cellStyle name="Обычный 2 2 3 3 4 2 3 2" xfId="27577"/>
    <cellStyle name="Обычный 2 2 3 3 4 2 4" xfId="19129"/>
    <cellStyle name="Обычный 2 2 3 3 4 3" xfId="3640"/>
    <cellStyle name="Обычный 2 2 3 3 4 3 2" xfId="7864"/>
    <cellStyle name="Обычный 2 2 3 3 4 3 2 2" xfId="16312"/>
    <cellStyle name="Обычный 2 2 3 3 4 3 2 2 2" xfId="33209"/>
    <cellStyle name="Обычный 2 2 3 3 4 3 2 3" xfId="24761"/>
    <cellStyle name="Обычный 2 2 3 3 4 3 3" xfId="12088"/>
    <cellStyle name="Обычный 2 2 3 3 4 3 3 2" xfId="28985"/>
    <cellStyle name="Обычный 2 2 3 3 4 3 4" xfId="20537"/>
    <cellStyle name="Обычный 2 2 3 3 4 4" xfId="5048"/>
    <cellStyle name="Обычный 2 2 3 3 4 4 2" xfId="13496"/>
    <cellStyle name="Обычный 2 2 3 3 4 4 2 2" xfId="30393"/>
    <cellStyle name="Обычный 2 2 3 3 4 4 3" xfId="21945"/>
    <cellStyle name="Обычный 2 2 3 3 4 5" xfId="9272"/>
    <cellStyle name="Обычный 2 2 3 3 4 5 2" xfId="26169"/>
    <cellStyle name="Обычный 2 2 3 3 4 6" xfId="17721"/>
    <cellStyle name="Обычный 2 2 3 3 5" xfId="1528"/>
    <cellStyle name="Обычный 2 2 3 3 5 2" xfId="5752"/>
    <cellStyle name="Обычный 2 2 3 3 5 2 2" xfId="14200"/>
    <cellStyle name="Обычный 2 2 3 3 5 2 2 2" xfId="31097"/>
    <cellStyle name="Обычный 2 2 3 3 5 2 3" xfId="22649"/>
    <cellStyle name="Обычный 2 2 3 3 5 3" xfId="9976"/>
    <cellStyle name="Обычный 2 2 3 3 5 3 2" xfId="26873"/>
    <cellStyle name="Обычный 2 2 3 3 5 4" xfId="18425"/>
    <cellStyle name="Обычный 2 2 3 3 6" xfId="2936"/>
    <cellStyle name="Обычный 2 2 3 3 6 2" xfId="7160"/>
    <cellStyle name="Обычный 2 2 3 3 6 2 2" xfId="15608"/>
    <cellStyle name="Обычный 2 2 3 3 6 2 2 2" xfId="32505"/>
    <cellStyle name="Обычный 2 2 3 3 6 2 3" xfId="24057"/>
    <cellStyle name="Обычный 2 2 3 3 6 3" xfId="11384"/>
    <cellStyle name="Обычный 2 2 3 3 6 3 2" xfId="28281"/>
    <cellStyle name="Обычный 2 2 3 3 6 4" xfId="19833"/>
    <cellStyle name="Обычный 2 2 3 3 7" xfId="4344"/>
    <cellStyle name="Обычный 2 2 3 3 7 2" xfId="12792"/>
    <cellStyle name="Обычный 2 2 3 3 7 2 2" xfId="29689"/>
    <cellStyle name="Обычный 2 2 3 3 7 3" xfId="21241"/>
    <cellStyle name="Обычный 2 2 3 3 8" xfId="8568"/>
    <cellStyle name="Обычный 2 2 3 3 8 2" xfId="25465"/>
    <cellStyle name="Обычный 2 2 3 3 9" xfId="17017"/>
    <cellStyle name="Обычный 2 2 3 4" xfId="30"/>
    <cellStyle name="Обычный 2 2 3 4 2" xfId="446"/>
    <cellStyle name="Обычный 2 2 3 4 2 2" xfId="1177"/>
    <cellStyle name="Обычный 2 2 3 4 2 2 2" xfId="2586"/>
    <cellStyle name="Обычный 2 2 3 4 2 2 2 2" xfId="6810"/>
    <cellStyle name="Обычный 2 2 3 4 2 2 2 2 2" xfId="15258"/>
    <cellStyle name="Обычный 2 2 3 4 2 2 2 2 2 2" xfId="32155"/>
    <cellStyle name="Обычный 2 2 3 4 2 2 2 2 3" xfId="23707"/>
    <cellStyle name="Обычный 2 2 3 4 2 2 2 3" xfId="11034"/>
    <cellStyle name="Обычный 2 2 3 4 2 2 2 3 2" xfId="27931"/>
    <cellStyle name="Обычный 2 2 3 4 2 2 2 4" xfId="19483"/>
    <cellStyle name="Обычный 2 2 3 4 2 2 3" xfId="3994"/>
    <cellStyle name="Обычный 2 2 3 4 2 2 3 2" xfId="8218"/>
    <cellStyle name="Обычный 2 2 3 4 2 2 3 2 2" xfId="16666"/>
    <cellStyle name="Обычный 2 2 3 4 2 2 3 2 2 2" xfId="33563"/>
    <cellStyle name="Обычный 2 2 3 4 2 2 3 2 3" xfId="25115"/>
    <cellStyle name="Обычный 2 2 3 4 2 2 3 3" xfId="12442"/>
    <cellStyle name="Обычный 2 2 3 4 2 2 3 3 2" xfId="29339"/>
    <cellStyle name="Обычный 2 2 3 4 2 2 3 4" xfId="20891"/>
    <cellStyle name="Обычный 2 2 3 4 2 2 4" xfId="5402"/>
    <cellStyle name="Обычный 2 2 3 4 2 2 4 2" xfId="13850"/>
    <cellStyle name="Обычный 2 2 3 4 2 2 4 2 2" xfId="30747"/>
    <cellStyle name="Обычный 2 2 3 4 2 2 4 3" xfId="22299"/>
    <cellStyle name="Обычный 2 2 3 4 2 2 5" xfId="9626"/>
    <cellStyle name="Обычный 2 2 3 4 2 2 5 2" xfId="26523"/>
    <cellStyle name="Обычный 2 2 3 4 2 2 6" xfId="18075"/>
    <cellStyle name="Обычный 2 2 3 4 2 3" xfId="1882"/>
    <cellStyle name="Обычный 2 2 3 4 2 3 2" xfId="6106"/>
    <cellStyle name="Обычный 2 2 3 4 2 3 2 2" xfId="14554"/>
    <cellStyle name="Обычный 2 2 3 4 2 3 2 2 2" xfId="31451"/>
    <cellStyle name="Обычный 2 2 3 4 2 3 2 3" xfId="23003"/>
    <cellStyle name="Обычный 2 2 3 4 2 3 3" xfId="10330"/>
    <cellStyle name="Обычный 2 2 3 4 2 3 3 2" xfId="27227"/>
    <cellStyle name="Обычный 2 2 3 4 2 3 4" xfId="18779"/>
    <cellStyle name="Обычный 2 2 3 4 2 4" xfId="3290"/>
    <cellStyle name="Обычный 2 2 3 4 2 4 2" xfId="7514"/>
    <cellStyle name="Обычный 2 2 3 4 2 4 2 2" xfId="15962"/>
    <cellStyle name="Обычный 2 2 3 4 2 4 2 2 2" xfId="32859"/>
    <cellStyle name="Обычный 2 2 3 4 2 4 2 3" xfId="24411"/>
    <cellStyle name="Обычный 2 2 3 4 2 4 3" xfId="11738"/>
    <cellStyle name="Обычный 2 2 3 4 2 4 3 2" xfId="28635"/>
    <cellStyle name="Обычный 2 2 3 4 2 4 4" xfId="20187"/>
    <cellStyle name="Обычный 2 2 3 4 2 5" xfId="4698"/>
    <cellStyle name="Обычный 2 2 3 4 2 5 2" xfId="13146"/>
    <cellStyle name="Обычный 2 2 3 4 2 5 2 2" xfId="30043"/>
    <cellStyle name="Обычный 2 2 3 4 2 5 3" xfId="21595"/>
    <cellStyle name="Обычный 2 2 3 4 2 6" xfId="8922"/>
    <cellStyle name="Обычный 2 2 3 4 2 6 2" xfId="25819"/>
    <cellStyle name="Обычный 2 2 3 4 2 7" xfId="17371"/>
    <cellStyle name="Обычный 2 2 3 4 2 8" xfId="34268"/>
    <cellStyle name="Обычный 2 2 3 4 3" xfId="825"/>
    <cellStyle name="Обычный 2 2 3 4 3 2" xfId="2234"/>
    <cellStyle name="Обычный 2 2 3 4 3 2 2" xfId="6458"/>
    <cellStyle name="Обычный 2 2 3 4 3 2 2 2" xfId="14906"/>
    <cellStyle name="Обычный 2 2 3 4 3 2 2 2 2" xfId="31803"/>
    <cellStyle name="Обычный 2 2 3 4 3 2 2 3" xfId="23355"/>
    <cellStyle name="Обычный 2 2 3 4 3 2 3" xfId="10682"/>
    <cellStyle name="Обычный 2 2 3 4 3 2 3 2" xfId="27579"/>
    <cellStyle name="Обычный 2 2 3 4 3 2 4" xfId="19131"/>
    <cellStyle name="Обычный 2 2 3 4 3 3" xfId="3642"/>
    <cellStyle name="Обычный 2 2 3 4 3 3 2" xfId="7866"/>
    <cellStyle name="Обычный 2 2 3 4 3 3 2 2" xfId="16314"/>
    <cellStyle name="Обычный 2 2 3 4 3 3 2 2 2" xfId="33211"/>
    <cellStyle name="Обычный 2 2 3 4 3 3 2 3" xfId="24763"/>
    <cellStyle name="Обычный 2 2 3 4 3 3 3" xfId="12090"/>
    <cellStyle name="Обычный 2 2 3 4 3 3 3 2" xfId="28987"/>
    <cellStyle name="Обычный 2 2 3 4 3 3 4" xfId="20539"/>
    <cellStyle name="Обычный 2 2 3 4 3 4" xfId="5050"/>
    <cellStyle name="Обычный 2 2 3 4 3 4 2" xfId="13498"/>
    <cellStyle name="Обычный 2 2 3 4 3 4 2 2" xfId="30395"/>
    <cellStyle name="Обычный 2 2 3 4 3 4 3" xfId="21947"/>
    <cellStyle name="Обычный 2 2 3 4 3 5" xfId="9274"/>
    <cellStyle name="Обычный 2 2 3 4 3 5 2" xfId="26171"/>
    <cellStyle name="Обычный 2 2 3 4 3 6" xfId="17723"/>
    <cellStyle name="Обычный 2 2 3 4 4" xfId="1530"/>
    <cellStyle name="Обычный 2 2 3 4 4 2" xfId="5754"/>
    <cellStyle name="Обычный 2 2 3 4 4 2 2" xfId="14202"/>
    <cellStyle name="Обычный 2 2 3 4 4 2 2 2" xfId="31099"/>
    <cellStyle name="Обычный 2 2 3 4 4 2 3" xfId="22651"/>
    <cellStyle name="Обычный 2 2 3 4 4 3" xfId="9978"/>
    <cellStyle name="Обычный 2 2 3 4 4 3 2" xfId="26875"/>
    <cellStyle name="Обычный 2 2 3 4 4 4" xfId="18427"/>
    <cellStyle name="Обычный 2 2 3 4 5" xfId="2938"/>
    <cellStyle name="Обычный 2 2 3 4 5 2" xfId="7162"/>
    <cellStyle name="Обычный 2 2 3 4 5 2 2" xfId="15610"/>
    <cellStyle name="Обычный 2 2 3 4 5 2 2 2" xfId="32507"/>
    <cellStyle name="Обычный 2 2 3 4 5 2 3" xfId="24059"/>
    <cellStyle name="Обычный 2 2 3 4 5 3" xfId="11386"/>
    <cellStyle name="Обычный 2 2 3 4 5 3 2" xfId="28283"/>
    <cellStyle name="Обычный 2 2 3 4 5 4" xfId="19835"/>
    <cellStyle name="Обычный 2 2 3 4 6" xfId="4346"/>
    <cellStyle name="Обычный 2 2 3 4 6 2" xfId="12794"/>
    <cellStyle name="Обычный 2 2 3 4 6 2 2" xfId="29691"/>
    <cellStyle name="Обычный 2 2 3 4 6 3" xfId="21243"/>
    <cellStyle name="Обычный 2 2 3 4 7" xfId="8570"/>
    <cellStyle name="Обычный 2 2 3 4 7 2" xfId="25467"/>
    <cellStyle name="Обычный 2 2 3 4 8" xfId="17019"/>
    <cellStyle name="Обычный 2 2 3 4 9" xfId="33916"/>
    <cellStyle name="Обычный 2 2 3 5" xfId="439"/>
    <cellStyle name="Обычный 2 2 3 5 2" xfId="1170"/>
    <cellStyle name="Обычный 2 2 3 5 2 2" xfId="2579"/>
    <cellStyle name="Обычный 2 2 3 5 2 2 2" xfId="6803"/>
    <cellStyle name="Обычный 2 2 3 5 2 2 2 2" xfId="15251"/>
    <cellStyle name="Обычный 2 2 3 5 2 2 2 2 2" xfId="32148"/>
    <cellStyle name="Обычный 2 2 3 5 2 2 2 3" xfId="23700"/>
    <cellStyle name="Обычный 2 2 3 5 2 2 3" xfId="11027"/>
    <cellStyle name="Обычный 2 2 3 5 2 2 3 2" xfId="27924"/>
    <cellStyle name="Обычный 2 2 3 5 2 2 4" xfId="19476"/>
    <cellStyle name="Обычный 2 2 3 5 2 3" xfId="3987"/>
    <cellStyle name="Обычный 2 2 3 5 2 3 2" xfId="8211"/>
    <cellStyle name="Обычный 2 2 3 5 2 3 2 2" xfId="16659"/>
    <cellStyle name="Обычный 2 2 3 5 2 3 2 2 2" xfId="33556"/>
    <cellStyle name="Обычный 2 2 3 5 2 3 2 3" xfId="25108"/>
    <cellStyle name="Обычный 2 2 3 5 2 3 3" xfId="12435"/>
    <cellStyle name="Обычный 2 2 3 5 2 3 3 2" xfId="29332"/>
    <cellStyle name="Обычный 2 2 3 5 2 3 4" xfId="20884"/>
    <cellStyle name="Обычный 2 2 3 5 2 4" xfId="5395"/>
    <cellStyle name="Обычный 2 2 3 5 2 4 2" xfId="13843"/>
    <cellStyle name="Обычный 2 2 3 5 2 4 2 2" xfId="30740"/>
    <cellStyle name="Обычный 2 2 3 5 2 4 3" xfId="22292"/>
    <cellStyle name="Обычный 2 2 3 5 2 5" xfId="9619"/>
    <cellStyle name="Обычный 2 2 3 5 2 5 2" xfId="26516"/>
    <cellStyle name="Обычный 2 2 3 5 2 6" xfId="18068"/>
    <cellStyle name="Обычный 2 2 3 5 3" xfId="1875"/>
    <cellStyle name="Обычный 2 2 3 5 3 2" xfId="6099"/>
    <cellStyle name="Обычный 2 2 3 5 3 2 2" xfId="14547"/>
    <cellStyle name="Обычный 2 2 3 5 3 2 2 2" xfId="31444"/>
    <cellStyle name="Обычный 2 2 3 5 3 2 3" xfId="22996"/>
    <cellStyle name="Обычный 2 2 3 5 3 3" xfId="10323"/>
    <cellStyle name="Обычный 2 2 3 5 3 3 2" xfId="27220"/>
    <cellStyle name="Обычный 2 2 3 5 3 4" xfId="18772"/>
    <cellStyle name="Обычный 2 2 3 5 4" xfId="3283"/>
    <cellStyle name="Обычный 2 2 3 5 4 2" xfId="7507"/>
    <cellStyle name="Обычный 2 2 3 5 4 2 2" xfId="15955"/>
    <cellStyle name="Обычный 2 2 3 5 4 2 2 2" xfId="32852"/>
    <cellStyle name="Обычный 2 2 3 5 4 2 3" xfId="24404"/>
    <cellStyle name="Обычный 2 2 3 5 4 3" xfId="11731"/>
    <cellStyle name="Обычный 2 2 3 5 4 3 2" xfId="28628"/>
    <cellStyle name="Обычный 2 2 3 5 4 4" xfId="20180"/>
    <cellStyle name="Обычный 2 2 3 5 5" xfId="4691"/>
    <cellStyle name="Обычный 2 2 3 5 5 2" xfId="13139"/>
    <cellStyle name="Обычный 2 2 3 5 5 2 2" xfId="30036"/>
    <cellStyle name="Обычный 2 2 3 5 5 3" xfId="21588"/>
    <cellStyle name="Обычный 2 2 3 5 6" xfId="8915"/>
    <cellStyle name="Обычный 2 2 3 5 6 2" xfId="25812"/>
    <cellStyle name="Обычный 2 2 3 5 7" xfId="17364"/>
    <cellStyle name="Обычный 2 2 3 5 8" xfId="34261"/>
    <cellStyle name="Обычный 2 2 3 6" xfId="818"/>
    <cellStyle name="Обычный 2 2 3 6 2" xfId="2227"/>
    <cellStyle name="Обычный 2 2 3 6 2 2" xfId="6451"/>
    <cellStyle name="Обычный 2 2 3 6 2 2 2" xfId="14899"/>
    <cellStyle name="Обычный 2 2 3 6 2 2 2 2" xfId="31796"/>
    <cellStyle name="Обычный 2 2 3 6 2 2 3" xfId="23348"/>
    <cellStyle name="Обычный 2 2 3 6 2 3" xfId="10675"/>
    <cellStyle name="Обычный 2 2 3 6 2 3 2" xfId="27572"/>
    <cellStyle name="Обычный 2 2 3 6 2 4" xfId="19124"/>
    <cellStyle name="Обычный 2 2 3 6 3" xfId="3635"/>
    <cellStyle name="Обычный 2 2 3 6 3 2" xfId="7859"/>
    <cellStyle name="Обычный 2 2 3 6 3 2 2" xfId="16307"/>
    <cellStyle name="Обычный 2 2 3 6 3 2 2 2" xfId="33204"/>
    <cellStyle name="Обычный 2 2 3 6 3 2 3" xfId="24756"/>
    <cellStyle name="Обычный 2 2 3 6 3 3" xfId="12083"/>
    <cellStyle name="Обычный 2 2 3 6 3 3 2" xfId="28980"/>
    <cellStyle name="Обычный 2 2 3 6 3 4" xfId="20532"/>
    <cellStyle name="Обычный 2 2 3 6 4" xfId="5043"/>
    <cellStyle name="Обычный 2 2 3 6 4 2" xfId="13491"/>
    <cellStyle name="Обычный 2 2 3 6 4 2 2" xfId="30388"/>
    <cellStyle name="Обычный 2 2 3 6 4 3" xfId="21940"/>
    <cellStyle name="Обычный 2 2 3 6 5" xfId="9267"/>
    <cellStyle name="Обычный 2 2 3 6 5 2" xfId="26164"/>
    <cellStyle name="Обычный 2 2 3 6 6" xfId="17716"/>
    <cellStyle name="Обычный 2 2 3 7" xfId="1523"/>
    <cellStyle name="Обычный 2 2 3 7 2" xfId="5747"/>
    <cellStyle name="Обычный 2 2 3 7 2 2" xfId="14195"/>
    <cellStyle name="Обычный 2 2 3 7 2 2 2" xfId="31092"/>
    <cellStyle name="Обычный 2 2 3 7 2 3" xfId="22644"/>
    <cellStyle name="Обычный 2 2 3 7 3" xfId="9971"/>
    <cellStyle name="Обычный 2 2 3 7 3 2" xfId="26868"/>
    <cellStyle name="Обычный 2 2 3 7 4" xfId="18420"/>
    <cellStyle name="Обычный 2 2 3 8" xfId="2931"/>
    <cellStyle name="Обычный 2 2 3 8 2" xfId="7155"/>
    <cellStyle name="Обычный 2 2 3 8 2 2" xfId="15603"/>
    <cellStyle name="Обычный 2 2 3 8 2 2 2" xfId="32500"/>
    <cellStyle name="Обычный 2 2 3 8 2 3" xfId="24052"/>
    <cellStyle name="Обычный 2 2 3 8 3" xfId="11379"/>
    <cellStyle name="Обычный 2 2 3 8 3 2" xfId="28276"/>
    <cellStyle name="Обычный 2 2 3 8 4" xfId="19828"/>
    <cellStyle name="Обычный 2 2 3 9" xfId="4339"/>
    <cellStyle name="Обычный 2 2 3 9 2" xfId="12787"/>
    <cellStyle name="Обычный 2 2 3 9 2 2" xfId="29684"/>
    <cellStyle name="Обычный 2 2 3 9 3" xfId="21236"/>
    <cellStyle name="Обычный 2 2 4" xfId="31"/>
    <cellStyle name="Обычный 2 2 4 10" xfId="17020"/>
    <cellStyle name="Обычный 2 2 4 11" xfId="33917"/>
    <cellStyle name="Обычный 2 2 4 2" xfId="32"/>
    <cellStyle name="Обычный 2 2 4 2 10" xfId="33918"/>
    <cellStyle name="Обычный 2 2 4 2 2" xfId="33"/>
    <cellStyle name="Обычный 2 2 4 2 2 2" xfId="449"/>
    <cellStyle name="Обычный 2 2 4 2 2 2 2" xfId="1180"/>
    <cellStyle name="Обычный 2 2 4 2 2 2 2 2" xfId="2589"/>
    <cellStyle name="Обычный 2 2 4 2 2 2 2 2 2" xfId="6813"/>
    <cellStyle name="Обычный 2 2 4 2 2 2 2 2 2 2" xfId="15261"/>
    <cellStyle name="Обычный 2 2 4 2 2 2 2 2 2 2 2" xfId="32158"/>
    <cellStyle name="Обычный 2 2 4 2 2 2 2 2 2 3" xfId="23710"/>
    <cellStyle name="Обычный 2 2 4 2 2 2 2 2 3" xfId="11037"/>
    <cellStyle name="Обычный 2 2 4 2 2 2 2 2 3 2" xfId="27934"/>
    <cellStyle name="Обычный 2 2 4 2 2 2 2 2 4" xfId="19486"/>
    <cellStyle name="Обычный 2 2 4 2 2 2 2 3" xfId="3997"/>
    <cellStyle name="Обычный 2 2 4 2 2 2 2 3 2" xfId="8221"/>
    <cellStyle name="Обычный 2 2 4 2 2 2 2 3 2 2" xfId="16669"/>
    <cellStyle name="Обычный 2 2 4 2 2 2 2 3 2 2 2" xfId="33566"/>
    <cellStyle name="Обычный 2 2 4 2 2 2 2 3 2 3" xfId="25118"/>
    <cellStyle name="Обычный 2 2 4 2 2 2 2 3 3" xfId="12445"/>
    <cellStyle name="Обычный 2 2 4 2 2 2 2 3 3 2" xfId="29342"/>
    <cellStyle name="Обычный 2 2 4 2 2 2 2 3 4" xfId="20894"/>
    <cellStyle name="Обычный 2 2 4 2 2 2 2 4" xfId="5405"/>
    <cellStyle name="Обычный 2 2 4 2 2 2 2 4 2" xfId="13853"/>
    <cellStyle name="Обычный 2 2 4 2 2 2 2 4 2 2" xfId="30750"/>
    <cellStyle name="Обычный 2 2 4 2 2 2 2 4 3" xfId="22302"/>
    <cellStyle name="Обычный 2 2 4 2 2 2 2 5" xfId="9629"/>
    <cellStyle name="Обычный 2 2 4 2 2 2 2 5 2" xfId="26526"/>
    <cellStyle name="Обычный 2 2 4 2 2 2 2 6" xfId="18078"/>
    <cellStyle name="Обычный 2 2 4 2 2 2 3" xfId="1885"/>
    <cellStyle name="Обычный 2 2 4 2 2 2 3 2" xfId="6109"/>
    <cellStyle name="Обычный 2 2 4 2 2 2 3 2 2" xfId="14557"/>
    <cellStyle name="Обычный 2 2 4 2 2 2 3 2 2 2" xfId="31454"/>
    <cellStyle name="Обычный 2 2 4 2 2 2 3 2 3" xfId="23006"/>
    <cellStyle name="Обычный 2 2 4 2 2 2 3 3" xfId="10333"/>
    <cellStyle name="Обычный 2 2 4 2 2 2 3 3 2" xfId="27230"/>
    <cellStyle name="Обычный 2 2 4 2 2 2 3 4" xfId="18782"/>
    <cellStyle name="Обычный 2 2 4 2 2 2 4" xfId="3293"/>
    <cellStyle name="Обычный 2 2 4 2 2 2 4 2" xfId="7517"/>
    <cellStyle name="Обычный 2 2 4 2 2 2 4 2 2" xfId="15965"/>
    <cellStyle name="Обычный 2 2 4 2 2 2 4 2 2 2" xfId="32862"/>
    <cellStyle name="Обычный 2 2 4 2 2 2 4 2 3" xfId="24414"/>
    <cellStyle name="Обычный 2 2 4 2 2 2 4 3" xfId="11741"/>
    <cellStyle name="Обычный 2 2 4 2 2 2 4 3 2" xfId="28638"/>
    <cellStyle name="Обычный 2 2 4 2 2 2 4 4" xfId="20190"/>
    <cellStyle name="Обычный 2 2 4 2 2 2 5" xfId="4701"/>
    <cellStyle name="Обычный 2 2 4 2 2 2 5 2" xfId="13149"/>
    <cellStyle name="Обычный 2 2 4 2 2 2 5 2 2" xfId="30046"/>
    <cellStyle name="Обычный 2 2 4 2 2 2 5 3" xfId="21598"/>
    <cellStyle name="Обычный 2 2 4 2 2 2 6" xfId="8925"/>
    <cellStyle name="Обычный 2 2 4 2 2 2 6 2" xfId="25822"/>
    <cellStyle name="Обычный 2 2 4 2 2 2 7" xfId="17374"/>
    <cellStyle name="Обычный 2 2 4 2 2 2 8" xfId="34271"/>
    <cellStyle name="Обычный 2 2 4 2 2 3" xfId="828"/>
    <cellStyle name="Обычный 2 2 4 2 2 3 2" xfId="2237"/>
    <cellStyle name="Обычный 2 2 4 2 2 3 2 2" xfId="6461"/>
    <cellStyle name="Обычный 2 2 4 2 2 3 2 2 2" xfId="14909"/>
    <cellStyle name="Обычный 2 2 4 2 2 3 2 2 2 2" xfId="31806"/>
    <cellStyle name="Обычный 2 2 4 2 2 3 2 2 3" xfId="23358"/>
    <cellStyle name="Обычный 2 2 4 2 2 3 2 3" xfId="10685"/>
    <cellStyle name="Обычный 2 2 4 2 2 3 2 3 2" xfId="27582"/>
    <cellStyle name="Обычный 2 2 4 2 2 3 2 4" xfId="19134"/>
    <cellStyle name="Обычный 2 2 4 2 2 3 3" xfId="3645"/>
    <cellStyle name="Обычный 2 2 4 2 2 3 3 2" xfId="7869"/>
    <cellStyle name="Обычный 2 2 4 2 2 3 3 2 2" xfId="16317"/>
    <cellStyle name="Обычный 2 2 4 2 2 3 3 2 2 2" xfId="33214"/>
    <cellStyle name="Обычный 2 2 4 2 2 3 3 2 3" xfId="24766"/>
    <cellStyle name="Обычный 2 2 4 2 2 3 3 3" xfId="12093"/>
    <cellStyle name="Обычный 2 2 4 2 2 3 3 3 2" xfId="28990"/>
    <cellStyle name="Обычный 2 2 4 2 2 3 3 4" xfId="20542"/>
    <cellStyle name="Обычный 2 2 4 2 2 3 4" xfId="5053"/>
    <cellStyle name="Обычный 2 2 4 2 2 3 4 2" xfId="13501"/>
    <cellStyle name="Обычный 2 2 4 2 2 3 4 2 2" xfId="30398"/>
    <cellStyle name="Обычный 2 2 4 2 2 3 4 3" xfId="21950"/>
    <cellStyle name="Обычный 2 2 4 2 2 3 5" xfId="9277"/>
    <cellStyle name="Обычный 2 2 4 2 2 3 5 2" xfId="26174"/>
    <cellStyle name="Обычный 2 2 4 2 2 3 6" xfId="17726"/>
    <cellStyle name="Обычный 2 2 4 2 2 4" xfId="1533"/>
    <cellStyle name="Обычный 2 2 4 2 2 4 2" xfId="5757"/>
    <cellStyle name="Обычный 2 2 4 2 2 4 2 2" xfId="14205"/>
    <cellStyle name="Обычный 2 2 4 2 2 4 2 2 2" xfId="31102"/>
    <cellStyle name="Обычный 2 2 4 2 2 4 2 3" xfId="22654"/>
    <cellStyle name="Обычный 2 2 4 2 2 4 3" xfId="9981"/>
    <cellStyle name="Обычный 2 2 4 2 2 4 3 2" xfId="26878"/>
    <cellStyle name="Обычный 2 2 4 2 2 4 4" xfId="18430"/>
    <cellStyle name="Обычный 2 2 4 2 2 5" xfId="2941"/>
    <cellStyle name="Обычный 2 2 4 2 2 5 2" xfId="7165"/>
    <cellStyle name="Обычный 2 2 4 2 2 5 2 2" xfId="15613"/>
    <cellStyle name="Обычный 2 2 4 2 2 5 2 2 2" xfId="32510"/>
    <cellStyle name="Обычный 2 2 4 2 2 5 2 3" xfId="24062"/>
    <cellStyle name="Обычный 2 2 4 2 2 5 3" xfId="11389"/>
    <cellStyle name="Обычный 2 2 4 2 2 5 3 2" xfId="28286"/>
    <cellStyle name="Обычный 2 2 4 2 2 5 4" xfId="19838"/>
    <cellStyle name="Обычный 2 2 4 2 2 6" xfId="4349"/>
    <cellStyle name="Обычный 2 2 4 2 2 6 2" xfId="12797"/>
    <cellStyle name="Обычный 2 2 4 2 2 6 2 2" xfId="29694"/>
    <cellStyle name="Обычный 2 2 4 2 2 6 3" xfId="21246"/>
    <cellStyle name="Обычный 2 2 4 2 2 7" xfId="8573"/>
    <cellStyle name="Обычный 2 2 4 2 2 7 2" xfId="25470"/>
    <cellStyle name="Обычный 2 2 4 2 2 8" xfId="17022"/>
    <cellStyle name="Обычный 2 2 4 2 2 9" xfId="33919"/>
    <cellStyle name="Обычный 2 2 4 2 3" xfId="448"/>
    <cellStyle name="Обычный 2 2 4 2 3 2" xfId="1179"/>
    <cellStyle name="Обычный 2 2 4 2 3 2 2" xfId="2588"/>
    <cellStyle name="Обычный 2 2 4 2 3 2 2 2" xfId="6812"/>
    <cellStyle name="Обычный 2 2 4 2 3 2 2 2 2" xfId="15260"/>
    <cellStyle name="Обычный 2 2 4 2 3 2 2 2 2 2" xfId="32157"/>
    <cellStyle name="Обычный 2 2 4 2 3 2 2 2 3" xfId="23709"/>
    <cellStyle name="Обычный 2 2 4 2 3 2 2 3" xfId="11036"/>
    <cellStyle name="Обычный 2 2 4 2 3 2 2 3 2" xfId="27933"/>
    <cellStyle name="Обычный 2 2 4 2 3 2 2 4" xfId="19485"/>
    <cellStyle name="Обычный 2 2 4 2 3 2 3" xfId="3996"/>
    <cellStyle name="Обычный 2 2 4 2 3 2 3 2" xfId="8220"/>
    <cellStyle name="Обычный 2 2 4 2 3 2 3 2 2" xfId="16668"/>
    <cellStyle name="Обычный 2 2 4 2 3 2 3 2 2 2" xfId="33565"/>
    <cellStyle name="Обычный 2 2 4 2 3 2 3 2 3" xfId="25117"/>
    <cellStyle name="Обычный 2 2 4 2 3 2 3 3" xfId="12444"/>
    <cellStyle name="Обычный 2 2 4 2 3 2 3 3 2" xfId="29341"/>
    <cellStyle name="Обычный 2 2 4 2 3 2 3 4" xfId="20893"/>
    <cellStyle name="Обычный 2 2 4 2 3 2 4" xfId="5404"/>
    <cellStyle name="Обычный 2 2 4 2 3 2 4 2" xfId="13852"/>
    <cellStyle name="Обычный 2 2 4 2 3 2 4 2 2" xfId="30749"/>
    <cellStyle name="Обычный 2 2 4 2 3 2 4 3" xfId="22301"/>
    <cellStyle name="Обычный 2 2 4 2 3 2 5" xfId="9628"/>
    <cellStyle name="Обычный 2 2 4 2 3 2 5 2" xfId="26525"/>
    <cellStyle name="Обычный 2 2 4 2 3 2 6" xfId="18077"/>
    <cellStyle name="Обычный 2 2 4 2 3 3" xfId="1884"/>
    <cellStyle name="Обычный 2 2 4 2 3 3 2" xfId="6108"/>
    <cellStyle name="Обычный 2 2 4 2 3 3 2 2" xfId="14556"/>
    <cellStyle name="Обычный 2 2 4 2 3 3 2 2 2" xfId="31453"/>
    <cellStyle name="Обычный 2 2 4 2 3 3 2 3" xfId="23005"/>
    <cellStyle name="Обычный 2 2 4 2 3 3 3" xfId="10332"/>
    <cellStyle name="Обычный 2 2 4 2 3 3 3 2" xfId="27229"/>
    <cellStyle name="Обычный 2 2 4 2 3 3 4" xfId="18781"/>
    <cellStyle name="Обычный 2 2 4 2 3 4" xfId="3292"/>
    <cellStyle name="Обычный 2 2 4 2 3 4 2" xfId="7516"/>
    <cellStyle name="Обычный 2 2 4 2 3 4 2 2" xfId="15964"/>
    <cellStyle name="Обычный 2 2 4 2 3 4 2 2 2" xfId="32861"/>
    <cellStyle name="Обычный 2 2 4 2 3 4 2 3" xfId="24413"/>
    <cellStyle name="Обычный 2 2 4 2 3 4 3" xfId="11740"/>
    <cellStyle name="Обычный 2 2 4 2 3 4 3 2" xfId="28637"/>
    <cellStyle name="Обычный 2 2 4 2 3 4 4" xfId="20189"/>
    <cellStyle name="Обычный 2 2 4 2 3 5" xfId="4700"/>
    <cellStyle name="Обычный 2 2 4 2 3 5 2" xfId="13148"/>
    <cellStyle name="Обычный 2 2 4 2 3 5 2 2" xfId="30045"/>
    <cellStyle name="Обычный 2 2 4 2 3 5 3" xfId="21597"/>
    <cellStyle name="Обычный 2 2 4 2 3 6" xfId="8924"/>
    <cellStyle name="Обычный 2 2 4 2 3 6 2" xfId="25821"/>
    <cellStyle name="Обычный 2 2 4 2 3 7" xfId="17373"/>
    <cellStyle name="Обычный 2 2 4 2 3 8" xfId="34270"/>
    <cellStyle name="Обычный 2 2 4 2 4" xfId="827"/>
    <cellStyle name="Обычный 2 2 4 2 4 2" xfId="2236"/>
    <cellStyle name="Обычный 2 2 4 2 4 2 2" xfId="6460"/>
    <cellStyle name="Обычный 2 2 4 2 4 2 2 2" xfId="14908"/>
    <cellStyle name="Обычный 2 2 4 2 4 2 2 2 2" xfId="31805"/>
    <cellStyle name="Обычный 2 2 4 2 4 2 2 3" xfId="23357"/>
    <cellStyle name="Обычный 2 2 4 2 4 2 3" xfId="10684"/>
    <cellStyle name="Обычный 2 2 4 2 4 2 3 2" xfId="27581"/>
    <cellStyle name="Обычный 2 2 4 2 4 2 4" xfId="19133"/>
    <cellStyle name="Обычный 2 2 4 2 4 3" xfId="3644"/>
    <cellStyle name="Обычный 2 2 4 2 4 3 2" xfId="7868"/>
    <cellStyle name="Обычный 2 2 4 2 4 3 2 2" xfId="16316"/>
    <cellStyle name="Обычный 2 2 4 2 4 3 2 2 2" xfId="33213"/>
    <cellStyle name="Обычный 2 2 4 2 4 3 2 3" xfId="24765"/>
    <cellStyle name="Обычный 2 2 4 2 4 3 3" xfId="12092"/>
    <cellStyle name="Обычный 2 2 4 2 4 3 3 2" xfId="28989"/>
    <cellStyle name="Обычный 2 2 4 2 4 3 4" xfId="20541"/>
    <cellStyle name="Обычный 2 2 4 2 4 4" xfId="5052"/>
    <cellStyle name="Обычный 2 2 4 2 4 4 2" xfId="13500"/>
    <cellStyle name="Обычный 2 2 4 2 4 4 2 2" xfId="30397"/>
    <cellStyle name="Обычный 2 2 4 2 4 4 3" xfId="21949"/>
    <cellStyle name="Обычный 2 2 4 2 4 5" xfId="9276"/>
    <cellStyle name="Обычный 2 2 4 2 4 5 2" xfId="26173"/>
    <cellStyle name="Обычный 2 2 4 2 4 6" xfId="17725"/>
    <cellStyle name="Обычный 2 2 4 2 5" xfId="1532"/>
    <cellStyle name="Обычный 2 2 4 2 5 2" xfId="5756"/>
    <cellStyle name="Обычный 2 2 4 2 5 2 2" xfId="14204"/>
    <cellStyle name="Обычный 2 2 4 2 5 2 2 2" xfId="31101"/>
    <cellStyle name="Обычный 2 2 4 2 5 2 3" xfId="22653"/>
    <cellStyle name="Обычный 2 2 4 2 5 3" xfId="9980"/>
    <cellStyle name="Обычный 2 2 4 2 5 3 2" xfId="26877"/>
    <cellStyle name="Обычный 2 2 4 2 5 4" xfId="18429"/>
    <cellStyle name="Обычный 2 2 4 2 6" xfId="2940"/>
    <cellStyle name="Обычный 2 2 4 2 6 2" xfId="7164"/>
    <cellStyle name="Обычный 2 2 4 2 6 2 2" xfId="15612"/>
    <cellStyle name="Обычный 2 2 4 2 6 2 2 2" xfId="32509"/>
    <cellStyle name="Обычный 2 2 4 2 6 2 3" xfId="24061"/>
    <cellStyle name="Обычный 2 2 4 2 6 3" xfId="11388"/>
    <cellStyle name="Обычный 2 2 4 2 6 3 2" xfId="28285"/>
    <cellStyle name="Обычный 2 2 4 2 6 4" xfId="19837"/>
    <cellStyle name="Обычный 2 2 4 2 7" xfId="4348"/>
    <cellStyle name="Обычный 2 2 4 2 7 2" xfId="12796"/>
    <cellStyle name="Обычный 2 2 4 2 7 2 2" xfId="29693"/>
    <cellStyle name="Обычный 2 2 4 2 7 3" xfId="21245"/>
    <cellStyle name="Обычный 2 2 4 2 8" xfId="8572"/>
    <cellStyle name="Обычный 2 2 4 2 8 2" xfId="25469"/>
    <cellStyle name="Обычный 2 2 4 2 9" xfId="17021"/>
    <cellStyle name="Обычный 2 2 4 3" xfId="34"/>
    <cellStyle name="Обычный 2 2 4 3 2" xfId="450"/>
    <cellStyle name="Обычный 2 2 4 3 2 2" xfId="1181"/>
    <cellStyle name="Обычный 2 2 4 3 2 2 2" xfId="2590"/>
    <cellStyle name="Обычный 2 2 4 3 2 2 2 2" xfId="6814"/>
    <cellStyle name="Обычный 2 2 4 3 2 2 2 2 2" xfId="15262"/>
    <cellStyle name="Обычный 2 2 4 3 2 2 2 2 2 2" xfId="32159"/>
    <cellStyle name="Обычный 2 2 4 3 2 2 2 2 3" xfId="23711"/>
    <cellStyle name="Обычный 2 2 4 3 2 2 2 3" xfId="11038"/>
    <cellStyle name="Обычный 2 2 4 3 2 2 2 3 2" xfId="27935"/>
    <cellStyle name="Обычный 2 2 4 3 2 2 2 4" xfId="19487"/>
    <cellStyle name="Обычный 2 2 4 3 2 2 3" xfId="3998"/>
    <cellStyle name="Обычный 2 2 4 3 2 2 3 2" xfId="8222"/>
    <cellStyle name="Обычный 2 2 4 3 2 2 3 2 2" xfId="16670"/>
    <cellStyle name="Обычный 2 2 4 3 2 2 3 2 2 2" xfId="33567"/>
    <cellStyle name="Обычный 2 2 4 3 2 2 3 2 3" xfId="25119"/>
    <cellStyle name="Обычный 2 2 4 3 2 2 3 3" xfId="12446"/>
    <cellStyle name="Обычный 2 2 4 3 2 2 3 3 2" xfId="29343"/>
    <cellStyle name="Обычный 2 2 4 3 2 2 3 4" xfId="20895"/>
    <cellStyle name="Обычный 2 2 4 3 2 2 4" xfId="5406"/>
    <cellStyle name="Обычный 2 2 4 3 2 2 4 2" xfId="13854"/>
    <cellStyle name="Обычный 2 2 4 3 2 2 4 2 2" xfId="30751"/>
    <cellStyle name="Обычный 2 2 4 3 2 2 4 3" xfId="22303"/>
    <cellStyle name="Обычный 2 2 4 3 2 2 5" xfId="9630"/>
    <cellStyle name="Обычный 2 2 4 3 2 2 5 2" xfId="26527"/>
    <cellStyle name="Обычный 2 2 4 3 2 2 6" xfId="18079"/>
    <cellStyle name="Обычный 2 2 4 3 2 3" xfId="1886"/>
    <cellStyle name="Обычный 2 2 4 3 2 3 2" xfId="6110"/>
    <cellStyle name="Обычный 2 2 4 3 2 3 2 2" xfId="14558"/>
    <cellStyle name="Обычный 2 2 4 3 2 3 2 2 2" xfId="31455"/>
    <cellStyle name="Обычный 2 2 4 3 2 3 2 3" xfId="23007"/>
    <cellStyle name="Обычный 2 2 4 3 2 3 3" xfId="10334"/>
    <cellStyle name="Обычный 2 2 4 3 2 3 3 2" xfId="27231"/>
    <cellStyle name="Обычный 2 2 4 3 2 3 4" xfId="18783"/>
    <cellStyle name="Обычный 2 2 4 3 2 4" xfId="3294"/>
    <cellStyle name="Обычный 2 2 4 3 2 4 2" xfId="7518"/>
    <cellStyle name="Обычный 2 2 4 3 2 4 2 2" xfId="15966"/>
    <cellStyle name="Обычный 2 2 4 3 2 4 2 2 2" xfId="32863"/>
    <cellStyle name="Обычный 2 2 4 3 2 4 2 3" xfId="24415"/>
    <cellStyle name="Обычный 2 2 4 3 2 4 3" xfId="11742"/>
    <cellStyle name="Обычный 2 2 4 3 2 4 3 2" xfId="28639"/>
    <cellStyle name="Обычный 2 2 4 3 2 4 4" xfId="20191"/>
    <cellStyle name="Обычный 2 2 4 3 2 5" xfId="4702"/>
    <cellStyle name="Обычный 2 2 4 3 2 5 2" xfId="13150"/>
    <cellStyle name="Обычный 2 2 4 3 2 5 2 2" xfId="30047"/>
    <cellStyle name="Обычный 2 2 4 3 2 5 3" xfId="21599"/>
    <cellStyle name="Обычный 2 2 4 3 2 6" xfId="8926"/>
    <cellStyle name="Обычный 2 2 4 3 2 6 2" xfId="25823"/>
    <cellStyle name="Обычный 2 2 4 3 2 7" xfId="17375"/>
    <cellStyle name="Обычный 2 2 4 3 2 8" xfId="34272"/>
    <cellStyle name="Обычный 2 2 4 3 3" xfId="829"/>
    <cellStyle name="Обычный 2 2 4 3 3 2" xfId="2238"/>
    <cellStyle name="Обычный 2 2 4 3 3 2 2" xfId="6462"/>
    <cellStyle name="Обычный 2 2 4 3 3 2 2 2" xfId="14910"/>
    <cellStyle name="Обычный 2 2 4 3 3 2 2 2 2" xfId="31807"/>
    <cellStyle name="Обычный 2 2 4 3 3 2 2 3" xfId="23359"/>
    <cellStyle name="Обычный 2 2 4 3 3 2 3" xfId="10686"/>
    <cellStyle name="Обычный 2 2 4 3 3 2 3 2" xfId="27583"/>
    <cellStyle name="Обычный 2 2 4 3 3 2 4" xfId="19135"/>
    <cellStyle name="Обычный 2 2 4 3 3 3" xfId="3646"/>
    <cellStyle name="Обычный 2 2 4 3 3 3 2" xfId="7870"/>
    <cellStyle name="Обычный 2 2 4 3 3 3 2 2" xfId="16318"/>
    <cellStyle name="Обычный 2 2 4 3 3 3 2 2 2" xfId="33215"/>
    <cellStyle name="Обычный 2 2 4 3 3 3 2 3" xfId="24767"/>
    <cellStyle name="Обычный 2 2 4 3 3 3 3" xfId="12094"/>
    <cellStyle name="Обычный 2 2 4 3 3 3 3 2" xfId="28991"/>
    <cellStyle name="Обычный 2 2 4 3 3 3 4" xfId="20543"/>
    <cellStyle name="Обычный 2 2 4 3 3 4" xfId="5054"/>
    <cellStyle name="Обычный 2 2 4 3 3 4 2" xfId="13502"/>
    <cellStyle name="Обычный 2 2 4 3 3 4 2 2" xfId="30399"/>
    <cellStyle name="Обычный 2 2 4 3 3 4 3" xfId="21951"/>
    <cellStyle name="Обычный 2 2 4 3 3 5" xfId="9278"/>
    <cellStyle name="Обычный 2 2 4 3 3 5 2" xfId="26175"/>
    <cellStyle name="Обычный 2 2 4 3 3 6" xfId="17727"/>
    <cellStyle name="Обычный 2 2 4 3 4" xfId="1534"/>
    <cellStyle name="Обычный 2 2 4 3 4 2" xfId="5758"/>
    <cellStyle name="Обычный 2 2 4 3 4 2 2" xfId="14206"/>
    <cellStyle name="Обычный 2 2 4 3 4 2 2 2" xfId="31103"/>
    <cellStyle name="Обычный 2 2 4 3 4 2 3" xfId="22655"/>
    <cellStyle name="Обычный 2 2 4 3 4 3" xfId="9982"/>
    <cellStyle name="Обычный 2 2 4 3 4 3 2" xfId="26879"/>
    <cellStyle name="Обычный 2 2 4 3 4 4" xfId="18431"/>
    <cellStyle name="Обычный 2 2 4 3 5" xfId="2942"/>
    <cellStyle name="Обычный 2 2 4 3 5 2" xfId="7166"/>
    <cellStyle name="Обычный 2 2 4 3 5 2 2" xfId="15614"/>
    <cellStyle name="Обычный 2 2 4 3 5 2 2 2" xfId="32511"/>
    <cellStyle name="Обычный 2 2 4 3 5 2 3" xfId="24063"/>
    <cellStyle name="Обычный 2 2 4 3 5 3" xfId="11390"/>
    <cellStyle name="Обычный 2 2 4 3 5 3 2" xfId="28287"/>
    <cellStyle name="Обычный 2 2 4 3 5 4" xfId="19839"/>
    <cellStyle name="Обычный 2 2 4 3 6" xfId="4350"/>
    <cellStyle name="Обычный 2 2 4 3 6 2" xfId="12798"/>
    <cellStyle name="Обычный 2 2 4 3 6 2 2" xfId="29695"/>
    <cellStyle name="Обычный 2 2 4 3 6 3" xfId="21247"/>
    <cellStyle name="Обычный 2 2 4 3 7" xfId="8574"/>
    <cellStyle name="Обычный 2 2 4 3 7 2" xfId="25471"/>
    <cellStyle name="Обычный 2 2 4 3 8" xfId="17023"/>
    <cellStyle name="Обычный 2 2 4 3 9" xfId="33920"/>
    <cellStyle name="Обычный 2 2 4 4" xfId="447"/>
    <cellStyle name="Обычный 2 2 4 4 2" xfId="1178"/>
    <cellStyle name="Обычный 2 2 4 4 2 2" xfId="2587"/>
    <cellStyle name="Обычный 2 2 4 4 2 2 2" xfId="6811"/>
    <cellStyle name="Обычный 2 2 4 4 2 2 2 2" xfId="15259"/>
    <cellStyle name="Обычный 2 2 4 4 2 2 2 2 2" xfId="32156"/>
    <cellStyle name="Обычный 2 2 4 4 2 2 2 3" xfId="23708"/>
    <cellStyle name="Обычный 2 2 4 4 2 2 3" xfId="11035"/>
    <cellStyle name="Обычный 2 2 4 4 2 2 3 2" xfId="27932"/>
    <cellStyle name="Обычный 2 2 4 4 2 2 4" xfId="19484"/>
    <cellStyle name="Обычный 2 2 4 4 2 3" xfId="3995"/>
    <cellStyle name="Обычный 2 2 4 4 2 3 2" xfId="8219"/>
    <cellStyle name="Обычный 2 2 4 4 2 3 2 2" xfId="16667"/>
    <cellStyle name="Обычный 2 2 4 4 2 3 2 2 2" xfId="33564"/>
    <cellStyle name="Обычный 2 2 4 4 2 3 2 3" xfId="25116"/>
    <cellStyle name="Обычный 2 2 4 4 2 3 3" xfId="12443"/>
    <cellStyle name="Обычный 2 2 4 4 2 3 3 2" xfId="29340"/>
    <cellStyle name="Обычный 2 2 4 4 2 3 4" xfId="20892"/>
    <cellStyle name="Обычный 2 2 4 4 2 4" xfId="5403"/>
    <cellStyle name="Обычный 2 2 4 4 2 4 2" xfId="13851"/>
    <cellStyle name="Обычный 2 2 4 4 2 4 2 2" xfId="30748"/>
    <cellStyle name="Обычный 2 2 4 4 2 4 3" xfId="22300"/>
    <cellStyle name="Обычный 2 2 4 4 2 5" xfId="9627"/>
    <cellStyle name="Обычный 2 2 4 4 2 5 2" xfId="26524"/>
    <cellStyle name="Обычный 2 2 4 4 2 6" xfId="18076"/>
    <cellStyle name="Обычный 2 2 4 4 3" xfId="1883"/>
    <cellStyle name="Обычный 2 2 4 4 3 2" xfId="6107"/>
    <cellStyle name="Обычный 2 2 4 4 3 2 2" xfId="14555"/>
    <cellStyle name="Обычный 2 2 4 4 3 2 2 2" xfId="31452"/>
    <cellStyle name="Обычный 2 2 4 4 3 2 3" xfId="23004"/>
    <cellStyle name="Обычный 2 2 4 4 3 3" xfId="10331"/>
    <cellStyle name="Обычный 2 2 4 4 3 3 2" xfId="27228"/>
    <cellStyle name="Обычный 2 2 4 4 3 4" xfId="18780"/>
    <cellStyle name="Обычный 2 2 4 4 4" xfId="3291"/>
    <cellStyle name="Обычный 2 2 4 4 4 2" xfId="7515"/>
    <cellStyle name="Обычный 2 2 4 4 4 2 2" xfId="15963"/>
    <cellStyle name="Обычный 2 2 4 4 4 2 2 2" xfId="32860"/>
    <cellStyle name="Обычный 2 2 4 4 4 2 3" xfId="24412"/>
    <cellStyle name="Обычный 2 2 4 4 4 3" xfId="11739"/>
    <cellStyle name="Обычный 2 2 4 4 4 3 2" xfId="28636"/>
    <cellStyle name="Обычный 2 2 4 4 4 4" xfId="20188"/>
    <cellStyle name="Обычный 2 2 4 4 5" xfId="4699"/>
    <cellStyle name="Обычный 2 2 4 4 5 2" xfId="13147"/>
    <cellStyle name="Обычный 2 2 4 4 5 2 2" xfId="30044"/>
    <cellStyle name="Обычный 2 2 4 4 5 3" xfId="21596"/>
    <cellStyle name="Обычный 2 2 4 4 6" xfId="8923"/>
    <cellStyle name="Обычный 2 2 4 4 6 2" xfId="25820"/>
    <cellStyle name="Обычный 2 2 4 4 7" xfId="17372"/>
    <cellStyle name="Обычный 2 2 4 4 8" xfId="34269"/>
    <cellStyle name="Обычный 2 2 4 5" xfId="826"/>
    <cellStyle name="Обычный 2 2 4 5 2" xfId="2235"/>
    <cellStyle name="Обычный 2 2 4 5 2 2" xfId="6459"/>
    <cellStyle name="Обычный 2 2 4 5 2 2 2" xfId="14907"/>
    <cellStyle name="Обычный 2 2 4 5 2 2 2 2" xfId="31804"/>
    <cellStyle name="Обычный 2 2 4 5 2 2 3" xfId="23356"/>
    <cellStyle name="Обычный 2 2 4 5 2 3" xfId="10683"/>
    <cellStyle name="Обычный 2 2 4 5 2 3 2" xfId="27580"/>
    <cellStyle name="Обычный 2 2 4 5 2 4" xfId="19132"/>
    <cellStyle name="Обычный 2 2 4 5 3" xfId="3643"/>
    <cellStyle name="Обычный 2 2 4 5 3 2" xfId="7867"/>
    <cellStyle name="Обычный 2 2 4 5 3 2 2" xfId="16315"/>
    <cellStyle name="Обычный 2 2 4 5 3 2 2 2" xfId="33212"/>
    <cellStyle name="Обычный 2 2 4 5 3 2 3" xfId="24764"/>
    <cellStyle name="Обычный 2 2 4 5 3 3" xfId="12091"/>
    <cellStyle name="Обычный 2 2 4 5 3 3 2" xfId="28988"/>
    <cellStyle name="Обычный 2 2 4 5 3 4" xfId="20540"/>
    <cellStyle name="Обычный 2 2 4 5 4" xfId="5051"/>
    <cellStyle name="Обычный 2 2 4 5 4 2" xfId="13499"/>
    <cellStyle name="Обычный 2 2 4 5 4 2 2" xfId="30396"/>
    <cellStyle name="Обычный 2 2 4 5 4 3" xfId="21948"/>
    <cellStyle name="Обычный 2 2 4 5 5" xfId="9275"/>
    <cellStyle name="Обычный 2 2 4 5 5 2" xfId="26172"/>
    <cellStyle name="Обычный 2 2 4 5 6" xfId="17724"/>
    <cellStyle name="Обычный 2 2 4 6" xfId="1531"/>
    <cellStyle name="Обычный 2 2 4 6 2" xfId="5755"/>
    <cellStyle name="Обычный 2 2 4 6 2 2" xfId="14203"/>
    <cellStyle name="Обычный 2 2 4 6 2 2 2" xfId="31100"/>
    <cellStyle name="Обычный 2 2 4 6 2 3" xfId="22652"/>
    <cellStyle name="Обычный 2 2 4 6 3" xfId="9979"/>
    <cellStyle name="Обычный 2 2 4 6 3 2" xfId="26876"/>
    <cellStyle name="Обычный 2 2 4 6 4" xfId="18428"/>
    <cellStyle name="Обычный 2 2 4 7" xfId="2939"/>
    <cellStyle name="Обычный 2 2 4 7 2" xfId="7163"/>
    <cellStyle name="Обычный 2 2 4 7 2 2" xfId="15611"/>
    <cellStyle name="Обычный 2 2 4 7 2 2 2" xfId="32508"/>
    <cellStyle name="Обычный 2 2 4 7 2 3" xfId="24060"/>
    <cellStyle name="Обычный 2 2 4 7 3" xfId="11387"/>
    <cellStyle name="Обычный 2 2 4 7 3 2" xfId="28284"/>
    <cellStyle name="Обычный 2 2 4 7 4" xfId="19836"/>
    <cellStyle name="Обычный 2 2 4 8" xfId="4347"/>
    <cellStyle name="Обычный 2 2 4 8 2" xfId="12795"/>
    <cellStyle name="Обычный 2 2 4 8 2 2" xfId="29692"/>
    <cellStyle name="Обычный 2 2 4 8 3" xfId="21244"/>
    <cellStyle name="Обычный 2 2 4 9" xfId="8571"/>
    <cellStyle name="Обычный 2 2 4 9 2" xfId="25468"/>
    <cellStyle name="Обычный 2 2 5" xfId="35"/>
    <cellStyle name="Обычный 2 2 5 10" xfId="33921"/>
    <cellStyle name="Обычный 2 2 5 2" xfId="36"/>
    <cellStyle name="Обычный 2 2 5 2 2" xfId="452"/>
    <cellStyle name="Обычный 2 2 5 2 2 2" xfId="1183"/>
    <cellStyle name="Обычный 2 2 5 2 2 2 2" xfId="2592"/>
    <cellStyle name="Обычный 2 2 5 2 2 2 2 2" xfId="6816"/>
    <cellStyle name="Обычный 2 2 5 2 2 2 2 2 2" xfId="15264"/>
    <cellStyle name="Обычный 2 2 5 2 2 2 2 2 2 2" xfId="32161"/>
    <cellStyle name="Обычный 2 2 5 2 2 2 2 2 3" xfId="23713"/>
    <cellStyle name="Обычный 2 2 5 2 2 2 2 3" xfId="11040"/>
    <cellStyle name="Обычный 2 2 5 2 2 2 2 3 2" xfId="27937"/>
    <cellStyle name="Обычный 2 2 5 2 2 2 2 4" xfId="19489"/>
    <cellStyle name="Обычный 2 2 5 2 2 2 3" xfId="4000"/>
    <cellStyle name="Обычный 2 2 5 2 2 2 3 2" xfId="8224"/>
    <cellStyle name="Обычный 2 2 5 2 2 2 3 2 2" xfId="16672"/>
    <cellStyle name="Обычный 2 2 5 2 2 2 3 2 2 2" xfId="33569"/>
    <cellStyle name="Обычный 2 2 5 2 2 2 3 2 3" xfId="25121"/>
    <cellStyle name="Обычный 2 2 5 2 2 2 3 3" xfId="12448"/>
    <cellStyle name="Обычный 2 2 5 2 2 2 3 3 2" xfId="29345"/>
    <cellStyle name="Обычный 2 2 5 2 2 2 3 4" xfId="20897"/>
    <cellStyle name="Обычный 2 2 5 2 2 2 4" xfId="5408"/>
    <cellStyle name="Обычный 2 2 5 2 2 2 4 2" xfId="13856"/>
    <cellStyle name="Обычный 2 2 5 2 2 2 4 2 2" xfId="30753"/>
    <cellStyle name="Обычный 2 2 5 2 2 2 4 3" xfId="22305"/>
    <cellStyle name="Обычный 2 2 5 2 2 2 5" xfId="9632"/>
    <cellStyle name="Обычный 2 2 5 2 2 2 5 2" xfId="26529"/>
    <cellStyle name="Обычный 2 2 5 2 2 2 6" xfId="18081"/>
    <cellStyle name="Обычный 2 2 5 2 2 3" xfId="1888"/>
    <cellStyle name="Обычный 2 2 5 2 2 3 2" xfId="6112"/>
    <cellStyle name="Обычный 2 2 5 2 2 3 2 2" xfId="14560"/>
    <cellStyle name="Обычный 2 2 5 2 2 3 2 2 2" xfId="31457"/>
    <cellStyle name="Обычный 2 2 5 2 2 3 2 3" xfId="23009"/>
    <cellStyle name="Обычный 2 2 5 2 2 3 3" xfId="10336"/>
    <cellStyle name="Обычный 2 2 5 2 2 3 3 2" xfId="27233"/>
    <cellStyle name="Обычный 2 2 5 2 2 3 4" xfId="18785"/>
    <cellStyle name="Обычный 2 2 5 2 2 4" xfId="3296"/>
    <cellStyle name="Обычный 2 2 5 2 2 4 2" xfId="7520"/>
    <cellStyle name="Обычный 2 2 5 2 2 4 2 2" xfId="15968"/>
    <cellStyle name="Обычный 2 2 5 2 2 4 2 2 2" xfId="32865"/>
    <cellStyle name="Обычный 2 2 5 2 2 4 2 3" xfId="24417"/>
    <cellStyle name="Обычный 2 2 5 2 2 4 3" xfId="11744"/>
    <cellStyle name="Обычный 2 2 5 2 2 4 3 2" xfId="28641"/>
    <cellStyle name="Обычный 2 2 5 2 2 4 4" xfId="20193"/>
    <cellStyle name="Обычный 2 2 5 2 2 5" xfId="4704"/>
    <cellStyle name="Обычный 2 2 5 2 2 5 2" xfId="13152"/>
    <cellStyle name="Обычный 2 2 5 2 2 5 2 2" xfId="30049"/>
    <cellStyle name="Обычный 2 2 5 2 2 5 3" xfId="21601"/>
    <cellStyle name="Обычный 2 2 5 2 2 6" xfId="8928"/>
    <cellStyle name="Обычный 2 2 5 2 2 6 2" xfId="25825"/>
    <cellStyle name="Обычный 2 2 5 2 2 7" xfId="17377"/>
    <cellStyle name="Обычный 2 2 5 2 2 8" xfId="34274"/>
    <cellStyle name="Обычный 2 2 5 2 3" xfId="831"/>
    <cellStyle name="Обычный 2 2 5 2 3 2" xfId="2240"/>
    <cellStyle name="Обычный 2 2 5 2 3 2 2" xfId="6464"/>
    <cellStyle name="Обычный 2 2 5 2 3 2 2 2" xfId="14912"/>
    <cellStyle name="Обычный 2 2 5 2 3 2 2 2 2" xfId="31809"/>
    <cellStyle name="Обычный 2 2 5 2 3 2 2 3" xfId="23361"/>
    <cellStyle name="Обычный 2 2 5 2 3 2 3" xfId="10688"/>
    <cellStyle name="Обычный 2 2 5 2 3 2 3 2" xfId="27585"/>
    <cellStyle name="Обычный 2 2 5 2 3 2 4" xfId="19137"/>
    <cellStyle name="Обычный 2 2 5 2 3 3" xfId="3648"/>
    <cellStyle name="Обычный 2 2 5 2 3 3 2" xfId="7872"/>
    <cellStyle name="Обычный 2 2 5 2 3 3 2 2" xfId="16320"/>
    <cellStyle name="Обычный 2 2 5 2 3 3 2 2 2" xfId="33217"/>
    <cellStyle name="Обычный 2 2 5 2 3 3 2 3" xfId="24769"/>
    <cellStyle name="Обычный 2 2 5 2 3 3 3" xfId="12096"/>
    <cellStyle name="Обычный 2 2 5 2 3 3 3 2" xfId="28993"/>
    <cellStyle name="Обычный 2 2 5 2 3 3 4" xfId="20545"/>
    <cellStyle name="Обычный 2 2 5 2 3 4" xfId="5056"/>
    <cellStyle name="Обычный 2 2 5 2 3 4 2" xfId="13504"/>
    <cellStyle name="Обычный 2 2 5 2 3 4 2 2" xfId="30401"/>
    <cellStyle name="Обычный 2 2 5 2 3 4 3" xfId="21953"/>
    <cellStyle name="Обычный 2 2 5 2 3 5" xfId="9280"/>
    <cellStyle name="Обычный 2 2 5 2 3 5 2" xfId="26177"/>
    <cellStyle name="Обычный 2 2 5 2 3 6" xfId="17729"/>
    <cellStyle name="Обычный 2 2 5 2 4" xfId="1536"/>
    <cellStyle name="Обычный 2 2 5 2 4 2" xfId="5760"/>
    <cellStyle name="Обычный 2 2 5 2 4 2 2" xfId="14208"/>
    <cellStyle name="Обычный 2 2 5 2 4 2 2 2" xfId="31105"/>
    <cellStyle name="Обычный 2 2 5 2 4 2 3" xfId="22657"/>
    <cellStyle name="Обычный 2 2 5 2 4 3" xfId="9984"/>
    <cellStyle name="Обычный 2 2 5 2 4 3 2" xfId="26881"/>
    <cellStyle name="Обычный 2 2 5 2 4 4" xfId="18433"/>
    <cellStyle name="Обычный 2 2 5 2 5" xfId="2944"/>
    <cellStyle name="Обычный 2 2 5 2 5 2" xfId="7168"/>
    <cellStyle name="Обычный 2 2 5 2 5 2 2" xfId="15616"/>
    <cellStyle name="Обычный 2 2 5 2 5 2 2 2" xfId="32513"/>
    <cellStyle name="Обычный 2 2 5 2 5 2 3" xfId="24065"/>
    <cellStyle name="Обычный 2 2 5 2 5 3" xfId="11392"/>
    <cellStyle name="Обычный 2 2 5 2 5 3 2" xfId="28289"/>
    <cellStyle name="Обычный 2 2 5 2 5 4" xfId="19841"/>
    <cellStyle name="Обычный 2 2 5 2 6" xfId="4352"/>
    <cellStyle name="Обычный 2 2 5 2 6 2" xfId="12800"/>
    <cellStyle name="Обычный 2 2 5 2 6 2 2" xfId="29697"/>
    <cellStyle name="Обычный 2 2 5 2 6 3" xfId="21249"/>
    <cellStyle name="Обычный 2 2 5 2 7" xfId="8576"/>
    <cellStyle name="Обычный 2 2 5 2 7 2" xfId="25473"/>
    <cellStyle name="Обычный 2 2 5 2 8" xfId="17025"/>
    <cellStyle name="Обычный 2 2 5 2 9" xfId="33922"/>
    <cellStyle name="Обычный 2 2 5 3" xfId="451"/>
    <cellStyle name="Обычный 2 2 5 3 2" xfId="1182"/>
    <cellStyle name="Обычный 2 2 5 3 2 2" xfId="2591"/>
    <cellStyle name="Обычный 2 2 5 3 2 2 2" xfId="6815"/>
    <cellStyle name="Обычный 2 2 5 3 2 2 2 2" xfId="15263"/>
    <cellStyle name="Обычный 2 2 5 3 2 2 2 2 2" xfId="32160"/>
    <cellStyle name="Обычный 2 2 5 3 2 2 2 3" xfId="23712"/>
    <cellStyle name="Обычный 2 2 5 3 2 2 3" xfId="11039"/>
    <cellStyle name="Обычный 2 2 5 3 2 2 3 2" xfId="27936"/>
    <cellStyle name="Обычный 2 2 5 3 2 2 4" xfId="19488"/>
    <cellStyle name="Обычный 2 2 5 3 2 3" xfId="3999"/>
    <cellStyle name="Обычный 2 2 5 3 2 3 2" xfId="8223"/>
    <cellStyle name="Обычный 2 2 5 3 2 3 2 2" xfId="16671"/>
    <cellStyle name="Обычный 2 2 5 3 2 3 2 2 2" xfId="33568"/>
    <cellStyle name="Обычный 2 2 5 3 2 3 2 3" xfId="25120"/>
    <cellStyle name="Обычный 2 2 5 3 2 3 3" xfId="12447"/>
    <cellStyle name="Обычный 2 2 5 3 2 3 3 2" xfId="29344"/>
    <cellStyle name="Обычный 2 2 5 3 2 3 4" xfId="20896"/>
    <cellStyle name="Обычный 2 2 5 3 2 4" xfId="5407"/>
    <cellStyle name="Обычный 2 2 5 3 2 4 2" xfId="13855"/>
    <cellStyle name="Обычный 2 2 5 3 2 4 2 2" xfId="30752"/>
    <cellStyle name="Обычный 2 2 5 3 2 4 3" xfId="22304"/>
    <cellStyle name="Обычный 2 2 5 3 2 5" xfId="9631"/>
    <cellStyle name="Обычный 2 2 5 3 2 5 2" xfId="26528"/>
    <cellStyle name="Обычный 2 2 5 3 2 6" xfId="18080"/>
    <cellStyle name="Обычный 2 2 5 3 3" xfId="1887"/>
    <cellStyle name="Обычный 2 2 5 3 3 2" xfId="6111"/>
    <cellStyle name="Обычный 2 2 5 3 3 2 2" xfId="14559"/>
    <cellStyle name="Обычный 2 2 5 3 3 2 2 2" xfId="31456"/>
    <cellStyle name="Обычный 2 2 5 3 3 2 3" xfId="23008"/>
    <cellStyle name="Обычный 2 2 5 3 3 3" xfId="10335"/>
    <cellStyle name="Обычный 2 2 5 3 3 3 2" xfId="27232"/>
    <cellStyle name="Обычный 2 2 5 3 3 4" xfId="18784"/>
    <cellStyle name="Обычный 2 2 5 3 4" xfId="3295"/>
    <cellStyle name="Обычный 2 2 5 3 4 2" xfId="7519"/>
    <cellStyle name="Обычный 2 2 5 3 4 2 2" xfId="15967"/>
    <cellStyle name="Обычный 2 2 5 3 4 2 2 2" xfId="32864"/>
    <cellStyle name="Обычный 2 2 5 3 4 2 3" xfId="24416"/>
    <cellStyle name="Обычный 2 2 5 3 4 3" xfId="11743"/>
    <cellStyle name="Обычный 2 2 5 3 4 3 2" xfId="28640"/>
    <cellStyle name="Обычный 2 2 5 3 4 4" xfId="20192"/>
    <cellStyle name="Обычный 2 2 5 3 5" xfId="4703"/>
    <cellStyle name="Обычный 2 2 5 3 5 2" xfId="13151"/>
    <cellStyle name="Обычный 2 2 5 3 5 2 2" xfId="30048"/>
    <cellStyle name="Обычный 2 2 5 3 5 3" xfId="21600"/>
    <cellStyle name="Обычный 2 2 5 3 6" xfId="8927"/>
    <cellStyle name="Обычный 2 2 5 3 6 2" xfId="25824"/>
    <cellStyle name="Обычный 2 2 5 3 7" xfId="17376"/>
    <cellStyle name="Обычный 2 2 5 3 8" xfId="34273"/>
    <cellStyle name="Обычный 2 2 5 4" xfId="830"/>
    <cellStyle name="Обычный 2 2 5 4 2" xfId="2239"/>
    <cellStyle name="Обычный 2 2 5 4 2 2" xfId="6463"/>
    <cellStyle name="Обычный 2 2 5 4 2 2 2" xfId="14911"/>
    <cellStyle name="Обычный 2 2 5 4 2 2 2 2" xfId="31808"/>
    <cellStyle name="Обычный 2 2 5 4 2 2 3" xfId="23360"/>
    <cellStyle name="Обычный 2 2 5 4 2 3" xfId="10687"/>
    <cellStyle name="Обычный 2 2 5 4 2 3 2" xfId="27584"/>
    <cellStyle name="Обычный 2 2 5 4 2 4" xfId="19136"/>
    <cellStyle name="Обычный 2 2 5 4 3" xfId="3647"/>
    <cellStyle name="Обычный 2 2 5 4 3 2" xfId="7871"/>
    <cellStyle name="Обычный 2 2 5 4 3 2 2" xfId="16319"/>
    <cellStyle name="Обычный 2 2 5 4 3 2 2 2" xfId="33216"/>
    <cellStyle name="Обычный 2 2 5 4 3 2 3" xfId="24768"/>
    <cellStyle name="Обычный 2 2 5 4 3 3" xfId="12095"/>
    <cellStyle name="Обычный 2 2 5 4 3 3 2" xfId="28992"/>
    <cellStyle name="Обычный 2 2 5 4 3 4" xfId="20544"/>
    <cellStyle name="Обычный 2 2 5 4 4" xfId="5055"/>
    <cellStyle name="Обычный 2 2 5 4 4 2" xfId="13503"/>
    <cellStyle name="Обычный 2 2 5 4 4 2 2" xfId="30400"/>
    <cellStyle name="Обычный 2 2 5 4 4 3" xfId="21952"/>
    <cellStyle name="Обычный 2 2 5 4 5" xfId="9279"/>
    <cellStyle name="Обычный 2 2 5 4 5 2" xfId="26176"/>
    <cellStyle name="Обычный 2 2 5 4 6" xfId="17728"/>
    <cellStyle name="Обычный 2 2 5 5" xfId="1535"/>
    <cellStyle name="Обычный 2 2 5 5 2" xfId="5759"/>
    <cellStyle name="Обычный 2 2 5 5 2 2" xfId="14207"/>
    <cellStyle name="Обычный 2 2 5 5 2 2 2" xfId="31104"/>
    <cellStyle name="Обычный 2 2 5 5 2 3" xfId="22656"/>
    <cellStyle name="Обычный 2 2 5 5 3" xfId="9983"/>
    <cellStyle name="Обычный 2 2 5 5 3 2" xfId="26880"/>
    <cellStyle name="Обычный 2 2 5 5 4" xfId="18432"/>
    <cellStyle name="Обычный 2 2 5 6" xfId="2943"/>
    <cellStyle name="Обычный 2 2 5 6 2" xfId="7167"/>
    <cellStyle name="Обычный 2 2 5 6 2 2" xfId="15615"/>
    <cellStyle name="Обычный 2 2 5 6 2 2 2" xfId="32512"/>
    <cellStyle name="Обычный 2 2 5 6 2 3" xfId="24064"/>
    <cellStyle name="Обычный 2 2 5 6 3" xfId="11391"/>
    <cellStyle name="Обычный 2 2 5 6 3 2" xfId="28288"/>
    <cellStyle name="Обычный 2 2 5 6 4" xfId="19840"/>
    <cellStyle name="Обычный 2 2 5 7" xfId="4351"/>
    <cellStyle name="Обычный 2 2 5 7 2" xfId="12799"/>
    <cellStyle name="Обычный 2 2 5 7 2 2" xfId="29696"/>
    <cellStyle name="Обычный 2 2 5 7 3" xfId="21248"/>
    <cellStyle name="Обычный 2 2 5 8" xfId="8575"/>
    <cellStyle name="Обычный 2 2 5 8 2" xfId="25472"/>
    <cellStyle name="Обычный 2 2 5 9" xfId="17024"/>
    <cellStyle name="Обычный 2 2 6" xfId="37"/>
    <cellStyle name="Обычный 2 2 6 2" xfId="453"/>
    <cellStyle name="Обычный 2 2 6 2 2" xfId="1184"/>
    <cellStyle name="Обычный 2 2 6 2 2 2" xfId="2593"/>
    <cellStyle name="Обычный 2 2 6 2 2 2 2" xfId="6817"/>
    <cellStyle name="Обычный 2 2 6 2 2 2 2 2" xfId="15265"/>
    <cellStyle name="Обычный 2 2 6 2 2 2 2 2 2" xfId="32162"/>
    <cellStyle name="Обычный 2 2 6 2 2 2 2 3" xfId="23714"/>
    <cellStyle name="Обычный 2 2 6 2 2 2 3" xfId="11041"/>
    <cellStyle name="Обычный 2 2 6 2 2 2 3 2" xfId="27938"/>
    <cellStyle name="Обычный 2 2 6 2 2 2 4" xfId="19490"/>
    <cellStyle name="Обычный 2 2 6 2 2 3" xfId="4001"/>
    <cellStyle name="Обычный 2 2 6 2 2 3 2" xfId="8225"/>
    <cellStyle name="Обычный 2 2 6 2 2 3 2 2" xfId="16673"/>
    <cellStyle name="Обычный 2 2 6 2 2 3 2 2 2" xfId="33570"/>
    <cellStyle name="Обычный 2 2 6 2 2 3 2 3" xfId="25122"/>
    <cellStyle name="Обычный 2 2 6 2 2 3 3" xfId="12449"/>
    <cellStyle name="Обычный 2 2 6 2 2 3 3 2" xfId="29346"/>
    <cellStyle name="Обычный 2 2 6 2 2 3 4" xfId="20898"/>
    <cellStyle name="Обычный 2 2 6 2 2 4" xfId="5409"/>
    <cellStyle name="Обычный 2 2 6 2 2 4 2" xfId="13857"/>
    <cellStyle name="Обычный 2 2 6 2 2 4 2 2" xfId="30754"/>
    <cellStyle name="Обычный 2 2 6 2 2 4 3" xfId="22306"/>
    <cellStyle name="Обычный 2 2 6 2 2 5" xfId="9633"/>
    <cellStyle name="Обычный 2 2 6 2 2 5 2" xfId="26530"/>
    <cellStyle name="Обычный 2 2 6 2 2 6" xfId="18082"/>
    <cellStyle name="Обычный 2 2 6 2 3" xfId="1889"/>
    <cellStyle name="Обычный 2 2 6 2 3 2" xfId="6113"/>
    <cellStyle name="Обычный 2 2 6 2 3 2 2" xfId="14561"/>
    <cellStyle name="Обычный 2 2 6 2 3 2 2 2" xfId="31458"/>
    <cellStyle name="Обычный 2 2 6 2 3 2 3" xfId="23010"/>
    <cellStyle name="Обычный 2 2 6 2 3 3" xfId="10337"/>
    <cellStyle name="Обычный 2 2 6 2 3 3 2" xfId="27234"/>
    <cellStyle name="Обычный 2 2 6 2 3 4" xfId="18786"/>
    <cellStyle name="Обычный 2 2 6 2 4" xfId="3297"/>
    <cellStyle name="Обычный 2 2 6 2 4 2" xfId="7521"/>
    <cellStyle name="Обычный 2 2 6 2 4 2 2" xfId="15969"/>
    <cellStyle name="Обычный 2 2 6 2 4 2 2 2" xfId="32866"/>
    <cellStyle name="Обычный 2 2 6 2 4 2 3" xfId="24418"/>
    <cellStyle name="Обычный 2 2 6 2 4 3" xfId="11745"/>
    <cellStyle name="Обычный 2 2 6 2 4 3 2" xfId="28642"/>
    <cellStyle name="Обычный 2 2 6 2 4 4" xfId="20194"/>
    <cellStyle name="Обычный 2 2 6 2 5" xfId="4705"/>
    <cellStyle name="Обычный 2 2 6 2 5 2" xfId="13153"/>
    <cellStyle name="Обычный 2 2 6 2 5 2 2" xfId="30050"/>
    <cellStyle name="Обычный 2 2 6 2 5 3" xfId="21602"/>
    <cellStyle name="Обычный 2 2 6 2 6" xfId="8929"/>
    <cellStyle name="Обычный 2 2 6 2 6 2" xfId="25826"/>
    <cellStyle name="Обычный 2 2 6 2 7" xfId="17378"/>
    <cellStyle name="Обычный 2 2 6 2 8" xfId="34275"/>
    <cellStyle name="Обычный 2 2 6 3" xfId="832"/>
    <cellStyle name="Обычный 2 2 6 3 2" xfId="2241"/>
    <cellStyle name="Обычный 2 2 6 3 2 2" xfId="6465"/>
    <cellStyle name="Обычный 2 2 6 3 2 2 2" xfId="14913"/>
    <cellStyle name="Обычный 2 2 6 3 2 2 2 2" xfId="31810"/>
    <cellStyle name="Обычный 2 2 6 3 2 2 3" xfId="23362"/>
    <cellStyle name="Обычный 2 2 6 3 2 3" xfId="10689"/>
    <cellStyle name="Обычный 2 2 6 3 2 3 2" xfId="27586"/>
    <cellStyle name="Обычный 2 2 6 3 2 4" xfId="19138"/>
    <cellStyle name="Обычный 2 2 6 3 3" xfId="3649"/>
    <cellStyle name="Обычный 2 2 6 3 3 2" xfId="7873"/>
    <cellStyle name="Обычный 2 2 6 3 3 2 2" xfId="16321"/>
    <cellStyle name="Обычный 2 2 6 3 3 2 2 2" xfId="33218"/>
    <cellStyle name="Обычный 2 2 6 3 3 2 3" xfId="24770"/>
    <cellStyle name="Обычный 2 2 6 3 3 3" xfId="12097"/>
    <cellStyle name="Обычный 2 2 6 3 3 3 2" xfId="28994"/>
    <cellStyle name="Обычный 2 2 6 3 3 4" xfId="20546"/>
    <cellStyle name="Обычный 2 2 6 3 4" xfId="5057"/>
    <cellStyle name="Обычный 2 2 6 3 4 2" xfId="13505"/>
    <cellStyle name="Обычный 2 2 6 3 4 2 2" xfId="30402"/>
    <cellStyle name="Обычный 2 2 6 3 4 3" xfId="21954"/>
    <cellStyle name="Обычный 2 2 6 3 5" xfId="9281"/>
    <cellStyle name="Обычный 2 2 6 3 5 2" xfId="26178"/>
    <cellStyle name="Обычный 2 2 6 3 6" xfId="17730"/>
    <cellStyle name="Обычный 2 2 6 4" xfId="1537"/>
    <cellStyle name="Обычный 2 2 6 4 2" xfId="5761"/>
    <cellStyle name="Обычный 2 2 6 4 2 2" xfId="14209"/>
    <cellStyle name="Обычный 2 2 6 4 2 2 2" xfId="31106"/>
    <cellStyle name="Обычный 2 2 6 4 2 3" xfId="22658"/>
    <cellStyle name="Обычный 2 2 6 4 3" xfId="9985"/>
    <cellStyle name="Обычный 2 2 6 4 3 2" xfId="26882"/>
    <cellStyle name="Обычный 2 2 6 4 4" xfId="18434"/>
    <cellStyle name="Обычный 2 2 6 5" xfId="2945"/>
    <cellStyle name="Обычный 2 2 6 5 2" xfId="7169"/>
    <cellStyle name="Обычный 2 2 6 5 2 2" xfId="15617"/>
    <cellStyle name="Обычный 2 2 6 5 2 2 2" xfId="32514"/>
    <cellStyle name="Обычный 2 2 6 5 2 3" xfId="24066"/>
    <cellStyle name="Обычный 2 2 6 5 3" xfId="11393"/>
    <cellStyle name="Обычный 2 2 6 5 3 2" xfId="28290"/>
    <cellStyle name="Обычный 2 2 6 5 4" xfId="19842"/>
    <cellStyle name="Обычный 2 2 6 6" xfId="4353"/>
    <cellStyle name="Обычный 2 2 6 6 2" xfId="12801"/>
    <cellStyle name="Обычный 2 2 6 6 2 2" xfId="29698"/>
    <cellStyle name="Обычный 2 2 6 6 3" xfId="21250"/>
    <cellStyle name="Обычный 2 2 6 7" xfId="8577"/>
    <cellStyle name="Обычный 2 2 6 7 2" xfId="25474"/>
    <cellStyle name="Обычный 2 2 6 8" xfId="17026"/>
    <cellStyle name="Обычный 2 2 6 9" xfId="33923"/>
    <cellStyle name="Обычный 2 2 7" xfId="422"/>
    <cellStyle name="Обычный 2 2 7 2" xfId="1153"/>
    <cellStyle name="Обычный 2 2 7 2 2" xfId="2562"/>
    <cellStyle name="Обычный 2 2 7 2 2 2" xfId="6786"/>
    <cellStyle name="Обычный 2 2 7 2 2 2 2" xfId="15234"/>
    <cellStyle name="Обычный 2 2 7 2 2 2 2 2" xfId="32131"/>
    <cellStyle name="Обычный 2 2 7 2 2 2 3" xfId="23683"/>
    <cellStyle name="Обычный 2 2 7 2 2 3" xfId="11010"/>
    <cellStyle name="Обычный 2 2 7 2 2 3 2" xfId="27907"/>
    <cellStyle name="Обычный 2 2 7 2 2 4" xfId="19459"/>
    <cellStyle name="Обычный 2 2 7 2 3" xfId="3970"/>
    <cellStyle name="Обычный 2 2 7 2 3 2" xfId="8194"/>
    <cellStyle name="Обычный 2 2 7 2 3 2 2" xfId="16642"/>
    <cellStyle name="Обычный 2 2 7 2 3 2 2 2" xfId="33539"/>
    <cellStyle name="Обычный 2 2 7 2 3 2 3" xfId="25091"/>
    <cellStyle name="Обычный 2 2 7 2 3 3" xfId="12418"/>
    <cellStyle name="Обычный 2 2 7 2 3 3 2" xfId="29315"/>
    <cellStyle name="Обычный 2 2 7 2 3 4" xfId="20867"/>
    <cellStyle name="Обычный 2 2 7 2 4" xfId="5378"/>
    <cellStyle name="Обычный 2 2 7 2 4 2" xfId="13826"/>
    <cellStyle name="Обычный 2 2 7 2 4 2 2" xfId="30723"/>
    <cellStyle name="Обычный 2 2 7 2 4 3" xfId="22275"/>
    <cellStyle name="Обычный 2 2 7 2 5" xfId="9602"/>
    <cellStyle name="Обычный 2 2 7 2 5 2" xfId="26499"/>
    <cellStyle name="Обычный 2 2 7 2 6" xfId="18051"/>
    <cellStyle name="Обычный 2 2 7 3" xfId="1858"/>
    <cellStyle name="Обычный 2 2 7 3 2" xfId="6082"/>
    <cellStyle name="Обычный 2 2 7 3 2 2" xfId="14530"/>
    <cellStyle name="Обычный 2 2 7 3 2 2 2" xfId="31427"/>
    <cellStyle name="Обычный 2 2 7 3 2 3" xfId="22979"/>
    <cellStyle name="Обычный 2 2 7 3 3" xfId="10306"/>
    <cellStyle name="Обычный 2 2 7 3 3 2" xfId="27203"/>
    <cellStyle name="Обычный 2 2 7 3 4" xfId="18755"/>
    <cellStyle name="Обычный 2 2 7 4" xfId="3266"/>
    <cellStyle name="Обычный 2 2 7 4 2" xfId="7490"/>
    <cellStyle name="Обычный 2 2 7 4 2 2" xfId="15938"/>
    <cellStyle name="Обычный 2 2 7 4 2 2 2" xfId="32835"/>
    <cellStyle name="Обычный 2 2 7 4 2 3" xfId="24387"/>
    <cellStyle name="Обычный 2 2 7 4 3" xfId="11714"/>
    <cellStyle name="Обычный 2 2 7 4 3 2" xfId="28611"/>
    <cellStyle name="Обычный 2 2 7 4 4" xfId="20163"/>
    <cellStyle name="Обычный 2 2 7 5" xfId="4674"/>
    <cellStyle name="Обычный 2 2 7 5 2" xfId="13122"/>
    <cellStyle name="Обычный 2 2 7 5 2 2" xfId="30019"/>
    <cellStyle name="Обычный 2 2 7 5 3" xfId="21571"/>
    <cellStyle name="Обычный 2 2 7 6" xfId="8898"/>
    <cellStyle name="Обычный 2 2 7 6 2" xfId="25795"/>
    <cellStyle name="Обычный 2 2 7 7" xfId="17347"/>
    <cellStyle name="Обычный 2 2 7 8" xfId="34244"/>
    <cellStyle name="Обычный 2 2 8" xfId="801"/>
    <cellStyle name="Обычный 2 2 8 2" xfId="2210"/>
    <cellStyle name="Обычный 2 2 8 2 2" xfId="6434"/>
    <cellStyle name="Обычный 2 2 8 2 2 2" xfId="14882"/>
    <cellStyle name="Обычный 2 2 8 2 2 2 2" xfId="31779"/>
    <cellStyle name="Обычный 2 2 8 2 2 3" xfId="23331"/>
    <cellStyle name="Обычный 2 2 8 2 3" xfId="10658"/>
    <cellStyle name="Обычный 2 2 8 2 3 2" xfId="27555"/>
    <cellStyle name="Обычный 2 2 8 2 4" xfId="19107"/>
    <cellStyle name="Обычный 2 2 8 3" xfId="3618"/>
    <cellStyle name="Обычный 2 2 8 3 2" xfId="7842"/>
    <cellStyle name="Обычный 2 2 8 3 2 2" xfId="16290"/>
    <cellStyle name="Обычный 2 2 8 3 2 2 2" xfId="33187"/>
    <cellStyle name="Обычный 2 2 8 3 2 3" xfId="24739"/>
    <cellStyle name="Обычный 2 2 8 3 3" xfId="12066"/>
    <cellStyle name="Обычный 2 2 8 3 3 2" xfId="28963"/>
    <cellStyle name="Обычный 2 2 8 3 4" xfId="20515"/>
    <cellStyle name="Обычный 2 2 8 4" xfId="5026"/>
    <cellStyle name="Обычный 2 2 8 4 2" xfId="13474"/>
    <cellStyle name="Обычный 2 2 8 4 2 2" xfId="30371"/>
    <cellStyle name="Обычный 2 2 8 4 3" xfId="21923"/>
    <cellStyle name="Обычный 2 2 8 5" xfId="9250"/>
    <cellStyle name="Обычный 2 2 8 5 2" xfId="26147"/>
    <cellStyle name="Обычный 2 2 8 6" xfId="17699"/>
    <cellStyle name="Обычный 2 2 9" xfId="1506"/>
    <cellStyle name="Обычный 2 2 9 2" xfId="5730"/>
    <cellStyle name="Обычный 2 2 9 2 2" xfId="14178"/>
    <cellStyle name="Обычный 2 2 9 2 2 2" xfId="31075"/>
    <cellStyle name="Обычный 2 2 9 2 3" xfId="22627"/>
    <cellStyle name="Обычный 2 2 9 3" xfId="9954"/>
    <cellStyle name="Обычный 2 2 9 3 2" xfId="26851"/>
    <cellStyle name="Обычный 2 2 9 4" xfId="18403"/>
    <cellStyle name="Обычный 2 2_Отчет за 2015 год" xfId="38"/>
    <cellStyle name="Обычный 2 3" xfId="39"/>
    <cellStyle name="Обычный 2 3 10" xfId="2946"/>
    <cellStyle name="Обычный 2 3 10 2" xfId="7170"/>
    <cellStyle name="Обычный 2 3 10 2 2" xfId="15618"/>
    <cellStyle name="Обычный 2 3 10 2 2 2" xfId="32515"/>
    <cellStyle name="Обычный 2 3 10 2 3" xfId="24067"/>
    <cellStyle name="Обычный 2 3 10 3" xfId="11394"/>
    <cellStyle name="Обычный 2 3 10 3 2" xfId="28291"/>
    <cellStyle name="Обычный 2 3 10 4" xfId="19843"/>
    <cellStyle name="Обычный 2 3 11" xfId="4354"/>
    <cellStyle name="Обычный 2 3 11 2" xfId="12802"/>
    <cellStyle name="Обычный 2 3 11 2 2" xfId="29699"/>
    <cellStyle name="Обычный 2 3 11 3" xfId="21251"/>
    <cellStyle name="Обычный 2 3 12" xfId="8578"/>
    <cellStyle name="Обычный 2 3 12 2" xfId="25475"/>
    <cellStyle name="Обычный 2 3 13" xfId="17027"/>
    <cellStyle name="Обычный 2 3 14" xfId="33924"/>
    <cellStyle name="Обычный 2 3 2" xfId="40"/>
    <cellStyle name="Обычный 2 3 2 10" xfId="4355"/>
    <cellStyle name="Обычный 2 3 2 10 2" xfId="12803"/>
    <cellStyle name="Обычный 2 3 2 10 2 2" xfId="29700"/>
    <cellStyle name="Обычный 2 3 2 10 3" xfId="21252"/>
    <cellStyle name="Обычный 2 3 2 11" xfId="8579"/>
    <cellStyle name="Обычный 2 3 2 11 2" xfId="25476"/>
    <cellStyle name="Обычный 2 3 2 12" xfId="17028"/>
    <cellStyle name="Обычный 2 3 2 13" xfId="33925"/>
    <cellStyle name="Обычный 2 3 2 2" xfId="41"/>
    <cellStyle name="Обычный 2 3 2 2 10" xfId="8580"/>
    <cellStyle name="Обычный 2 3 2 2 10 2" xfId="25477"/>
    <cellStyle name="Обычный 2 3 2 2 11" xfId="17029"/>
    <cellStyle name="Обычный 2 3 2 2 12" xfId="33926"/>
    <cellStyle name="Обычный 2 3 2 2 2" xfId="42"/>
    <cellStyle name="Обычный 2 3 2 2 2 10" xfId="17030"/>
    <cellStyle name="Обычный 2 3 2 2 2 11" xfId="33927"/>
    <cellStyle name="Обычный 2 3 2 2 2 2" xfId="43"/>
    <cellStyle name="Обычный 2 3 2 2 2 2 10" xfId="33928"/>
    <cellStyle name="Обычный 2 3 2 2 2 2 2" xfId="44"/>
    <cellStyle name="Обычный 2 3 2 2 2 2 2 2" xfId="459"/>
    <cellStyle name="Обычный 2 3 2 2 2 2 2 2 2" xfId="1190"/>
    <cellStyle name="Обычный 2 3 2 2 2 2 2 2 2 2" xfId="2599"/>
    <cellStyle name="Обычный 2 3 2 2 2 2 2 2 2 2 2" xfId="6823"/>
    <cellStyle name="Обычный 2 3 2 2 2 2 2 2 2 2 2 2" xfId="15271"/>
    <cellStyle name="Обычный 2 3 2 2 2 2 2 2 2 2 2 2 2" xfId="32168"/>
    <cellStyle name="Обычный 2 3 2 2 2 2 2 2 2 2 2 3" xfId="23720"/>
    <cellStyle name="Обычный 2 3 2 2 2 2 2 2 2 2 3" xfId="11047"/>
    <cellStyle name="Обычный 2 3 2 2 2 2 2 2 2 2 3 2" xfId="27944"/>
    <cellStyle name="Обычный 2 3 2 2 2 2 2 2 2 2 4" xfId="19496"/>
    <cellStyle name="Обычный 2 3 2 2 2 2 2 2 2 3" xfId="4007"/>
    <cellStyle name="Обычный 2 3 2 2 2 2 2 2 2 3 2" xfId="8231"/>
    <cellStyle name="Обычный 2 3 2 2 2 2 2 2 2 3 2 2" xfId="16679"/>
    <cellStyle name="Обычный 2 3 2 2 2 2 2 2 2 3 2 2 2" xfId="33576"/>
    <cellStyle name="Обычный 2 3 2 2 2 2 2 2 2 3 2 3" xfId="25128"/>
    <cellStyle name="Обычный 2 3 2 2 2 2 2 2 2 3 3" xfId="12455"/>
    <cellStyle name="Обычный 2 3 2 2 2 2 2 2 2 3 3 2" xfId="29352"/>
    <cellStyle name="Обычный 2 3 2 2 2 2 2 2 2 3 4" xfId="20904"/>
    <cellStyle name="Обычный 2 3 2 2 2 2 2 2 2 4" xfId="5415"/>
    <cellStyle name="Обычный 2 3 2 2 2 2 2 2 2 4 2" xfId="13863"/>
    <cellStyle name="Обычный 2 3 2 2 2 2 2 2 2 4 2 2" xfId="30760"/>
    <cellStyle name="Обычный 2 3 2 2 2 2 2 2 2 4 3" xfId="22312"/>
    <cellStyle name="Обычный 2 3 2 2 2 2 2 2 2 5" xfId="9639"/>
    <cellStyle name="Обычный 2 3 2 2 2 2 2 2 2 5 2" xfId="26536"/>
    <cellStyle name="Обычный 2 3 2 2 2 2 2 2 2 6" xfId="18088"/>
    <cellStyle name="Обычный 2 3 2 2 2 2 2 2 3" xfId="1895"/>
    <cellStyle name="Обычный 2 3 2 2 2 2 2 2 3 2" xfId="6119"/>
    <cellStyle name="Обычный 2 3 2 2 2 2 2 2 3 2 2" xfId="14567"/>
    <cellStyle name="Обычный 2 3 2 2 2 2 2 2 3 2 2 2" xfId="31464"/>
    <cellStyle name="Обычный 2 3 2 2 2 2 2 2 3 2 3" xfId="23016"/>
    <cellStyle name="Обычный 2 3 2 2 2 2 2 2 3 3" xfId="10343"/>
    <cellStyle name="Обычный 2 3 2 2 2 2 2 2 3 3 2" xfId="27240"/>
    <cellStyle name="Обычный 2 3 2 2 2 2 2 2 3 4" xfId="18792"/>
    <cellStyle name="Обычный 2 3 2 2 2 2 2 2 4" xfId="3303"/>
    <cellStyle name="Обычный 2 3 2 2 2 2 2 2 4 2" xfId="7527"/>
    <cellStyle name="Обычный 2 3 2 2 2 2 2 2 4 2 2" xfId="15975"/>
    <cellStyle name="Обычный 2 3 2 2 2 2 2 2 4 2 2 2" xfId="32872"/>
    <cellStyle name="Обычный 2 3 2 2 2 2 2 2 4 2 3" xfId="24424"/>
    <cellStyle name="Обычный 2 3 2 2 2 2 2 2 4 3" xfId="11751"/>
    <cellStyle name="Обычный 2 3 2 2 2 2 2 2 4 3 2" xfId="28648"/>
    <cellStyle name="Обычный 2 3 2 2 2 2 2 2 4 4" xfId="20200"/>
    <cellStyle name="Обычный 2 3 2 2 2 2 2 2 5" xfId="4711"/>
    <cellStyle name="Обычный 2 3 2 2 2 2 2 2 5 2" xfId="13159"/>
    <cellStyle name="Обычный 2 3 2 2 2 2 2 2 5 2 2" xfId="30056"/>
    <cellStyle name="Обычный 2 3 2 2 2 2 2 2 5 3" xfId="21608"/>
    <cellStyle name="Обычный 2 3 2 2 2 2 2 2 6" xfId="8935"/>
    <cellStyle name="Обычный 2 3 2 2 2 2 2 2 6 2" xfId="25832"/>
    <cellStyle name="Обычный 2 3 2 2 2 2 2 2 7" xfId="17384"/>
    <cellStyle name="Обычный 2 3 2 2 2 2 2 2 8" xfId="34281"/>
    <cellStyle name="Обычный 2 3 2 2 2 2 2 3" xfId="838"/>
    <cellStyle name="Обычный 2 3 2 2 2 2 2 3 2" xfId="2247"/>
    <cellStyle name="Обычный 2 3 2 2 2 2 2 3 2 2" xfId="6471"/>
    <cellStyle name="Обычный 2 3 2 2 2 2 2 3 2 2 2" xfId="14919"/>
    <cellStyle name="Обычный 2 3 2 2 2 2 2 3 2 2 2 2" xfId="31816"/>
    <cellStyle name="Обычный 2 3 2 2 2 2 2 3 2 2 3" xfId="23368"/>
    <cellStyle name="Обычный 2 3 2 2 2 2 2 3 2 3" xfId="10695"/>
    <cellStyle name="Обычный 2 3 2 2 2 2 2 3 2 3 2" xfId="27592"/>
    <cellStyle name="Обычный 2 3 2 2 2 2 2 3 2 4" xfId="19144"/>
    <cellStyle name="Обычный 2 3 2 2 2 2 2 3 3" xfId="3655"/>
    <cellStyle name="Обычный 2 3 2 2 2 2 2 3 3 2" xfId="7879"/>
    <cellStyle name="Обычный 2 3 2 2 2 2 2 3 3 2 2" xfId="16327"/>
    <cellStyle name="Обычный 2 3 2 2 2 2 2 3 3 2 2 2" xfId="33224"/>
    <cellStyle name="Обычный 2 3 2 2 2 2 2 3 3 2 3" xfId="24776"/>
    <cellStyle name="Обычный 2 3 2 2 2 2 2 3 3 3" xfId="12103"/>
    <cellStyle name="Обычный 2 3 2 2 2 2 2 3 3 3 2" xfId="29000"/>
    <cellStyle name="Обычный 2 3 2 2 2 2 2 3 3 4" xfId="20552"/>
    <cellStyle name="Обычный 2 3 2 2 2 2 2 3 4" xfId="5063"/>
    <cellStyle name="Обычный 2 3 2 2 2 2 2 3 4 2" xfId="13511"/>
    <cellStyle name="Обычный 2 3 2 2 2 2 2 3 4 2 2" xfId="30408"/>
    <cellStyle name="Обычный 2 3 2 2 2 2 2 3 4 3" xfId="21960"/>
    <cellStyle name="Обычный 2 3 2 2 2 2 2 3 5" xfId="9287"/>
    <cellStyle name="Обычный 2 3 2 2 2 2 2 3 5 2" xfId="26184"/>
    <cellStyle name="Обычный 2 3 2 2 2 2 2 3 6" xfId="17736"/>
    <cellStyle name="Обычный 2 3 2 2 2 2 2 4" xfId="1543"/>
    <cellStyle name="Обычный 2 3 2 2 2 2 2 4 2" xfId="5767"/>
    <cellStyle name="Обычный 2 3 2 2 2 2 2 4 2 2" xfId="14215"/>
    <cellStyle name="Обычный 2 3 2 2 2 2 2 4 2 2 2" xfId="31112"/>
    <cellStyle name="Обычный 2 3 2 2 2 2 2 4 2 3" xfId="22664"/>
    <cellStyle name="Обычный 2 3 2 2 2 2 2 4 3" xfId="9991"/>
    <cellStyle name="Обычный 2 3 2 2 2 2 2 4 3 2" xfId="26888"/>
    <cellStyle name="Обычный 2 3 2 2 2 2 2 4 4" xfId="18440"/>
    <cellStyle name="Обычный 2 3 2 2 2 2 2 5" xfId="2951"/>
    <cellStyle name="Обычный 2 3 2 2 2 2 2 5 2" xfId="7175"/>
    <cellStyle name="Обычный 2 3 2 2 2 2 2 5 2 2" xfId="15623"/>
    <cellStyle name="Обычный 2 3 2 2 2 2 2 5 2 2 2" xfId="32520"/>
    <cellStyle name="Обычный 2 3 2 2 2 2 2 5 2 3" xfId="24072"/>
    <cellStyle name="Обычный 2 3 2 2 2 2 2 5 3" xfId="11399"/>
    <cellStyle name="Обычный 2 3 2 2 2 2 2 5 3 2" xfId="28296"/>
    <cellStyle name="Обычный 2 3 2 2 2 2 2 5 4" xfId="19848"/>
    <cellStyle name="Обычный 2 3 2 2 2 2 2 6" xfId="4359"/>
    <cellStyle name="Обычный 2 3 2 2 2 2 2 6 2" xfId="12807"/>
    <cellStyle name="Обычный 2 3 2 2 2 2 2 6 2 2" xfId="29704"/>
    <cellStyle name="Обычный 2 3 2 2 2 2 2 6 3" xfId="21256"/>
    <cellStyle name="Обычный 2 3 2 2 2 2 2 7" xfId="8583"/>
    <cellStyle name="Обычный 2 3 2 2 2 2 2 7 2" xfId="25480"/>
    <cellStyle name="Обычный 2 3 2 2 2 2 2 8" xfId="17032"/>
    <cellStyle name="Обычный 2 3 2 2 2 2 2 9" xfId="33929"/>
    <cellStyle name="Обычный 2 3 2 2 2 2 3" xfId="458"/>
    <cellStyle name="Обычный 2 3 2 2 2 2 3 2" xfId="1189"/>
    <cellStyle name="Обычный 2 3 2 2 2 2 3 2 2" xfId="2598"/>
    <cellStyle name="Обычный 2 3 2 2 2 2 3 2 2 2" xfId="6822"/>
    <cellStyle name="Обычный 2 3 2 2 2 2 3 2 2 2 2" xfId="15270"/>
    <cellStyle name="Обычный 2 3 2 2 2 2 3 2 2 2 2 2" xfId="32167"/>
    <cellStyle name="Обычный 2 3 2 2 2 2 3 2 2 2 3" xfId="23719"/>
    <cellStyle name="Обычный 2 3 2 2 2 2 3 2 2 3" xfId="11046"/>
    <cellStyle name="Обычный 2 3 2 2 2 2 3 2 2 3 2" xfId="27943"/>
    <cellStyle name="Обычный 2 3 2 2 2 2 3 2 2 4" xfId="19495"/>
    <cellStyle name="Обычный 2 3 2 2 2 2 3 2 3" xfId="4006"/>
    <cellStyle name="Обычный 2 3 2 2 2 2 3 2 3 2" xfId="8230"/>
    <cellStyle name="Обычный 2 3 2 2 2 2 3 2 3 2 2" xfId="16678"/>
    <cellStyle name="Обычный 2 3 2 2 2 2 3 2 3 2 2 2" xfId="33575"/>
    <cellStyle name="Обычный 2 3 2 2 2 2 3 2 3 2 3" xfId="25127"/>
    <cellStyle name="Обычный 2 3 2 2 2 2 3 2 3 3" xfId="12454"/>
    <cellStyle name="Обычный 2 3 2 2 2 2 3 2 3 3 2" xfId="29351"/>
    <cellStyle name="Обычный 2 3 2 2 2 2 3 2 3 4" xfId="20903"/>
    <cellStyle name="Обычный 2 3 2 2 2 2 3 2 4" xfId="5414"/>
    <cellStyle name="Обычный 2 3 2 2 2 2 3 2 4 2" xfId="13862"/>
    <cellStyle name="Обычный 2 3 2 2 2 2 3 2 4 2 2" xfId="30759"/>
    <cellStyle name="Обычный 2 3 2 2 2 2 3 2 4 3" xfId="22311"/>
    <cellStyle name="Обычный 2 3 2 2 2 2 3 2 5" xfId="9638"/>
    <cellStyle name="Обычный 2 3 2 2 2 2 3 2 5 2" xfId="26535"/>
    <cellStyle name="Обычный 2 3 2 2 2 2 3 2 6" xfId="18087"/>
    <cellStyle name="Обычный 2 3 2 2 2 2 3 3" xfId="1894"/>
    <cellStyle name="Обычный 2 3 2 2 2 2 3 3 2" xfId="6118"/>
    <cellStyle name="Обычный 2 3 2 2 2 2 3 3 2 2" xfId="14566"/>
    <cellStyle name="Обычный 2 3 2 2 2 2 3 3 2 2 2" xfId="31463"/>
    <cellStyle name="Обычный 2 3 2 2 2 2 3 3 2 3" xfId="23015"/>
    <cellStyle name="Обычный 2 3 2 2 2 2 3 3 3" xfId="10342"/>
    <cellStyle name="Обычный 2 3 2 2 2 2 3 3 3 2" xfId="27239"/>
    <cellStyle name="Обычный 2 3 2 2 2 2 3 3 4" xfId="18791"/>
    <cellStyle name="Обычный 2 3 2 2 2 2 3 4" xfId="3302"/>
    <cellStyle name="Обычный 2 3 2 2 2 2 3 4 2" xfId="7526"/>
    <cellStyle name="Обычный 2 3 2 2 2 2 3 4 2 2" xfId="15974"/>
    <cellStyle name="Обычный 2 3 2 2 2 2 3 4 2 2 2" xfId="32871"/>
    <cellStyle name="Обычный 2 3 2 2 2 2 3 4 2 3" xfId="24423"/>
    <cellStyle name="Обычный 2 3 2 2 2 2 3 4 3" xfId="11750"/>
    <cellStyle name="Обычный 2 3 2 2 2 2 3 4 3 2" xfId="28647"/>
    <cellStyle name="Обычный 2 3 2 2 2 2 3 4 4" xfId="20199"/>
    <cellStyle name="Обычный 2 3 2 2 2 2 3 5" xfId="4710"/>
    <cellStyle name="Обычный 2 3 2 2 2 2 3 5 2" xfId="13158"/>
    <cellStyle name="Обычный 2 3 2 2 2 2 3 5 2 2" xfId="30055"/>
    <cellStyle name="Обычный 2 3 2 2 2 2 3 5 3" xfId="21607"/>
    <cellStyle name="Обычный 2 3 2 2 2 2 3 6" xfId="8934"/>
    <cellStyle name="Обычный 2 3 2 2 2 2 3 6 2" xfId="25831"/>
    <cellStyle name="Обычный 2 3 2 2 2 2 3 7" xfId="17383"/>
    <cellStyle name="Обычный 2 3 2 2 2 2 3 8" xfId="34280"/>
    <cellStyle name="Обычный 2 3 2 2 2 2 4" xfId="837"/>
    <cellStyle name="Обычный 2 3 2 2 2 2 4 2" xfId="2246"/>
    <cellStyle name="Обычный 2 3 2 2 2 2 4 2 2" xfId="6470"/>
    <cellStyle name="Обычный 2 3 2 2 2 2 4 2 2 2" xfId="14918"/>
    <cellStyle name="Обычный 2 3 2 2 2 2 4 2 2 2 2" xfId="31815"/>
    <cellStyle name="Обычный 2 3 2 2 2 2 4 2 2 3" xfId="23367"/>
    <cellStyle name="Обычный 2 3 2 2 2 2 4 2 3" xfId="10694"/>
    <cellStyle name="Обычный 2 3 2 2 2 2 4 2 3 2" xfId="27591"/>
    <cellStyle name="Обычный 2 3 2 2 2 2 4 2 4" xfId="19143"/>
    <cellStyle name="Обычный 2 3 2 2 2 2 4 3" xfId="3654"/>
    <cellStyle name="Обычный 2 3 2 2 2 2 4 3 2" xfId="7878"/>
    <cellStyle name="Обычный 2 3 2 2 2 2 4 3 2 2" xfId="16326"/>
    <cellStyle name="Обычный 2 3 2 2 2 2 4 3 2 2 2" xfId="33223"/>
    <cellStyle name="Обычный 2 3 2 2 2 2 4 3 2 3" xfId="24775"/>
    <cellStyle name="Обычный 2 3 2 2 2 2 4 3 3" xfId="12102"/>
    <cellStyle name="Обычный 2 3 2 2 2 2 4 3 3 2" xfId="28999"/>
    <cellStyle name="Обычный 2 3 2 2 2 2 4 3 4" xfId="20551"/>
    <cellStyle name="Обычный 2 3 2 2 2 2 4 4" xfId="5062"/>
    <cellStyle name="Обычный 2 3 2 2 2 2 4 4 2" xfId="13510"/>
    <cellStyle name="Обычный 2 3 2 2 2 2 4 4 2 2" xfId="30407"/>
    <cellStyle name="Обычный 2 3 2 2 2 2 4 4 3" xfId="21959"/>
    <cellStyle name="Обычный 2 3 2 2 2 2 4 5" xfId="9286"/>
    <cellStyle name="Обычный 2 3 2 2 2 2 4 5 2" xfId="26183"/>
    <cellStyle name="Обычный 2 3 2 2 2 2 4 6" xfId="17735"/>
    <cellStyle name="Обычный 2 3 2 2 2 2 5" xfId="1542"/>
    <cellStyle name="Обычный 2 3 2 2 2 2 5 2" xfId="5766"/>
    <cellStyle name="Обычный 2 3 2 2 2 2 5 2 2" xfId="14214"/>
    <cellStyle name="Обычный 2 3 2 2 2 2 5 2 2 2" xfId="31111"/>
    <cellStyle name="Обычный 2 3 2 2 2 2 5 2 3" xfId="22663"/>
    <cellStyle name="Обычный 2 3 2 2 2 2 5 3" xfId="9990"/>
    <cellStyle name="Обычный 2 3 2 2 2 2 5 3 2" xfId="26887"/>
    <cellStyle name="Обычный 2 3 2 2 2 2 5 4" xfId="18439"/>
    <cellStyle name="Обычный 2 3 2 2 2 2 6" xfId="2950"/>
    <cellStyle name="Обычный 2 3 2 2 2 2 6 2" xfId="7174"/>
    <cellStyle name="Обычный 2 3 2 2 2 2 6 2 2" xfId="15622"/>
    <cellStyle name="Обычный 2 3 2 2 2 2 6 2 2 2" xfId="32519"/>
    <cellStyle name="Обычный 2 3 2 2 2 2 6 2 3" xfId="24071"/>
    <cellStyle name="Обычный 2 3 2 2 2 2 6 3" xfId="11398"/>
    <cellStyle name="Обычный 2 3 2 2 2 2 6 3 2" xfId="28295"/>
    <cellStyle name="Обычный 2 3 2 2 2 2 6 4" xfId="19847"/>
    <cellStyle name="Обычный 2 3 2 2 2 2 7" xfId="4358"/>
    <cellStyle name="Обычный 2 3 2 2 2 2 7 2" xfId="12806"/>
    <cellStyle name="Обычный 2 3 2 2 2 2 7 2 2" xfId="29703"/>
    <cellStyle name="Обычный 2 3 2 2 2 2 7 3" xfId="21255"/>
    <cellStyle name="Обычный 2 3 2 2 2 2 8" xfId="8582"/>
    <cellStyle name="Обычный 2 3 2 2 2 2 8 2" xfId="25479"/>
    <cellStyle name="Обычный 2 3 2 2 2 2 9" xfId="17031"/>
    <cellStyle name="Обычный 2 3 2 2 2 3" xfId="45"/>
    <cellStyle name="Обычный 2 3 2 2 2 3 2" xfId="460"/>
    <cellStyle name="Обычный 2 3 2 2 2 3 2 2" xfId="1191"/>
    <cellStyle name="Обычный 2 3 2 2 2 3 2 2 2" xfId="2600"/>
    <cellStyle name="Обычный 2 3 2 2 2 3 2 2 2 2" xfId="6824"/>
    <cellStyle name="Обычный 2 3 2 2 2 3 2 2 2 2 2" xfId="15272"/>
    <cellStyle name="Обычный 2 3 2 2 2 3 2 2 2 2 2 2" xfId="32169"/>
    <cellStyle name="Обычный 2 3 2 2 2 3 2 2 2 2 3" xfId="23721"/>
    <cellStyle name="Обычный 2 3 2 2 2 3 2 2 2 3" xfId="11048"/>
    <cellStyle name="Обычный 2 3 2 2 2 3 2 2 2 3 2" xfId="27945"/>
    <cellStyle name="Обычный 2 3 2 2 2 3 2 2 2 4" xfId="19497"/>
    <cellStyle name="Обычный 2 3 2 2 2 3 2 2 3" xfId="4008"/>
    <cellStyle name="Обычный 2 3 2 2 2 3 2 2 3 2" xfId="8232"/>
    <cellStyle name="Обычный 2 3 2 2 2 3 2 2 3 2 2" xfId="16680"/>
    <cellStyle name="Обычный 2 3 2 2 2 3 2 2 3 2 2 2" xfId="33577"/>
    <cellStyle name="Обычный 2 3 2 2 2 3 2 2 3 2 3" xfId="25129"/>
    <cellStyle name="Обычный 2 3 2 2 2 3 2 2 3 3" xfId="12456"/>
    <cellStyle name="Обычный 2 3 2 2 2 3 2 2 3 3 2" xfId="29353"/>
    <cellStyle name="Обычный 2 3 2 2 2 3 2 2 3 4" xfId="20905"/>
    <cellStyle name="Обычный 2 3 2 2 2 3 2 2 4" xfId="5416"/>
    <cellStyle name="Обычный 2 3 2 2 2 3 2 2 4 2" xfId="13864"/>
    <cellStyle name="Обычный 2 3 2 2 2 3 2 2 4 2 2" xfId="30761"/>
    <cellStyle name="Обычный 2 3 2 2 2 3 2 2 4 3" xfId="22313"/>
    <cellStyle name="Обычный 2 3 2 2 2 3 2 2 5" xfId="9640"/>
    <cellStyle name="Обычный 2 3 2 2 2 3 2 2 5 2" xfId="26537"/>
    <cellStyle name="Обычный 2 3 2 2 2 3 2 2 6" xfId="18089"/>
    <cellStyle name="Обычный 2 3 2 2 2 3 2 3" xfId="1896"/>
    <cellStyle name="Обычный 2 3 2 2 2 3 2 3 2" xfId="6120"/>
    <cellStyle name="Обычный 2 3 2 2 2 3 2 3 2 2" xfId="14568"/>
    <cellStyle name="Обычный 2 3 2 2 2 3 2 3 2 2 2" xfId="31465"/>
    <cellStyle name="Обычный 2 3 2 2 2 3 2 3 2 3" xfId="23017"/>
    <cellStyle name="Обычный 2 3 2 2 2 3 2 3 3" xfId="10344"/>
    <cellStyle name="Обычный 2 3 2 2 2 3 2 3 3 2" xfId="27241"/>
    <cellStyle name="Обычный 2 3 2 2 2 3 2 3 4" xfId="18793"/>
    <cellStyle name="Обычный 2 3 2 2 2 3 2 4" xfId="3304"/>
    <cellStyle name="Обычный 2 3 2 2 2 3 2 4 2" xfId="7528"/>
    <cellStyle name="Обычный 2 3 2 2 2 3 2 4 2 2" xfId="15976"/>
    <cellStyle name="Обычный 2 3 2 2 2 3 2 4 2 2 2" xfId="32873"/>
    <cellStyle name="Обычный 2 3 2 2 2 3 2 4 2 3" xfId="24425"/>
    <cellStyle name="Обычный 2 3 2 2 2 3 2 4 3" xfId="11752"/>
    <cellStyle name="Обычный 2 3 2 2 2 3 2 4 3 2" xfId="28649"/>
    <cellStyle name="Обычный 2 3 2 2 2 3 2 4 4" xfId="20201"/>
    <cellStyle name="Обычный 2 3 2 2 2 3 2 5" xfId="4712"/>
    <cellStyle name="Обычный 2 3 2 2 2 3 2 5 2" xfId="13160"/>
    <cellStyle name="Обычный 2 3 2 2 2 3 2 5 2 2" xfId="30057"/>
    <cellStyle name="Обычный 2 3 2 2 2 3 2 5 3" xfId="21609"/>
    <cellStyle name="Обычный 2 3 2 2 2 3 2 6" xfId="8936"/>
    <cellStyle name="Обычный 2 3 2 2 2 3 2 6 2" xfId="25833"/>
    <cellStyle name="Обычный 2 3 2 2 2 3 2 7" xfId="17385"/>
    <cellStyle name="Обычный 2 3 2 2 2 3 2 8" xfId="34282"/>
    <cellStyle name="Обычный 2 3 2 2 2 3 3" xfId="839"/>
    <cellStyle name="Обычный 2 3 2 2 2 3 3 2" xfId="2248"/>
    <cellStyle name="Обычный 2 3 2 2 2 3 3 2 2" xfId="6472"/>
    <cellStyle name="Обычный 2 3 2 2 2 3 3 2 2 2" xfId="14920"/>
    <cellStyle name="Обычный 2 3 2 2 2 3 3 2 2 2 2" xfId="31817"/>
    <cellStyle name="Обычный 2 3 2 2 2 3 3 2 2 3" xfId="23369"/>
    <cellStyle name="Обычный 2 3 2 2 2 3 3 2 3" xfId="10696"/>
    <cellStyle name="Обычный 2 3 2 2 2 3 3 2 3 2" xfId="27593"/>
    <cellStyle name="Обычный 2 3 2 2 2 3 3 2 4" xfId="19145"/>
    <cellStyle name="Обычный 2 3 2 2 2 3 3 3" xfId="3656"/>
    <cellStyle name="Обычный 2 3 2 2 2 3 3 3 2" xfId="7880"/>
    <cellStyle name="Обычный 2 3 2 2 2 3 3 3 2 2" xfId="16328"/>
    <cellStyle name="Обычный 2 3 2 2 2 3 3 3 2 2 2" xfId="33225"/>
    <cellStyle name="Обычный 2 3 2 2 2 3 3 3 2 3" xfId="24777"/>
    <cellStyle name="Обычный 2 3 2 2 2 3 3 3 3" xfId="12104"/>
    <cellStyle name="Обычный 2 3 2 2 2 3 3 3 3 2" xfId="29001"/>
    <cellStyle name="Обычный 2 3 2 2 2 3 3 3 4" xfId="20553"/>
    <cellStyle name="Обычный 2 3 2 2 2 3 3 4" xfId="5064"/>
    <cellStyle name="Обычный 2 3 2 2 2 3 3 4 2" xfId="13512"/>
    <cellStyle name="Обычный 2 3 2 2 2 3 3 4 2 2" xfId="30409"/>
    <cellStyle name="Обычный 2 3 2 2 2 3 3 4 3" xfId="21961"/>
    <cellStyle name="Обычный 2 3 2 2 2 3 3 5" xfId="9288"/>
    <cellStyle name="Обычный 2 3 2 2 2 3 3 5 2" xfId="26185"/>
    <cellStyle name="Обычный 2 3 2 2 2 3 3 6" xfId="17737"/>
    <cellStyle name="Обычный 2 3 2 2 2 3 4" xfId="1544"/>
    <cellStyle name="Обычный 2 3 2 2 2 3 4 2" xfId="5768"/>
    <cellStyle name="Обычный 2 3 2 2 2 3 4 2 2" xfId="14216"/>
    <cellStyle name="Обычный 2 3 2 2 2 3 4 2 2 2" xfId="31113"/>
    <cellStyle name="Обычный 2 3 2 2 2 3 4 2 3" xfId="22665"/>
    <cellStyle name="Обычный 2 3 2 2 2 3 4 3" xfId="9992"/>
    <cellStyle name="Обычный 2 3 2 2 2 3 4 3 2" xfId="26889"/>
    <cellStyle name="Обычный 2 3 2 2 2 3 4 4" xfId="18441"/>
    <cellStyle name="Обычный 2 3 2 2 2 3 5" xfId="2952"/>
    <cellStyle name="Обычный 2 3 2 2 2 3 5 2" xfId="7176"/>
    <cellStyle name="Обычный 2 3 2 2 2 3 5 2 2" xfId="15624"/>
    <cellStyle name="Обычный 2 3 2 2 2 3 5 2 2 2" xfId="32521"/>
    <cellStyle name="Обычный 2 3 2 2 2 3 5 2 3" xfId="24073"/>
    <cellStyle name="Обычный 2 3 2 2 2 3 5 3" xfId="11400"/>
    <cellStyle name="Обычный 2 3 2 2 2 3 5 3 2" xfId="28297"/>
    <cellStyle name="Обычный 2 3 2 2 2 3 5 4" xfId="19849"/>
    <cellStyle name="Обычный 2 3 2 2 2 3 6" xfId="4360"/>
    <cellStyle name="Обычный 2 3 2 2 2 3 6 2" xfId="12808"/>
    <cellStyle name="Обычный 2 3 2 2 2 3 6 2 2" xfId="29705"/>
    <cellStyle name="Обычный 2 3 2 2 2 3 6 3" xfId="21257"/>
    <cellStyle name="Обычный 2 3 2 2 2 3 7" xfId="8584"/>
    <cellStyle name="Обычный 2 3 2 2 2 3 7 2" xfId="25481"/>
    <cellStyle name="Обычный 2 3 2 2 2 3 8" xfId="17033"/>
    <cellStyle name="Обычный 2 3 2 2 2 3 9" xfId="33930"/>
    <cellStyle name="Обычный 2 3 2 2 2 4" xfId="457"/>
    <cellStyle name="Обычный 2 3 2 2 2 4 2" xfId="1188"/>
    <cellStyle name="Обычный 2 3 2 2 2 4 2 2" xfId="2597"/>
    <cellStyle name="Обычный 2 3 2 2 2 4 2 2 2" xfId="6821"/>
    <cellStyle name="Обычный 2 3 2 2 2 4 2 2 2 2" xfId="15269"/>
    <cellStyle name="Обычный 2 3 2 2 2 4 2 2 2 2 2" xfId="32166"/>
    <cellStyle name="Обычный 2 3 2 2 2 4 2 2 2 3" xfId="23718"/>
    <cellStyle name="Обычный 2 3 2 2 2 4 2 2 3" xfId="11045"/>
    <cellStyle name="Обычный 2 3 2 2 2 4 2 2 3 2" xfId="27942"/>
    <cellStyle name="Обычный 2 3 2 2 2 4 2 2 4" xfId="19494"/>
    <cellStyle name="Обычный 2 3 2 2 2 4 2 3" xfId="4005"/>
    <cellStyle name="Обычный 2 3 2 2 2 4 2 3 2" xfId="8229"/>
    <cellStyle name="Обычный 2 3 2 2 2 4 2 3 2 2" xfId="16677"/>
    <cellStyle name="Обычный 2 3 2 2 2 4 2 3 2 2 2" xfId="33574"/>
    <cellStyle name="Обычный 2 3 2 2 2 4 2 3 2 3" xfId="25126"/>
    <cellStyle name="Обычный 2 3 2 2 2 4 2 3 3" xfId="12453"/>
    <cellStyle name="Обычный 2 3 2 2 2 4 2 3 3 2" xfId="29350"/>
    <cellStyle name="Обычный 2 3 2 2 2 4 2 3 4" xfId="20902"/>
    <cellStyle name="Обычный 2 3 2 2 2 4 2 4" xfId="5413"/>
    <cellStyle name="Обычный 2 3 2 2 2 4 2 4 2" xfId="13861"/>
    <cellStyle name="Обычный 2 3 2 2 2 4 2 4 2 2" xfId="30758"/>
    <cellStyle name="Обычный 2 3 2 2 2 4 2 4 3" xfId="22310"/>
    <cellStyle name="Обычный 2 3 2 2 2 4 2 5" xfId="9637"/>
    <cellStyle name="Обычный 2 3 2 2 2 4 2 5 2" xfId="26534"/>
    <cellStyle name="Обычный 2 3 2 2 2 4 2 6" xfId="18086"/>
    <cellStyle name="Обычный 2 3 2 2 2 4 3" xfId="1893"/>
    <cellStyle name="Обычный 2 3 2 2 2 4 3 2" xfId="6117"/>
    <cellStyle name="Обычный 2 3 2 2 2 4 3 2 2" xfId="14565"/>
    <cellStyle name="Обычный 2 3 2 2 2 4 3 2 2 2" xfId="31462"/>
    <cellStyle name="Обычный 2 3 2 2 2 4 3 2 3" xfId="23014"/>
    <cellStyle name="Обычный 2 3 2 2 2 4 3 3" xfId="10341"/>
    <cellStyle name="Обычный 2 3 2 2 2 4 3 3 2" xfId="27238"/>
    <cellStyle name="Обычный 2 3 2 2 2 4 3 4" xfId="18790"/>
    <cellStyle name="Обычный 2 3 2 2 2 4 4" xfId="3301"/>
    <cellStyle name="Обычный 2 3 2 2 2 4 4 2" xfId="7525"/>
    <cellStyle name="Обычный 2 3 2 2 2 4 4 2 2" xfId="15973"/>
    <cellStyle name="Обычный 2 3 2 2 2 4 4 2 2 2" xfId="32870"/>
    <cellStyle name="Обычный 2 3 2 2 2 4 4 2 3" xfId="24422"/>
    <cellStyle name="Обычный 2 3 2 2 2 4 4 3" xfId="11749"/>
    <cellStyle name="Обычный 2 3 2 2 2 4 4 3 2" xfId="28646"/>
    <cellStyle name="Обычный 2 3 2 2 2 4 4 4" xfId="20198"/>
    <cellStyle name="Обычный 2 3 2 2 2 4 5" xfId="4709"/>
    <cellStyle name="Обычный 2 3 2 2 2 4 5 2" xfId="13157"/>
    <cellStyle name="Обычный 2 3 2 2 2 4 5 2 2" xfId="30054"/>
    <cellStyle name="Обычный 2 3 2 2 2 4 5 3" xfId="21606"/>
    <cellStyle name="Обычный 2 3 2 2 2 4 6" xfId="8933"/>
    <cellStyle name="Обычный 2 3 2 2 2 4 6 2" xfId="25830"/>
    <cellStyle name="Обычный 2 3 2 2 2 4 7" xfId="17382"/>
    <cellStyle name="Обычный 2 3 2 2 2 4 8" xfId="34279"/>
    <cellStyle name="Обычный 2 3 2 2 2 5" xfId="836"/>
    <cellStyle name="Обычный 2 3 2 2 2 5 2" xfId="2245"/>
    <cellStyle name="Обычный 2 3 2 2 2 5 2 2" xfId="6469"/>
    <cellStyle name="Обычный 2 3 2 2 2 5 2 2 2" xfId="14917"/>
    <cellStyle name="Обычный 2 3 2 2 2 5 2 2 2 2" xfId="31814"/>
    <cellStyle name="Обычный 2 3 2 2 2 5 2 2 3" xfId="23366"/>
    <cellStyle name="Обычный 2 3 2 2 2 5 2 3" xfId="10693"/>
    <cellStyle name="Обычный 2 3 2 2 2 5 2 3 2" xfId="27590"/>
    <cellStyle name="Обычный 2 3 2 2 2 5 2 4" xfId="19142"/>
    <cellStyle name="Обычный 2 3 2 2 2 5 3" xfId="3653"/>
    <cellStyle name="Обычный 2 3 2 2 2 5 3 2" xfId="7877"/>
    <cellStyle name="Обычный 2 3 2 2 2 5 3 2 2" xfId="16325"/>
    <cellStyle name="Обычный 2 3 2 2 2 5 3 2 2 2" xfId="33222"/>
    <cellStyle name="Обычный 2 3 2 2 2 5 3 2 3" xfId="24774"/>
    <cellStyle name="Обычный 2 3 2 2 2 5 3 3" xfId="12101"/>
    <cellStyle name="Обычный 2 3 2 2 2 5 3 3 2" xfId="28998"/>
    <cellStyle name="Обычный 2 3 2 2 2 5 3 4" xfId="20550"/>
    <cellStyle name="Обычный 2 3 2 2 2 5 4" xfId="5061"/>
    <cellStyle name="Обычный 2 3 2 2 2 5 4 2" xfId="13509"/>
    <cellStyle name="Обычный 2 3 2 2 2 5 4 2 2" xfId="30406"/>
    <cellStyle name="Обычный 2 3 2 2 2 5 4 3" xfId="21958"/>
    <cellStyle name="Обычный 2 3 2 2 2 5 5" xfId="9285"/>
    <cellStyle name="Обычный 2 3 2 2 2 5 5 2" xfId="26182"/>
    <cellStyle name="Обычный 2 3 2 2 2 5 6" xfId="17734"/>
    <cellStyle name="Обычный 2 3 2 2 2 6" xfId="1541"/>
    <cellStyle name="Обычный 2 3 2 2 2 6 2" xfId="5765"/>
    <cellStyle name="Обычный 2 3 2 2 2 6 2 2" xfId="14213"/>
    <cellStyle name="Обычный 2 3 2 2 2 6 2 2 2" xfId="31110"/>
    <cellStyle name="Обычный 2 3 2 2 2 6 2 3" xfId="22662"/>
    <cellStyle name="Обычный 2 3 2 2 2 6 3" xfId="9989"/>
    <cellStyle name="Обычный 2 3 2 2 2 6 3 2" xfId="26886"/>
    <cellStyle name="Обычный 2 3 2 2 2 6 4" xfId="18438"/>
    <cellStyle name="Обычный 2 3 2 2 2 7" xfId="2949"/>
    <cellStyle name="Обычный 2 3 2 2 2 7 2" xfId="7173"/>
    <cellStyle name="Обычный 2 3 2 2 2 7 2 2" xfId="15621"/>
    <cellStyle name="Обычный 2 3 2 2 2 7 2 2 2" xfId="32518"/>
    <cellStyle name="Обычный 2 3 2 2 2 7 2 3" xfId="24070"/>
    <cellStyle name="Обычный 2 3 2 2 2 7 3" xfId="11397"/>
    <cellStyle name="Обычный 2 3 2 2 2 7 3 2" xfId="28294"/>
    <cellStyle name="Обычный 2 3 2 2 2 7 4" xfId="19846"/>
    <cellStyle name="Обычный 2 3 2 2 2 8" xfId="4357"/>
    <cellStyle name="Обычный 2 3 2 2 2 8 2" xfId="12805"/>
    <cellStyle name="Обычный 2 3 2 2 2 8 2 2" xfId="29702"/>
    <cellStyle name="Обычный 2 3 2 2 2 8 3" xfId="21254"/>
    <cellStyle name="Обычный 2 3 2 2 2 9" xfId="8581"/>
    <cellStyle name="Обычный 2 3 2 2 2 9 2" xfId="25478"/>
    <cellStyle name="Обычный 2 3 2 2 3" xfId="46"/>
    <cellStyle name="Обычный 2 3 2 2 3 10" xfId="33931"/>
    <cellStyle name="Обычный 2 3 2 2 3 2" xfId="47"/>
    <cellStyle name="Обычный 2 3 2 2 3 2 2" xfId="462"/>
    <cellStyle name="Обычный 2 3 2 2 3 2 2 2" xfId="1193"/>
    <cellStyle name="Обычный 2 3 2 2 3 2 2 2 2" xfId="2602"/>
    <cellStyle name="Обычный 2 3 2 2 3 2 2 2 2 2" xfId="6826"/>
    <cellStyle name="Обычный 2 3 2 2 3 2 2 2 2 2 2" xfId="15274"/>
    <cellStyle name="Обычный 2 3 2 2 3 2 2 2 2 2 2 2" xfId="32171"/>
    <cellStyle name="Обычный 2 3 2 2 3 2 2 2 2 2 3" xfId="23723"/>
    <cellStyle name="Обычный 2 3 2 2 3 2 2 2 2 3" xfId="11050"/>
    <cellStyle name="Обычный 2 3 2 2 3 2 2 2 2 3 2" xfId="27947"/>
    <cellStyle name="Обычный 2 3 2 2 3 2 2 2 2 4" xfId="19499"/>
    <cellStyle name="Обычный 2 3 2 2 3 2 2 2 3" xfId="4010"/>
    <cellStyle name="Обычный 2 3 2 2 3 2 2 2 3 2" xfId="8234"/>
    <cellStyle name="Обычный 2 3 2 2 3 2 2 2 3 2 2" xfId="16682"/>
    <cellStyle name="Обычный 2 3 2 2 3 2 2 2 3 2 2 2" xfId="33579"/>
    <cellStyle name="Обычный 2 3 2 2 3 2 2 2 3 2 3" xfId="25131"/>
    <cellStyle name="Обычный 2 3 2 2 3 2 2 2 3 3" xfId="12458"/>
    <cellStyle name="Обычный 2 3 2 2 3 2 2 2 3 3 2" xfId="29355"/>
    <cellStyle name="Обычный 2 3 2 2 3 2 2 2 3 4" xfId="20907"/>
    <cellStyle name="Обычный 2 3 2 2 3 2 2 2 4" xfId="5418"/>
    <cellStyle name="Обычный 2 3 2 2 3 2 2 2 4 2" xfId="13866"/>
    <cellStyle name="Обычный 2 3 2 2 3 2 2 2 4 2 2" xfId="30763"/>
    <cellStyle name="Обычный 2 3 2 2 3 2 2 2 4 3" xfId="22315"/>
    <cellStyle name="Обычный 2 3 2 2 3 2 2 2 5" xfId="9642"/>
    <cellStyle name="Обычный 2 3 2 2 3 2 2 2 5 2" xfId="26539"/>
    <cellStyle name="Обычный 2 3 2 2 3 2 2 2 6" xfId="18091"/>
    <cellStyle name="Обычный 2 3 2 2 3 2 2 3" xfId="1898"/>
    <cellStyle name="Обычный 2 3 2 2 3 2 2 3 2" xfId="6122"/>
    <cellStyle name="Обычный 2 3 2 2 3 2 2 3 2 2" xfId="14570"/>
    <cellStyle name="Обычный 2 3 2 2 3 2 2 3 2 2 2" xfId="31467"/>
    <cellStyle name="Обычный 2 3 2 2 3 2 2 3 2 3" xfId="23019"/>
    <cellStyle name="Обычный 2 3 2 2 3 2 2 3 3" xfId="10346"/>
    <cellStyle name="Обычный 2 3 2 2 3 2 2 3 3 2" xfId="27243"/>
    <cellStyle name="Обычный 2 3 2 2 3 2 2 3 4" xfId="18795"/>
    <cellStyle name="Обычный 2 3 2 2 3 2 2 4" xfId="3306"/>
    <cellStyle name="Обычный 2 3 2 2 3 2 2 4 2" xfId="7530"/>
    <cellStyle name="Обычный 2 3 2 2 3 2 2 4 2 2" xfId="15978"/>
    <cellStyle name="Обычный 2 3 2 2 3 2 2 4 2 2 2" xfId="32875"/>
    <cellStyle name="Обычный 2 3 2 2 3 2 2 4 2 3" xfId="24427"/>
    <cellStyle name="Обычный 2 3 2 2 3 2 2 4 3" xfId="11754"/>
    <cellStyle name="Обычный 2 3 2 2 3 2 2 4 3 2" xfId="28651"/>
    <cellStyle name="Обычный 2 3 2 2 3 2 2 4 4" xfId="20203"/>
    <cellStyle name="Обычный 2 3 2 2 3 2 2 5" xfId="4714"/>
    <cellStyle name="Обычный 2 3 2 2 3 2 2 5 2" xfId="13162"/>
    <cellStyle name="Обычный 2 3 2 2 3 2 2 5 2 2" xfId="30059"/>
    <cellStyle name="Обычный 2 3 2 2 3 2 2 5 3" xfId="21611"/>
    <cellStyle name="Обычный 2 3 2 2 3 2 2 6" xfId="8938"/>
    <cellStyle name="Обычный 2 3 2 2 3 2 2 6 2" xfId="25835"/>
    <cellStyle name="Обычный 2 3 2 2 3 2 2 7" xfId="17387"/>
    <cellStyle name="Обычный 2 3 2 2 3 2 2 8" xfId="34284"/>
    <cellStyle name="Обычный 2 3 2 2 3 2 3" xfId="841"/>
    <cellStyle name="Обычный 2 3 2 2 3 2 3 2" xfId="2250"/>
    <cellStyle name="Обычный 2 3 2 2 3 2 3 2 2" xfId="6474"/>
    <cellStyle name="Обычный 2 3 2 2 3 2 3 2 2 2" xfId="14922"/>
    <cellStyle name="Обычный 2 3 2 2 3 2 3 2 2 2 2" xfId="31819"/>
    <cellStyle name="Обычный 2 3 2 2 3 2 3 2 2 3" xfId="23371"/>
    <cellStyle name="Обычный 2 3 2 2 3 2 3 2 3" xfId="10698"/>
    <cellStyle name="Обычный 2 3 2 2 3 2 3 2 3 2" xfId="27595"/>
    <cellStyle name="Обычный 2 3 2 2 3 2 3 2 4" xfId="19147"/>
    <cellStyle name="Обычный 2 3 2 2 3 2 3 3" xfId="3658"/>
    <cellStyle name="Обычный 2 3 2 2 3 2 3 3 2" xfId="7882"/>
    <cellStyle name="Обычный 2 3 2 2 3 2 3 3 2 2" xfId="16330"/>
    <cellStyle name="Обычный 2 3 2 2 3 2 3 3 2 2 2" xfId="33227"/>
    <cellStyle name="Обычный 2 3 2 2 3 2 3 3 2 3" xfId="24779"/>
    <cellStyle name="Обычный 2 3 2 2 3 2 3 3 3" xfId="12106"/>
    <cellStyle name="Обычный 2 3 2 2 3 2 3 3 3 2" xfId="29003"/>
    <cellStyle name="Обычный 2 3 2 2 3 2 3 3 4" xfId="20555"/>
    <cellStyle name="Обычный 2 3 2 2 3 2 3 4" xfId="5066"/>
    <cellStyle name="Обычный 2 3 2 2 3 2 3 4 2" xfId="13514"/>
    <cellStyle name="Обычный 2 3 2 2 3 2 3 4 2 2" xfId="30411"/>
    <cellStyle name="Обычный 2 3 2 2 3 2 3 4 3" xfId="21963"/>
    <cellStyle name="Обычный 2 3 2 2 3 2 3 5" xfId="9290"/>
    <cellStyle name="Обычный 2 3 2 2 3 2 3 5 2" xfId="26187"/>
    <cellStyle name="Обычный 2 3 2 2 3 2 3 6" xfId="17739"/>
    <cellStyle name="Обычный 2 3 2 2 3 2 4" xfId="1546"/>
    <cellStyle name="Обычный 2 3 2 2 3 2 4 2" xfId="5770"/>
    <cellStyle name="Обычный 2 3 2 2 3 2 4 2 2" xfId="14218"/>
    <cellStyle name="Обычный 2 3 2 2 3 2 4 2 2 2" xfId="31115"/>
    <cellStyle name="Обычный 2 3 2 2 3 2 4 2 3" xfId="22667"/>
    <cellStyle name="Обычный 2 3 2 2 3 2 4 3" xfId="9994"/>
    <cellStyle name="Обычный 2 3 2 2 3 2 4 3 2" xfId="26891"/>
    <cellStyle name="Обычный 2 3 2 2 3 2 4 4" xfId="18443"/>
    <cellStyle name="Обычный 2 3 2 2 3 2 5" xfId="2954"/>
    <cellStyle name="Обычный 2 3 2 2 3 2 5 2" xfId="7178"/>
    <cellStyle name="Обычный 2 3 2 2 3 2 5 2 2" xfId="15626"/>
    <cellStyle name="Обычный 2 3 2 2 3 2 5 2 2 2" xfId="32523"/>
    <cellStyle name="Обычный 2 3 2 2 3 2 5 2 3" xfId="24075"/>
    <cellStyle name="Обычный 2 3 2 2 3 2 5 3" xfId="11402"/>
    <cellStyle name="Обычный 2 3 2 2 3 2 5 3 2" xfId="28299"/>
    <cellStyle name="Обычный 2 3 2 2 3 2 5 4" xfId="19851"/>
    <cellStyle name="Обычный 2 3 2 2 3 2 6" xfId="4362"/>
    <cellStyle name="Обычный 2 3 2 2 3 2 6 2" xfId="12810"/>
    <cellStyle name="Обычный 2 3 2 2 3 2 6 2 2" xfId="29707"/>
    <cellStyle name="Обычный 2 3 2 2 3 2 6 3" xfId="21259"/>
    <cellStyle name="Обычный 2 3 2 2 3 2 7" xfId="8586"/>
    <cellStyle name="Обычный 2 3 2 2 3 2 7 2" xfId="25483"/>
    <cellStyle name="Обычный 2 3 2 2 3 2 8" xfId="17035"/>
    <cellStyle name="Обычный 2 3 2 2 3 2 9" xfId="33932"/>
    <cellStyle name="Обычный 2 3 2 2 3 3" xfId="461"/>
    <cellStyle name="Обычный 2 3 2 2 3 3 2" xfId="1192"/>
    <cellStyle name="Обычный 2 3 2 2 3 3 2 2" xfId="2601"/>
    <cellStyle name="Обычный 2 3 2 2 3 3 2 2 2" xfId="6825"/>
    <cellStyle name="Обычный 2 3 2 2 3 3 2 2 2 2" xfId="15273"/>
    <cellStyle name="Обычный 2 3 2 2 3 3 2 2 2 2 2" xfId="32170"/>
    <cellStyle name="Обычный 2 3 2 2 3 3 2 2 2 3" xfId="23722"/>
    <cellStyle name="Обычный 2 3 2 2 3 3 2 2 3" xfId="11049"/>
    <cellStyle name="Обычный 2 3 2 2 3 3 2 2 3 2" xfId="27946"/>
    <cellStyle name="Обычный 2 3 2 2 3 3 2 2 4" xfId="19498"/>
    <cellStyle name="Обычный 2 3 2 2 3 3 2 3" xfId="4009"/>
    <cellStyle name="Обычный 2 3 2 2 3 3 2 3 2" xfId="8233"/>
    <cellStyle name="Обычный 2 3 2 2 3 3 2 3 2 2" xfId="16681"/>
    <cellStyle name="Обычный 2 3 2 2 3 3 2 3 2 2 2" xfId="33578"/>
    <cellStyle name="Обычный 2 3 2 2 3 3 2 3 2 3" xfId="25130"/>
    <cellStyle name="Обычный 2 3 2 2 3 3 2 3 3" xfId="12457"/>
    <cellStyle name="Обычный 2 3 2 2 3 3 2 3 3 2" xfId="29354"/>
    <cellStyle name="Обычный 2 3 2 2 3 3 2 3 4" xfId="20906"/>
    <cellStyle name="Обычный 2 3 2 2 3 3 2 4" xfId="5417"/>
    <cellStyle name="Обычный 2 3 2 2 3 3 2 4 2" xfId="13865"/>
    <cellStyle name="Обычный 2 3 2 2 3 3 2 4 2 2" xfId="30762"/>
    <cellStyle name="Обычный 2 3 2 2 3 3 2 4 3" xfId="22314"/>
    <cellStyle name="Обычный 2 3 2 2 3 3 2 5" xfId="9641"/>
    <cellStyle name="Обычный 2 3 2 2 3 3 2 5 2" xfId="26538"/>
    <cellStyle name="Обычный 2 3 2 2 3 3 2 6" xfId="18090"/>
    <cellStyle name="Обычный 2 3 2 2 3 3 3" xfId="1897"/>
    <cellStyle name="Обычный 2 3 2 2 3 3 3 2" xfId="6121"/>
    <cellStyle name="Обычный 2 3 2 2 3 3 3 2 2" xfId="14569"/>
    <cellStyle name="Обычный 2 3 2 2 3 3 3 2 2 2" xfId="31466"/>
    <cellStyle name="Обычный 2 3 2 2 3 3 3 2 3" xfId="23018"/>
    <cellStyle name="Обычный 2 3 2 2 3 3 3 3" xfId="10345"/>
    <cellStyle name="Обычный 2 3 2 2 3 3 3 3 2" xfId="27242"/>
    <cellStyle name="Обычный 2 3 2 2 3 3 3 4" xfId="18794"/>
    <cellStyle name="Обычный 2 3 2 2 3 3 4" xfId="3305"/>
    <cellStyle name="Обычный 2 3 2 2 3 3 4 2" xfId="7529"/>
    <cellStyle name="Обычный 2 3 2 2 3 3 4 2 2" xfId="15977"/>
    <cellStyle name="Обычный 2 3 2 2 3 3 4 2 2 2" xfId="32874"/>
    <cellStyle name="Обычный 2 3 2 2 3 3 4 2 3" xfId="24426"/>
    <cellStyle name="Обычный 2 3 2 2 3 3 4 3" xfId="11753"/>
    <cellStyle name="Обычный 2 3 2 2 3 3 4 3 2" xfId="28650"/>
    <cellStyle name="Обычный 2 3 2 2 3 3 4 4" xfId="20202"/>
    <cellStyle name="Обычный 2 3 2 2 3 3 5" xfId="4713"/>
    <cellStyle name="Обычный 2 3 2 2 3 3 5 2" xfId="13161"/>
    <cellStyle name="Обычный 2 3 2 2 3 3 5 2 2" xfId="30058"/>
    <cellStyle name="Обычный 2 3 2 2 3 3 5 3" xfId="21610"/>
    <cellStyle name="Обычный 2 3 2 2 3 3 6" xfId="8937"/>
    <cellStyle name="Обычный 2 3 2 2 3 3 6 2" xfId="25834"/>
    <cellStyle name="Обычный 2 3 2 2 3 3 7" xfId="17386"/>
    <cellStyle name="Обычный 2 3 2 2 3 3 8" xfId="34283"/>
    <cellStyle name="Обычный 2 3 2 2 3 4" xfId="840"/>
    <cellStyle name="Обычный 2 3 2 2 3 4 2" xfId="2249"/>
    <cellStyle name="Обычный 2 3 2 2 3 4 2 2" xfId="6473"/>
    <cellStyle name="Обычный 2 3 2 2 3 4 2 2 2" xfId="14921"/>
    <cellStyle name="Обычный 2 3 2 2 3 4 2 2 2 2" xfId="31818"/>
    <cellStyle name="Обычный 2 3 2 2 3 4 2 2 3" xfId="23370"/>
    <cellStyle name="Обычный 2 3 2 2 3 4 2 3" xfId="10697"/>
    <cellStyle name="Обычный 2 3 2 2 3 4 2 3 2" xfId="27594"/>
    <cellStyle name="Обычный 2 3 2 2 3 4 2 4" xfId="19146"/>
    <cellStyle name="Обычный 2 3 2 2 3 4 3" xfId="3657"/>
    <cellStyle name="Обычный 2 3 2 2 3 4 3 2" xfId="7881"/>
    <cellStyle name="Обычный 2 3 2 2 3 4 3 2 2" xfId="16329"/>
    <cellStyle name="Обычный 2 3 2 2 3 4 3 2 2 2" xfId="33226"/>
    <cellStyle name="Обычный 2 3 2 2 3 4 3 2 3" xfId="24778"/>
    <cellStyle name="Обычный 2 3 2 2 3 4 3 3" xfId="12105"/>
    <cellStyle name="Обычный 2 3 2 2 3 4 3 3 2" xfId="29002"/>
    <cellStyle name="Обычный 2 3 2 2 3 4 3 4" xfId="20554"/>
    <cellStyle name="Обычный 2 3 2 2 3 4 4" xfId="5065"/>
    <cellStyle name="Обычный 2 3 2 2 3 4 4 2" xfId="13513"/>
    <cellStyle name="Обычный 2 3 2 2 3 4 4 2 2" xfId="30410"/>
    <cellStyle name="Обычный 2 3 2 2 3 4 4 3" xfId="21962"/>
    <cellStyle name="Обычный 2 3 2 2 3 4 5" xfId="9289"/>
    <cellStyle name="Обычный 2 3 2 2 3 4 5 2" xfId="26186"/>
    <cellStyle name="Обычный 2 3 2 2 3 4 6" xfId="17738"/>
    <cellStyle name="Обычный 2 3 2 2 3 5" xfId="1545"/>
    <cellStyle name="Обычный 2 3 2 2 3 5 2" xfId="5769"/>
    <cellStyle name="Обычный 2 3 2 2 3 5 2 2" xfId="14217"/>
    <cellStyle name="Обычный 2 3 2 2 3 5 2 2 2" xfId="31114"/>
    <cellStyle name="Обычный 2 3 2 2 3 5 2 3" xfId="22666"/>
    <cellStyle name="Обычный 2 3 2 2 3 5 3" xfId="9993"/>
    <cellStyle name="Обычный 2 3 2 2 3 5 3 2" xfId="26890"/>
    <cellStyle name="Обычный 2 3 2 2 3 5 4" xfId="18442"/>
    <cellStyle name="Обычный 2 3 2 2 3 6" xfId="2953"/>
    <cellStyle name="Обычный 2 3 2 2 3 6 2" xfId="7177"/>
    <cellStyle name="Обычный 2 3 2 2 3 6 2 2" xfId="15625"/>
    <cellStyle name="Обычный 2 3 2 2 3 6 2 2 2" xfId="32522"/>
    <cellStyle name="Обычный 2 3 2 2 3 6 2 3" xfId="24074"/>
    <cellStyle name="Обычный 2 3 2 2 3 6 3" xfId="11401"/>
    <cellStyle name="Обычный 2 3 2 2 3 6 3 2" xfId="28298"/>
    <cellStyle name="Обычный 2 3 2 2 3 6 4" xfId="19850"/>
    <cellStyle name="Обычный 2 3 2 2 3 7" xfId="4361"/>
    <cellStyle name="Обычный 2 3 2 2 3 7 2" xfId="12809"/>
    <cellStyle name="Обычный 2 3 2 2 3 7 2 2" xfId="29706"/>
    <cellStyle name="Обычный 2 3 2 2 3 7 3" xfId="21258"/>
    <cellStyle name="Обычный 2 3 2 2 3 8" xfId="8585"/>
    <cellStyle name="Обычный 2 3 2 2 3 8 2" xfId="25482"/>
    <cellStyle name="Обычный 2 3 2 2 3 9" xfId="17034"/>
    <cellStyle name="Обычный 2 3 2 2 4" xfId="48"/>
    <cellStyle name="Обычный 2 3 2 2 4 2" xfId="463"/>
    <cellStyle name="Обычный 2 3 2 2 4 2 2" xfId="1194"/>
    <cellStyle name="Обычный 2 3 2 2 4 2 2 2" xfId="2603"/>
    <cellStyle name="Обычный 2 3 2 2 4 2 2 2 2" xfId="6827"/>
    <cellStyle name="Обычный 2 3 2 2 4 2 2 2 2 2" xfId="15275"/>
    <cellStyle name="Обычный 2 3 2 2 4 2 2 2 2 2 2" xfId="32172"/>
    <cellStyle name="Обычный 2 3 2 2 4 2 2 2 2 3" xfId="23724"/>
    <cellStyle name="Обычный 2 3 2 2 4 2 2 2 3" xfId="11051"/>
    <cellStyle name="Обычный 2 3 2 2 4 2 2 2 3 2" xfId="27948"/>
    <cellStyle name="Обычный 2 3 2 2 4 2 2 2 4" xfId="19500"/>
    <cellStyle name="Обычный 2 3 2 2 4 2 2 3" xfId="4011"/>
    <cellStyle name="Обычный 2 3 2 2 4 2 2 3 2" xfId="8235"/>
    <cellStyle name="Обычный 2 3 2 2 4 2 2 3 2 2" xfId="16683"/>
    <cellStyle name="Обычный 2 3 2 2 4 2 2 3 2 2 2" xfId="33580"/>
    <cellStyle name="Обычный 2 3 2 2 4 2 2 3 2 3" xfId="25132"/>
    <cellStyle name="Обычный 2 3 2 2 4 2 2 3 3" xfId="12459"/>
    <cellStyle name="Обычный 2 3 2 2 4 2 2 3 3 2" xfId="29356"/>
    <cellStyle name="Обычный 2 3 2 2 4 2 2 3 4" xfId="20908"/>
    <cellStyle name="Обычный 2 3 2 2 4 2 2 4" xfId="5419"/>
    <cellStyle name="Обычный 2 3 2 2 4 2 2 4 2" xfId="13867"/>
    <cellStyle name="Обычный 2 3 2 2 4 2 2 4 2 2" xfId="30764"/>
    <cellStyle name="Обычный 2 3 2 2 4 2 2 4 3" xfId="22316"/>
    <cellStyle name="Обычный 2 3 2 2 4 2 2 5" xfId="9643"/>
    <cellStyle name="Обычный 2 3 2 2 4 2 2 5 2" xfId="26540"/>
    <cellStyle name="Обычный 2 3 2 2 4 2 2 6" xfId="18092"/>
    <cellStyle name="Обычный 2 3 2 2 4 2 3" xfId="1899"/>
    <cellStyle name="Обычный 2 3 2 2 4 2 3 2" xfId="6123"/>
    <cellStyle name="Обычный 2 3 2 2 4 2 3 2 2" xfId="14571"/>
    <cellStyle name="Обычный 2 3 2 2 4 2 3 2 2 2" xfId="31468"/>
    <cellStyle name="Обычный 2 3 2 2 4 2 3 2 3" xfId="23020"/>
    <cellStyle name="Обычный 2 3 2 2 4 2 3 3" xfId="10347"/>
    <cellStyle name="Обычный 2 3 2 2 4 2 3 3 2" xfId="27244"/>
    <cellStyle name="Обычный 2 3 2 2 4 2 3 4" xfId="18796"/>
    <cellStyle name="Обычный 2 3 2 2 4 2 4" xfId="3307"/>
    <cellStyle name="Обычный 2 3 2 2 4 2 4 2" xfId="7531"/>
    <cellStyle name="Обычный 2 3 2 2 4 2 4 2 2" xfId="15979"/>
    <cellStyle name="Обычный 2 3 2 2 4 2 4 2 2 2" xfId="32876"/>
    <cellStyle name="Обычный 2 3 2 2 4 2 4 2 3" xfId="24428"/>
    <cellStyle name="Обычный 2 3 2 2 4 2 4 3" xfId="11755"/>
    <cellStyle name="Обычный 2 3 2 2 4 2 4 3 2" xfId="28652"/>
    <cellStyle name="Обычный 2 3 2 2 4 2 4 4" xfId="20204"/>
    <cellStyle name="Обычный 2 3 2 2 4 2 5" xfId="4715"/>
    <cellStyle name="Обычный 2 3 2 2 4 2 5 2" xfId="13163"/>
    <cellStyle name="Обычный 2 3 2 2 4 2 5 2 2" xfId="30060"/>
    <cellStyle name="Обычный 2 3 2 2 4 2 5 3" xfId="21612"/>
    <cellStyle name="Обычный 2 3 2 2 4 2 6" xfId="8939"/>
    <cellStyle name="Обычный 2 3 2 2 4 2 6 2" xfId="25836"/>
    <cellStyle name="Обычный 2 3 2 2 4 2 7" xfId="17388"/>
    <cellStyle name="Обычный 2 3 2 2 4 2 8" xfId="34285"/>
    <cellStyle name="Обычный 2 3 2 2 4 3" xfId="842"/>
    <cellStyle name="Обычный 2 3 2 2 4 3 2" xfId="2251"/>
    <cellStyle name="Обычный 2 3 2 2 4 3 2 2" xfId="6475"/>
    <cellStyle name="Обычный 2 3 2 2 4 3 2 2 2" xfId="14923"/>
    <cellStyle name="Обычный 2 3 2 2 4 3 2 2 2 2" xfId="31820"/>
    <cellStyle name="Обычный 2 3 2 2 4 3 2 2 3" xfId="23372"/>
    <cellStyle name="Обычный 2 3 2 2 4 3 2 3" xfId="10699"/>
    <cellStyle name="Обычный 2 3 2 2 4 3 2 3 2" xfId="27596"/>
    <cellStyle name="Обычный 2 3 2 2 4 3 2 4" xfId="19148"/>
    <cellStyle name="Обычный 2 3 2 2 4 3 3" xfId="3659"/>
    <cellStyle name="Обычный 2 3 2 2 4 3 3 2" xfId="7883"/>
    <cellStyle name="Обычный 2 3 2 2 4 3 3 2 2" xfId="16331"/>
    <cellStyle name="Обычный 2 3 2 2 4 3 3 2 2 2" xfId="33228"/>
    <cellStyle name="Обычный 2 3 2 2 4 3 3 2 3" xfId="24780"/>
    <cellStyle name="Обычный 2 3 2 2 4 3 3 3" xfId="12107"/>
    <cellStyle name="Обычный 2 3 2 2 4 3 3 3 2" xfId="29004"/>
    <cellStyle name="Обычный 2 3 2 2 4 3 3 4" xfId="20556"/>
    <cellStyle name="Обычный 2 3 2 2 4 3 4" xfId="5067"/>
    <cellStyle name="Обычный 2 3 2 2 4 3 4 2" xfId="13515"/>
    <cellStyle name="Обычный 2 3 2 2 4 3 4 2 2" xfId="30412"/>
    <cellStyle name="Обычный 2 3 2 2 4 3 4 3" xfId="21964"/>
    <cellStyle name="Обычный 2 3 2 2 4 3 5" xfId="9291"/>
    <cellStyle name="Обычный 2 3 2 2 4 3 5 2" xfId="26188"/>
    <cellStyle name="Обычный 2 3 2 2 4 3 6" xfId="17740"/>
    <cellStyle name="Обычный 2 3 2 2 4 4" xfId="1547"/>
    <cellStyle name="Обычный 2 3 2 2 4 4 2" xfId="5771"/>
    <cellStyle name="Обычный 2 3 2 2 4 4 2 2" xfId="14219"/>
    <cellStyle name="Обычный 2 3 2 2 4 4 2 2 2" xfId="31116"/>
    <cellStyle name="Обычный 2 3 2 2 4 4 2 3" xfId="22668"/>
    <cellStyle name="Обычный 2 3 2 2 4 4 3" xfId="9995"/>
    <cellStyle name="Обычный 2 3 2 2 4 4 3 2" xfId="26892"/>
    <cellStyle name="Обычный 2 3 2 2 4 4 4" xfId="18444"/>
    <cellStyle name="Обычный 2 3 2 2 4 5" xfId="2955"/>
    <cellStyle name="Обычный 2 3 2 2 4 5 2" xfId="7179"/>
    <cellStyle name="Обычный 2 3 2 2 4 5 2 2" xfId="15627"/>
    <cellStyle name="Обычный 2 3 2 2 4 5 2 2 2" xfId="32524"/>
    <cellStyle name="Обычный 2 3 2 2 4 5 2 3" xfId="24076"/>
    <cellStyle name="Обычный 2 3 2 2 4 5 3" xfId="11403"/>
    <cellStyle name="Обычный 2 3 2 2 4 5 3 2" xfId="28300"/>
    <cellStyle name="Обычный 2 3 2 2 4 5 4" xfId="19852"/>
    <cellStyle name="Обычный 2 3 2 2 4 6" xfId="4363"/>
    <cellStyle name="Обычный 2 3 2 2 4 6 2" xfId="12811"/>
    <cellStyle name="Обычный 2 3 2 2 4 6 2 2" xfId="29708"/>
    <cellStyle name="Обычный 2 3 2 2 4 6 3" xfId="21260"/>
    <cellStyle name="Обычный 2 3 2 2 4 7" xfId="8587"/>
    <cellStyle name="Обычный 2 3 2 2 4 7 2" xfId="25484"/>
    <cellStyle name="Обычный 2 3 2 2 4 8" xfId="17036"/>
    <cellStyle name="Обычный 2 3 2 2 4 9" xfId="33933"/>
    <cellStyle name="Обычный 2 3 2 2 5" xfId="456"/>
    <cellStyle name="Обычный 2 3 2 2 5 2" xfId="1187"/>
    <cellStyle name="Обычный 2 3 2 2 5 2 2" xfId="2596"/>
    <cellStyle name="Обычный 2 3 2 2 5 2 2 2" xfId="6820"/>
    <cellStyle name="Обычный 2 3 2 2 5 2 2 2 2" xfId="15268"/>
    <cellStyle name="Обычный 2 3 2 2 5 2 2 2 2 2" xfId="32165"/>
    <cellStyle name="Обычный 2 3 2 2 5 2 2 2 3" xfId="23717"/>
    <cellStyle name="Обычный 2 3 2 2 5 2 2 3" xfId="11044"/>
    <cellStyle name="Обычный 2 3 2 2 5 2 2 3 2" xfId="27941"/>
    <cellStyle name="Обычный 2 3 2 2 5 2 2 4" xfId="19493"/>
    <cellStyle name="Обычный 2 3 2 2 5 2 3" xfId="4004"/>
    <cellStyle name="Обычный 2 3 2 2 5 2 3 2" xfId="8228"/>
    <cellStyle name="Обычный 2 3 2 2 5 2 3 2 2" xfId="16676"/>
    <cellStyle name="Обычный 2 3 2 2 5 2 3 2 2 2" xfId="33573"/>
    <cellStyle name="Обычный 2 3 2 2 5 2 3 2 3" xfId="25125"/>
    <cellStyle name="Обычный 2 3 2 2 5 2 3 3" xfId="12452"/>
    <cellStyle name="Обычный 2 3 2 2 5 2 3 3 2" xfId="29349"/>
    <cellStyle name="Обычный 2 3 2 2 5 2 3 4" xfId="20901"/>
    <cellStyle name="Обычный 2 3 2 2 5 2 4" xfId="5412"/>
    <cellStyle name="Обычный 2 3 2 2 5 2 4 2" xfId="13860"/>
    <cellStyle name="Обычный 2 3 2 2 5 2 4 2 2" xfId="30757"/>
    <cellStyle name="Обычный 2 3 2 2 5 2 4 3" xfId="22309"/>
    <cellStyle name="Обычный 2 3 2 2 5 2 5" xfId="9636"/>
    <cellStyle name="Обычный 2 3 2 2 5 2 5 2" xfId="26533"/>
    <cellStyle name="Обычный 2 3 2 2 5 2 6" xfId="18085"/>
    <cellStyle name="Обычный 2 3 2 2 5 3" xfId="1892"/>
    <cellStyle name="Обычный 2 3 2 2 5 3 2" xfId="6116"/>
    <cellStyle name="Обычный 2 3 2 2 5 3 2 2" xfId="14564"/>
    <cellStyle name="Обычный 2 3 2 2 5 3 2 2 2" xfId="31461"/>
    <cellStyle name="Обычный 2 3 2 2 5 3 2 3" xfId="23013"/>
    <cellStyle name="Обычный 2 3 2 2 5 3 3" xfId="10340"/>
    <cellStyle name="Обычный 2 3 2 2 5 3 3 2" xfId="27237"/>
    <cellStyle name="Обычный 2 3 2 2 5 3 4" xfId="18789"/>
    <cellStyle name="Обычный 2 3 2 2 5 4" xfId="3300"/>
    <cellStyle name="Обычный 2 3 2 2 5 4 2" xfId="7524"/>
    <cellStyle name="Обычный 2 3 2 2 5 4 2 2" xfId="15972"/>
    <cellStyle name="Обычный 2 3 2 2 5 4 2 2 2" xfId="32869"/>
    <cellStyle name="Обычный 2 3 2 2 5 4 2 3" xfId="24421"/>
    <cellStyle name="Обычный 2 3 2 2 5 4 3" xfId="11748"/>
    <cellStyle name="Обычный 2 3 2 2 5 4 3 2" xfId="28645"/>
    <cellStyle name="Обычный 2 3 2 2 5 4 4" xfId="20197"/>
    <cellStyle name="Обычный 2 3 2 2 5 5" xfId="4708"/>
    <cellStyle name="Обычный 2 3 2 2 5 5 2" xfId="13156"/>
    <cellStyle name="Обычный 2 3 2 2 5 5 2 2" xfId="30053"/>
    <cellStyle name="Обычный 2 3 2 2 5 5 3" xfId="21605"/>
    <cellStyle name="Обычный 2 3 2 2 5 6" xfId="8932"/>
    <cellStyle name="Обычный 2 3 2 2 5 6 2" xfId="25829"/>
    <cellStyle name="Обычный 2 3 2 2 5 7" xfId="17381"/>
    <cellStyle name="Обычный 2 3 2 2 5 8" xfId="34278"/>
    <cellStyle name="Обычный 2 3 2 2 6" xfId="835"/>
    <cellStyle name="Обычный 2 3 2 2 6 2" xfId="2244"/>
    <cellStyle name="Обычный 2 3 2 2 6 2 2" xfId="6468"/>
    <cellStyle name="Обычный 2 3 2 2 6 2 2 2" xfId="14916"/>
    <cellStyle name="Обычный 2 3 2 2 6 2 2 2 2" xfId="31813"/>
    <cellStyle name="Обычный 2 3 2 2 6 2 2 3" xfId="23365"/>
    <cellStyle name="Обычный 2 3 2 2 6 2 3" xfId="10692"/>
    <cellStyle name="Обычный 2 3 2 2 6 2 3 2" xfId="27589"/>
    <cellStyle name="Обычный 2 3 2 2 6 2 4" xfId="19141"/>
    <cellStyle name="Обычный 2 3 2 2 6 3" xfId="3652"/>
    <cellStyle name="Обычный 2 3 2 2 6 3 2" xfId="7876"/>
    <cellStyle name="Обычный 2 3 2 2 6 3 2 2" xfId="16324"/>
    <cellStyle name="Обычный 2 3 2 2 6 3 2 2 2" xfId="33221"/>
    <cellStyle name="Обычный 2 3 2 2 6 3 2 3" xfId="24773"/>
    <cellStyle name="Обычный 2 3 2 2 6 3 3" xfId="12100"/>
    <cellStyle name="Обычный 2 3 2 2 6 3 3 2" xfId="28997"/>
    <cellStyle name="Обычный 2 3 2 2 6 3 4" xfId="20549"/>
    <cellStyle name="Обычный 2 3 2 2 6 4" xfId="5060"/>
    <cellStyle name="Обычный 2 3 2 2 6 4 2" xfId="13508"/>
    <cellStyle name="Обычный 2 3 2 2 6 4 2 2" xfId="30405"/>
    <cellStyle name="Обычный 2 3 2 2 6 4 3" xfId="21957"/>
    <cellStyle name="Обычный 2 3 2 2 6 5" xfId="9284"/>
    <cellStyle name="Обычный 2 3 2 2 6 5 2" xfId="26181"/>
    <cellStyle name="Обычный 2 3 2 2 6 6" xfId="17733"/>
    <cellStyle name="Обычный 2 3 2 2 7" xfId="1540"/>
    <cellStyle name="Обычный 2 3 2 2 7 2" xfId="5764"/>
    <cellStyle name="Обычный 2 3 2 2 7 2 2" xfId="14212"/>
    <cellStyle name="Обычный 2 3 2 2 7 2 2 2" xfId="31109"/>
    <cellStyle name="Обычный 2 3 2 2 7 2 3" xfId="22661"/>
    <cellStyle name="Обычный 2 3 2 2 7 3" xfId="9988"/>
    <cellStyle name="Обычный 2 3 2 2 7 3 2" xfId="26885"/>
    <cellStyle name="Обычный 2 3 2 2 7 4" xfId="18437"/>
    <cellStyle name="Обычный 2 3 2 2 8" xfId="2948"/>
    <cellStyle name="Обычный 2 3 2 2 8 2" xfId="7172"/>
    <cellStyle name="Обычный 2 3 2 2 8 2 2" xfId="15620"/>
    <cellStyle name="Обычный 2 3 2 2 8 2 2 2" xfId="32517"/>
    <cellStyle name="Обычный 2 3 2 2 8 2 3" xfId="24069"/>
    <cellStyle name="Обычный 2 3 2 2 8 3" xfId="11396"/>
    <cellStyle name="Обычный 2 3 2 2 8 3 2" xfId="28293"/>
    <cellStyle name="Обычный 2 3 2 2 8 4" xfId="19845"/>
    <cellStyle name="Обычный 2 3 2 2 9" xfId="4356"/>
    <cellStyle name="Обычный 2 3 2 2 9 2" xfId="12804"/>
    <cellStyle name="Обычный 2 3 2 2 9 2 2" xfId="29701"/>
    <cellStyle name="Обычный 2 3 2 2 9 3" xfId="21253"/>
    <cellStyle name="Обычный 2 3 2 3" xfId="49"/>
    <cellStyle name="Обычный 2 3 2 3 10" xfId="17037"/>
    <cellStyle name="Обычный 2 3 2 3 11" xfId="33934"/>
    <cellStyle name="Обычный 2 3 2 3 2" xfId="50"/>
    <cellStyle name="Обычный 2 3 2 3 2 10" xfId="33935"/>
    <cellStyle name="Обычный 2 3 2 3 2 2" xfId="51"/>
    <cellStyle name="Обычный 2 3 2 3 2 2 2" xfId="466"/>
    <cellStyle name="Обычный 2 3 2 3 2 2 2 2" xfId="1197"/>
    <cellStyle name="Обычный 2 3 2 3 2 2 2 2 2" xfId="2606"/>
    <cellStyle name="Обычный 2 3 2 3 2 2 2 2 2 2" xfId="6830"/>
    <cellStyle name="Обычный 2 3 2 3 2 2 2 2 2 2 2" xfId="15278"/>
    <cellStyle name="Обычный 2 3 2 3 2 2 2 2 2 2 2 2" xfId="32175"/>
    <cellStyle name="Обычный 2 3 2 3 2 2 2 2 2 2 3" xfId="23727"/>
    <cellStyle name="Обычный 2 3 2 3 2 2 2 2 2 3" xfId="11054"/>
    <cellStyle name="Обычный 2 3 2 3 2 2 2 2 2 3 2" xfId="27951"/>
    <cellStyle name="Обычный 2 3 2 3 2 2 2 2 2 4" xfId="19503"/>
    <cellStyle name="Обычный 2 3 2 3 2 2 2 2 3" xfId="4014"/>
    <cellStyle name="Обычный 2 3 2 3 2 2 2 2 3 2" xfId="8238"/>
    <cellStyle name="Обычный 2 3 2 3 2 2 2 2 3 2 2" xfId="16686"/>
    <cellStyle name="Обычный 2 3 2 3 2 2 2 2 3 2 2 2" xfId="33583"/>
    <cellStyle name="Обычный 2 3 2 3 2 2 2 2 3 2 3" xfId="25135"/>
    <cellStyle name="Обычный 2 3 2 3 2 2 2 2 3 3" xfId="12462"/>
    <cellStyle name="Обычный 2 3 2 3 2 2 2 2 3 3 2" xfId="29359"/>
    <cellStyle name="Обычный 2 3 2 3 2 2 2 2 3 4" xfId="20911"/>
    <cellStyle name="Обычный 2 3 2 3 2 2 2 2 4" xfId="5422"/>
    <cellStyle name="Обычный 2 3 2 3 2 2 2 2 4 2" xfId="13870"/>
    <cellStyle name="Обычный 2 3 2 3 2 2 2 2 4 2 2" xfId="30767"/>
    <cellStyle name="Обычный 2 3 2 3 2 2 2 2 4 3" xfId="22319"/>
    <cellStyle name="Обычный 2 3 2 3 2 2 2 2 5" xfId="9646"/>
    <cellStyle name="Обычный 2 3 2 3 2 2 2 2 5 2" xfId="26543"/>
    <cellStyle name="Обычный 2 3 2 3 2 2 2 2 6" xfId="18095"/>
    <cellStyle name="Обычный 2 3 2 3 2 2 2 3" xfId="1902"/>
    <cellStyle name="Обычный 2 3 2 3 2 2 2 3 2" xfId="6126"/>
    <cellStyle name="Обычный 2 3 2 3 2 2 2 3 2 2" xfId="14574"/>
    <cellStyle name="Обычный 2 3 2 3 2 2 2 3 2 2 2" xfId="31471"/>
    <cellStyle name="Обычный 2 3 2 3 2 2 2 3 2 3" xfId="23023"/>
    <cellStyle name="Обычный 2 3 2 3 2 2 2 3 3" xfId="10350"/>
    <cellStyle name="Обычный 2 3 2 3 2 2 2 3 3 2" xfId="27247"/>
    <cellStyle name="Обычный 2 3 2 3 2 2 2 3 4" xfId="18799"/>
    <cellStyle name="Обычный 2 3 2 3 2 2 2 4" xfId="3310"/>
    <cellStyle name="Обычный 2 3 2 3 2 2 2 4 2" xfId="7534"/>
    <cellStyle name="Обычный 2 3 2 3 2 2 2 4 2 2" xfId="15982"/>
    <cellStyle name="Обычный 2 3 2 3 2 2 2 4 2 2 2" xfId="32879"/>
    <cellStyle name="Обычный 2 3 2 3 2 2 2 4 2 3" xfId="24431"/>
    <cellStyle name="Обычный 2 3 2 3 2 2 2 4 3" xfId="11758"/>
    <cellStyle name="Обычный 2 3 2 3 2 2 2 4 3 2" xfId="28655"/>
    <cellStyle name="Обычный 2 3 2 3 2 2 2 4 4" xfId="20207"/>
    <cellStyle name="Обычный 2 3 2 3 2 2 2 5" xfId="4718"/>
    <cellStyle name="Обычный 2 3 2 3 2 2 2 5 2" xfId="13166"/>
    <cellStyle name="Обычный 2 3 2 3 2 2 2 5 2 2" xfId="30063"/>
    <cellStyle name="Обычный 2 3 2 3 2 2 2 5 3" xfId="21615"/>
    <cellStyle name="Обычный 2 3 2 3 2 2 2 6" xfId="8942"/>
    <cellStyle name="Обычный 2 3 2 3 2 2 2 6 2" xfId="25839"/>
    <cellStyle name="Обычный 2 3 2 3 2 2 2 7" xfId="17391"/>
    <cellStyle name="Обычный 2 3 2 3 2 2 2 8" xfId="34288"/>
    <cellStyle name="Обычный 2 3 2 3 2 2 3" xfId="845"/>
    <cellStyle name="Обычный 2 3 2 3 2 2 3 2" xfId="2254"/>
    <cellStyle name="Обычный 2 3 2 3 2 2 3 2 2" xfId="6478"/>
    <cellStyle name="Обычный 2 3 2 3 2 2 3 2 2 2" xfId="14926"/>
    <cellStyle name="Обычный 2 3 2 3 2 2 3 2 2 2 2" xfId="31823"/>
    <cellStyle name="Обычный 2 3 2 3 2 2 3 2 2 3" xfId="23375"/>
    <cellStyle name="Обычный 2 3 2 3 2 2 3 2 3" xfId="10702"/>
    <cellStyle name="Обычный 2 3 2 3 2 2 3 2 3 2" xfId="27599"/>
    <cellStyle name="Обычный 2 3 2 3 2 2 3 2 4" xfId="19151"/>
    <cellStyle name="Обычный 2 3 2 3 2 2 3 3" xfId="3662"/>
    <cellStyle name="Обычный 2 3 2 3 2 2 3 3 2" xfId="7886"/>
    <cellStyle name="Обычный 2 3 2 3 2 2 3 3 2 2" xfId="16334"/>
    <cellStyle name="Обычный 2 3 2 3 2 2 3 3 2 2 2" xfId="33231"/>
    <cellStyle name="Обычный 2 3 2 3 2 2 3 3 2 3" xfId="24783"/>
    <cellStyle name="Обычный 2 3 2 3 2 2 3 3 3" xfId="12110"/>
    <cellStyle name="Обычный 2 3 2 3 2 2 3 3 3 2" xfId="29007"/>
    <cellStyle name="Обычный 2 3 2 3 2 2 3 3 4" xfId="20559"/>
    <cellStyle name="Обычный 2 3 2 3 2 2 3 4" xfId="5070"/>
    <cellStyle name="Обычный 2 3 2 3 2 2 3 4 2" xfId="13518"/>
    <cellStyle name="Обычный 2 3 2 3 2 2 3 4 2 2" xfId="30415"/>
    <cellStyle name="Обычный 2 3 2 3 2 2 3 4 3" xfId="21967"/>
    <cellStyle name="Обычный 2 3 2 3 2 2 3 5" xfId="9294"/>
    <cellStyle name="Обычный 2 3 2 3 2 2 3 5 2" xfId="26191"/>
    <cellStyle name="Обычный 2 3 2 3 2 2 3 6" xfId="17743"/>
    <cellStyle name="Обычный 2 3 2 3 2 2 4" xfId="1550"/>
    <cellStyle name="Обычный 2 3 2 3 2 2 4 2" xfId="5774"/>
    <cellStyle name="Обычный 2 3 2 3 2 2 4 2 2" xfId="14222"/>
    <cellStyle name="Обычный 2 3 2 3 2 2 4 2 2 2" xfId="31119"/>
    <cellStyle name="Обычный 2 3 2 3 2 2 4 2 3" xfId="22671"/>
    <cellStyle name="Обычный 2 3 2 3 2 2 4 3" xfId="9998"/>
    <cellStyle name="Обычный 2 3 2 3 2 2 4 3 2" xfId="26895"/>
    <cellStyle name="Обычный 2 3 2 3 2 2 4 4" xfId="18447"/>
    <cellStyle name="Обычный 2 3 2 3 2 2 5" xfId="2958"/>
    <cellStyle name="Обычный 2 3 2 3 2 2 5 2" xfId="7182"/>
    <cellStyle name="Обычный 2 3 2 3 2 2 5 2 2" xfId="15630"/>
    <cellStyle name="Обычный 2 3 2 3 2 2 5 2 2 2" xfId="32527"/>
    <cellStyle name="Обычный 2 3 2 3 2 2 5 2 3" xfId="24079"/>
    <cellStyle name="Обычный 2 3 2 3 2 2 5 3" xfId="11406"/>
    <cellStyle name="Обычный 2 3 2 3 2 2 5 3 2" xfId="28303"/>
    <cellStyle name="Обычный 2 3 2 3 2 2 5 4" xfId="19855"/>
    <cellStyle name="Обычный 2 3 2 3 2 2 6" xfId="4366"/>
    <cellStyle name="Обычный 2 3 2 3 2 2 6 2" xfId="12814"/>
    <cellStyle name="Обычный 2 3 2 3 2 2 6 2 2" xfId="29711"/>
    <cellStyle name="Обычный 2 3 2 3 2 2 6 3" xfId="21263"/>
    <cellStyle name="Обычный 2 3 2 3 2 2 7" xfId="8590"/>
    <cellStyle name="Обычный 2 3 2 3 2 2 7 2" xfId="25487"/>
    <cellStyle name="Обычный 2 3 2 3 2 2 8" xfId="17039"/>
    <cellStyle name="Обычный 2 3 2 3 2 2 9" xfId="33936"/>
    <cellStyle name="Обычный 2 3 2 3 2 3" xfId="465"/>
    <cellStyle name="Обычный 2 3 2 3 2 3 2" xfId="1196"/>
    <cellStyle name="Обычный 2 3 2 3 2 3 2 2" xfId="2605"/>
    <cellStyle name="Обычный 2 3 2 3 2 3 2 2 2" xfId="6829"/>
    <cellStyle name="Обычный 2 3 2 3 2 3 2 2 2 2" xfId="15277"/>
    <cellStyle name="Обычный 2 3 2 3 2 3 2 2 2 2 2" xfId="32174"/>
    <cellStyle name="Обычный 2 3 2 3 2 3 2 2 2 3" xfId="23726"/>
    <cellStyle name="Обычный 2 3 2 3 2 3 2 2 3" xfId="11053"/>
    <cellStyle name="Обычный 2 3 2 3 2 3 2 2 3 2" xfId="27950"/>
    <cellStyle name="Обычный 2 3 2 3 2 3 2 2 4" xfId="19502"/>
    <cellStyle name="Обычный 2 3 2 3 2 3 2 3" xfId="4013"/>
    <cellStyle name="Обычный 2 3 2 3 2 3 2 3 2" xfId="8237"/>
    <cellStyle name="Обычный 2 3 2 3 2 3 2 3 2 2" xfId="16685"/>
    <cellStyle name="Обычный 2 3 2 3 2 3 2 3 2 2 2" xfId="33582"/>
    <cellStyle name="Обычный 2 3 2 3 2 3 2 3 2 3" xfId="25134"/>
    <cellStyle name="Обычный 2 3 2 3 2 3 2 3 3" xfId="12461"/>
    <cellStyle name="Обычный 2 3 2 3 2 3 2 3 3 2" xfId="29358"/>
    <cellStyle name="Обычный 2 3 2 3 2 3 2 3 4" xfId="20910"/>
    <cellStyle name="Обычный 2 3 2 3 2 3 2 4" xfId="5421"/>
    <cellStyle name="Обычный 2 3 2 3 2 3 2 4 2" xfId="13869"/>
    <cellStyle name="Обычный 2 3 2 3 2 3 2 4 2 2" xfId="30766"/>
    <cellStyle name="Обычный 2 3 2 3 2 3 2 4 3" xfId="22318"/>
    <cellStyle name="Обычный 2 3 2 3 2 3 2 5" xfId="9645"/>
    <cellStyle name="Обычный 2 3 2 3 2 3 2 5 2" xfId="26542"/>
    <cellStyle name="Обычный 2 3 2 3 2 3 2 6" xfId="18094"/>
    <cellStyle name="Обычный 2 3 2 3 2 3 3" xfId="1901"/>
    <cellStyle name="Обычный 2 3 2 3 2 3 3 2" xfId="6125"/>
    <cellStyle name="Обычный 2 3 2 3 2 3 3 2 2" xfId="14573"/>
    <cellStyle name="Обычный 2 3 2 3 2 3 3 2 2 2" xfId="31470"/>
    <cellStyle name="Обычный 2 3 2 3 2 3 3 2 3" xfId="23022"/>
    <cellStyle name="Обычный 2 3 2 3 2 3 3 3" xfId="10349"/>
    <cellStyle name="Обычный 2 3 2 3 2 3 3 3 2" xfId="27246"/>
    <cellStyle name="Обычный 2 3 2 3 2 3 3 4" xfId="18798"/>
    <cellStyle name="Обычный 2 3 2 3 2 3 4" xfId="3309"/>
    <cellStyle name="Обычный 2 3 2 3 2 3 4 2" xfId="7533"/>
    <cellStyle name="Обычный 2 3 2 3 2 3 4 2 2" xfId="15981"/>
    <cellStyle name="Обычный 2 3 2 3 2 3 4 2 2 2" xfId="32878"/>
    <cellStyle name="Обычный 2 3 2 3 2 3 4 2 3" xfId="24430"/>
    <cellStyle name="Обычный 2 3 2 3 2 3 4 3" xfId="11757"/>
    <cellStyle name="Обычный 2 3 2 3 2 3 4 3 2" xfId="28654"/>
    <cellStyle name="Обычный 2 3 2 3 2 3 4 4" xfId="20206"/>
    <cellStyle name="Обычный 2 3 2 3 2 3 5" xfId="4717"/>
    <cellStyle name="Обычный 2 3 2 3 2 3 5 2" xfId="13165"/>
    <cellStyle name="Обычный 2 3 2 3 2 3 5 2 2" xfId="30062"/>
    <cellStyle name="Обычный 2 3 2 3 2 3 5 3" xfId="21614"/>
    <cellStyle name="Обычный 2 3 2 3 2 3 6" xfId="8941"/>
    <cellStyle name="Обычный 2 3 2 3 2 3 6 2" xfId="25838"/>
    <cellStyle name="Обычный 2 3 2 3 2 3 7" xfId="17390"/>
    <cellStyle name="Обычный 2 3 2 3 2 3 8" xfId="34287"/>
    <cellStyle name="Обычный 2 3 2 3 2 4" xfId="844"/>
    <cellStyle name="Обычный 2 3 2 3 2 4 2" xfId="2253"/>
    <cellStyle name="Обычный 2 3 2 3 2 4 2 2" xfId="6477"/>
    <cellStyle name="Обычный 2 3 2 3 2 4 2 2 2" xfId="14925"/>
    <cellStyle name="Обычный 2 3 2 3 2 4 2 2 2 2" xfId="31822"/>
    <cellStyle name="Обычный 2 3 2 3 2 4 2 2 3" xfId="23374"/>
    <cellStyle name="Обычный 2 3 2 3 2 4 2 3" xfId="10701"/>
    <cellStyle name="Обычный 2 3 2 3 2 4 2 3 2" xfId="27598"/>
    <cellStyle name="Обычный 2 3 2 3 2 4 2 4" xfId="19150"/>
    <cellStyle name="Обычный 2 3 2 3 2 4 3" xfId="3661"/>
    <cellStyle name="Обычный 2 3 2 3 2 4 3 2" xfId="7885"/>
    <cellStyle name="Обычный 2 3 2 3 2 4 3 2 2" xfId="16333"/>
    <cellStyle name="Обычный 2 3 2 3 2 4 3 2 2 2" xfId="33230"/>
    <cellStyle name="Обычный 2 3 2 3 2 4 3 2 3" xfId="24782"/>
    <cellStyle name="Обычный 2 3 2 3 2 4 3 3" xfId="12109"/>
    <cellStyle name="Обычный 2 3 2 3 2 4 3 3 2" xfId="29006"/>
    <cellStyle name="Обычный 2 3 2 3 2 4 3 4" xfId="20558"/>
    <cellStyle name="Обычный 2 3 2 3 2 4 4" xfId="5069"/>
    <cellStyle name="Обычный 2 3 2 3 2 4 4 2" xfId="13517"/>
    <cellStyle name="Обычный 2 3 2 3 2 4 4 2 2" xfId="30414"/>
    <cellStyle name="Обычный 2 3 2 3 2 4 4 3" xfId="21966"/>
    <cellStyle name="Обычный 2 3 2 3 2 4 5" xfId="9293"/>
    <cellStyle name="Обычный 2 3 2 3 2 4 5 2" xfId="26190"/>
    <cellStyle name="Обычный 2 3 2 3 2 4 6" xfId="17742"/>
    <cellStyle name="Обычный 2 3 2 3 2 5" xfId="1549"/>
    <cellStyle name="Обычный 2 3 2 3 2 5 2" xfId="5773"/>
    <cellStyle name="Обычный 2 3 2 3 2 5 2 2" xfId="14221"/>
    <cellStyle name="Обычный 2 3 2 3 2 5 2 2 2" xfId="31118"/>
    <cellStyle name="Обычный 2 3 2 3 2 5 2 3" xfId="22670"/>
    <cellStyle name="Обычный 2 3 2 3 2 5 3" xfId="9997"/>
    <cellStyle name="Обычный 2 3 2 3 2 5 3 2" xfId="26894"/>
    <cellStyle name="Обычный 2 3 2 3 2 5 4" xfId="18446"/>
    <cellStyle name="Обычный 2 3 2 3 2 6" xfId="2957"/>
    <cellStyle name="Обычный 2 3 2 3 2 6 2" xfId="7181"/>
    <cellStyle name="Обычный 2 3 2 3 2 6 2 2" xfId="15629"/>
    <cellStyle name="Обычный 2 3 2 3 2 6 2 2 2" xfId="32526"/>
    <cellStyle name="Обычный 2 3 2 3 2 6 2 3" xfId="24078"/>
    <cellStyle name="Обычный 2 3 2 3 2 6 3" xfId="11405"/>
    <cellStyle name="Обычный 2 3 2 3 2 6 3 2" xfId="28302"/>
    <cellStyle name="Обычный 2 3 2 3 2 6 4" xfId="19854"/>
    <cellStyle name="Обычный 2 3 2 3 2 7" xfId="4365"/>
    <cellStyle name="Обычный 2 3 2 3 2 7 2" xfId="12813"/>
    <cellStyle name="Обычный 2 3 2 3 2 7 2 2" xfId="29710"/>
    <cellStyle name="Обычный 2 3 2 3 2 7 3" xfId="21262"/>
    <cellStyle name="Обычный 2 3 2 3 2 8" xfId="8589"/>
    <cellStyle name="Обычный 2 3 2 3 2 8 2" xfId="25486"/>
    <cellStyle name="Обычный 2 3 2 3 2 9" xfId="17038"/>
    <cellStyle name="Обычный 2 3 2 3 3" xfId="52"/>
    <cellStyle name="Обычный 2 3 2 3 3 2" xfId="467"/>
    <cellStyle name="Обычный 2 3 2 3 3 2 2" xfId="1198"/>
    <cellStyle name="Обычный 2 3 2 3 3 2 2 2" xfId="2607"/>
    <cellStyle name="Обычный 2 3 2 3 3 2 2 2 2" xfId="6831"/>
    <cellStyle name="Обычный 2 3 2 3 3 2 2 2 2 2" xfId="15279"/>
    <cellStyle name="Обычный 2 3 2 3 3 2 2 2 2 2 2" xfId="32176"/>
    <cellStyle name="Обычный 2 3 2 3 3 2 2 2 2 3" xfId="23728"/>
    <cellStyle name="Обычный 2 3 2 3 3 2 2 2 3" xfId="11055"/>
    <cellStyle name="Обычный 2 3 2 3 3 2 2 2 3 2" xfId="27952"/>
    <cellStyle name="Обычный 2 3 2 3 3 2 2 2 4" xfId="19504"/>
    <cellStyle name="Обычный 2 3 2 3 3 2 2 3" xfId="4015"/>
    <cellStyle name="Обычный 2 3 2 3 3 2 2 3 2" xfId="8239"/>
    <cellStyle name="Обычный 2 3 2 3 3 2 2 3 2 2" xfId="16687"/>
    <cellStyle name="Обычный 2 3 2 3 3 2 2 3 2 2 2" xfId="33584"/>
    <cellStyle name="Обычный 2 3 2 3 3 2 2 3 2 3" xfId="25136"/>
    <cellStyle name="Обычный 2 3 2 3 3 2 2 3 3" xfId="12463"/>
    <cellStyle name="Обычный 2 3 2 3 3 2 2 3 3 2" xfId="29360"/>
    <cellStyle name="Обычный 2 3 2 3 3 2 2 3 4" xfId="20912"/>
    <cellStyle name="Обычный 2 3 2 3 3 2 2 4" xfId="5423"/>
    <cellStyle name="Обычный 2 3 2 3 3 2 2 4 2" xfId="13871"/>
    <cellStyle name="Обычный 2 3 2 3 3 2 2 4 2 2" xfId="30768"/>
    <cellStyle name="Обычный 2 3 2 3 3 2 2 4 3" xfId="22320"/>
    <cellStyle name="Обычный 2 3 2 3 3 2 2 5" xfId="9647"/>
    <cellStyle name="Обычный 2 3 2 3 3 2 2 5 2" xfId="26544"/>
    <cellStyle name="Обычный 2 3 2 3 3 2 2 6" xfId="18096"/>
    <cellStyle name="Обычный 2 3 2 3 3 2 3" xfId="1903"/>
    <cellStyle name="Обычный 2 3 2 3 3 2 3 2" xfId="6127"/>
    <cellStyle name="Обычный 2 3 2 3 3 2 3 2 2" xfId="14575"/>
    <cellStyle name="Обычный 2 3 2 3 3 2 3 2 2 2" xfId="31472"/>
    <cellStyle name="Обычный 2 3 2 3 3 2 3 2 3" xfId="23024"/>
    <cellStyle name="Обычный 2 3 2 3 3 2 3 3" xfId="10351"/>
    <cellStyle name="Обычный 2 3 2 3 3 2 3 3 2" xfId="27248"/>
    <cellStyle name="Обычный 2 3 2 3 3 2 3 4" xfId="18800"/>
    <cellStyle name="Обычный 2 3 2 3 3 2 4" xfId="3311"/>
    <cellStyle name="Обычный 2 3 2 3 3 2 4 2" xfId="7535"/>
    <cellStyle name="Обычный 2 3 2 3 3 2 4 2 2" xfId="15983"/>
    <cellStyle name="Обычный 2 3 2 3 3 2 4 2 2 2" xfId="32880"/>
    <cellStyle name="Обычный 2 3 2 3 3 2 4 2 3" xfId="24432"/>
    <cellStyle name="Обычный 2 3 2 3 3 2 4 3" xfId="11759"/>
    <cellStyle name="Обычный 2 3 2 3 3 2 4 3 2" xfId="28656"/>
    <cellStyle name="Обычный 2 3 2 3 3 2 4 4" xfId="20208"/>
    <cellStyle name="Обычный 2 3 2 3 3 2 5" xfId="4719"/>
    <cellStyle name="Обычный 2 3 2 3 3 2 5 2" xfId="13167"/>
    <cellStyle name="Обычный 2 3 2 3 3 2 5 2 2" xfId="30064"/>
    <cellStyle name="Обычный 2 3 2 3 3 2 5 3" xfId="21616"/>
    <cellStyle name="Обычный 2 3 2 3 3 2 6" xfId="8943"/>
    <cellStyle name="Обычный 2 3 2 3 3 2 6 2" xfId="25840"/>
    <cellStyle name="Обычный 2 3 2 3 3 2 7" xfId="17392"/>
    <cellStyle name="Обычный 2 3 2 3 3 2 8" xfId="34289"/>
    <cellStyle name="Обычный 2 3 2 3 3 3" xfId="846"/>
    <cellStyle name="Обычный 2 3 2 3 3 3 2" xfId="2255"/>
    <cellStyle name="Обычный 2 3 2 3 3 3 2 2" xfId="6479"/>
    <cellStyle name="Обычный 2 3 2 3 3 3 2 2 2" xfId="14927"/>
    <cellStyle name="Обычный 2 3 2 3 3 3 2 2 2 2" xfId="31824"/>
    <cellStyle name="Обычный 2 3 2 3 3 3 2 2 3" xfId="23376"/>
    <cellStyle name="Обычный 2 3 2 3 3 3 2 3" xfId="10703"/>
    <cellStyle name="Обычный 2 3 2 3 3 3 2 3 2" xfId="27600"/>
    <cellStyle name="Обычный 2 3 2 3 3 3 2 4" xfId="19152"/>
    <cellStyle name="Обычный 2 3 2 3 3 3 3" xfId="3663"/>
    <cellStyle name="Обычный 2 3 2 3 3 3 3 2" xfId="7887"/>
    <cellStyle name="Обычный 2 3 2 3 3 3 3 2 2" xfId="16335"/>
    <cellStyle name="Обычный 2 3 2 3 3 3 3 2 2 2" xfId="33232"/>
    <cellStyle name="Обычный 2 3 2 3 3 3 3 2 3" xfId="24784"/>
    <cellStyle name="Обычный 2 3 2 3 3 3 3 3" xfId="12111"/>
    <cellStyle name="Обычный 2 3 2 3 3 3 3 3 2" xfId="29008"/>
    <cellStyle name="Обычный 2 3 2 3 3 3 3 4" xfId="20560"/>
    <cellStyle name="Обычный 2 3 2 3 3 3 4" xfId="5071"/>
    <cellStyle name="Обычный 2 3 2 3 3 3 4 2" xfId="13519"/>
    <cellStyle name="Обычный 2 3 2 3 3 3 4 2 2" xfId="30416"/>
    <cellStyle name="Обычный 2 3 2 3 3 3 4 3" xfId="21968"/>
    <cellStyle name="Обычный 2 3 2 3 3 3 5" xfId="9295"/>
    <cellStyle name="Обычный 2 3 2 3 3 3 5 2" xfId="26192"/>
    <cellStyle name="Обычный 2 3 2 3 3 3 6" xfId="17744"/>
    <cellStyle name="Обычный 2 3 2 3 3 4" xfId="1551"/>
    <cellStyle name="Обычный 2 3 2 3 3 4 2" xfId="5775"/>
    <cellStyle name="Обычный 2 3 2 3 3 4 2 2" xfId="14223"/>
    <cellStyle name="Обычный 2 3 2 3 3 4 2 2 2" xfId="31120"/>
    <cellStyle name="Обычный 2 3 2 3 3 4 2 3" xfId="22672"/>
    <cellStyle name="Обычный 2 3 2 3 3 4 3" xfId="9999"/>
    <cellStyle name="Обычный 2 3 2 3 3 4 3 2" xfId="26896"/>
    <cellStyle name="Обычный 2 3 2 3 3 4 4" xfId="18448"/>
    <cellStyle name="Обычный 2 3 2 3 3 5" xfId="2959"/>
    <cellStyle name="Обычный 2 3 2 3 3 5 2" xfId="7183"/>
    <cellStyle name="Обычный 2 3 2 3 3 5 2 2" xfId="15631"/>
    <cellStyle name="Обычный 2 3 2 3 3 5 2 2 2" xfId="32528"/>
    <cellStyle name="Обычный 2 3 2 3 3 5 2 3" xfId="24080"/>
    <cellStyle name="Обычный 2 3 2 3 3 5 3" xfId="11407"/>
    <cellStyle name="Обычный 2 3 2 3 3 5 3 2" xfId="28304"/>
    <cellStyle name="Обычный 2 3 2 3 3 5 4" xfId="19856"/>
    <cellStyle name="Обычный 2 3 2 3 3 6" xfId="4367"/>
    <cellStyle name="Обычный 2 3 2 3 3 6 2" xfId="12815"/>
    <cellStyle name="Обычный 2 3 2 3 3 6 2 2" xfId="29712"/>
    <cellStyle name="Обычный 2 3 2 3 3 6 3" xfId="21264"/>
    <cellStyle name="Обычный 2 3 2 3 3 7" xfId="8591"/>
    <cellStyle name="Обычный 2 3 2 3 3 7 2" xfId="25488"/>
    <cellStyle name="Обычный 2 3 2 3 3 8" xfId="17040"/>
    <cellStyle name="Обычный 2 3 2 3 3 9" xfId="33937"/>
    <cellStyle name="Обычный 2 3 2 3 4" xfId="464"/>
    <cellStyle name="Обычный 2 3 2 3 4 2" xfId="1195"/>
    <cellStyle name="Обычный 2 3 2 3 4 2 2" xfId="2604"/>
    <cellStyle name="Обычный 2 3 2 3 4 2 2 2" xfId="6828"/>
    <cellStyle name="Обычный 2 3 2 3 4 2 2 2 2" xfId="15276"/>
    <cellStyle name="Обычный 2 3 2 3 4 2 2 2 2 2" xfId="32173"/>
    <cellStyle name="Обычный 2 3 2 3 4 2 2 2 3" xfId="23725"/>
    <cellStyle name="Обычный 2 3 2 3 4 2 2 3" xfId="11052"/>
    <cellStyle name="Обычный 2 3 2 3 4 2 2 3 2" xfId="27949"/>
    <cellStyle name="Обычный 2 3 2 3 4 2 2 4" xfId="19501"/>
    <cellStyle name="Обычный 2 3 2 3 4 2 3" xfId="4012"/>
    <cellStyle name="Обычный 2 3 2 3 4 2 3 2" xfId="8236"/>
    <cellStyle name="Обычный 2 3 2 3 4 2 3 2 2" xfId="16684"/>
    <cellStyle name="Обычный 2 3 2 3 4 2 3 2 2 2" xfId="33581"/>
    <cellStyle name="Обычный 2 3 2 3 4 2 3 2 3" xfId="25133"/>
    <cellStyle name="Обычный 2 3 2 3 4 2 3 3" xfId="12460"/>
    <cellStyle name="Обычный 2 3 2 3 4 2 3 3 2" xfId="29357"/>
    <cellStyle name="Обычный 2 3 2 3 4 2 3 4" xfId="20909"/>
    <cellStyle name="Обычный 2 3 2 3 4 2 4" xfId="5420"/>
    <cellStyle name="Обычный 2 3 2 3 4 2 4 2" xfId="13868"/>
    <cellStyle name="Обычный 2 3 2 3 4 2 4 2 2" xfId="30765"/>
    <cellStyle name="Обычный 2 3 2 3 4 2 4 3" xfId="22317"/>
    <cellStyle name="Обычный 2 3 2 3 4 2 5" xfId="9644"/>
    <cellStyle name="Обычный 2 3 2 3 4 2 5 2" xfId="26541"/>
    <cellStyle name="Обычный 2 3 2 3 4 2 6" xfId="18093"/>
    <cellStyle name="Обычный 2 3 2 3 4 3" xfId="1900"/>
    <cellStyle name="Обычный 2 3 2 3 4 3 2" xfId="6124"/>
    <cellStyle name="Обычный 2 3 2 3 4 3 2 2" xfId="14572"/>
    <cellStyle name="Обычный 2 3 2 3 4 3 2 2 2" xfId="31469"/>
    <cellStyle name="Обычный 2 3 2 3 4 3 2 3" xfId="23021"/>
    <cellStyle name="Обычный 2 3 2 3 4 3 3" xfId="10348"/>
    <cellStyle name="Обычный 2 3 2 3 4 3 3 2" xfId="27245"/>
    <cellStyle name="Обычный 2 3 2 3 4 3 4" xfId="18797"/>
    <cellStyle name="Обычный 2 3 2 3 4 4" xfId="3308"/>
    <cellStyle name="Обычный 2 3 2 3 4 4 2" xfId="7532"/>
    <cellStyle name="Обычный 2 3 2 3 4 4 2 2" xfId="15980"/>
    <cellStyle name="Обычный 2 3 2 3 4 4 2 2 2" xfId="32877"/>
    <cellStyle name="Обычный 2 3 2 3 4 4 2 3" xfId="24429"/>
    <cellStyle name="Обычный 2 3 2 3 4 4 3" xfId="11756"/>
    <cellStyle name="Обычный 2 3 2 3 4 4 3 2" xfId="28653"/>
    <cellStyle name="Обычный 2 3 2 3 4 4 4" xfId="20205"/>
    <cellStyle name="Обычный 2 3 2 3 4 5" xfId="4716"/>
    <cellStyle name="Обычный 2 3 2 3 4 5 2" xfId="13164"/>
    <cellStyle name="Обычный 2 3 2 3 4 5 2 2" xfId="30061"/>
    <cellStyle name="Обычный 2 3 2 3 4 5 3" xfId="21613"/>
    <cellStyle name="Обычный 2 3 2 3 4 6" xfId="8940"/>
    <cellStyle name="Обычный 2 3 2 3 4 6 2" xfId="25837"/>
    <cellStyle name="Обычный 2 3 2 3 4 7" xfId="17389"/>
    <cellStyle name="Обычный 2 3 2 3 4 8" xfId="34286"/>
    <cellStyle name="Обычный 2 3 2 3 5" xfId="843"/>
    <cellStyle name="Обычный 2 3 2 3 5 2" xfId="2252"/>
    <cellStyle name="Обычный 2 3 2 3 5 2 2" xfId="6476"/>
    <cellStyle name="Обычный 2 3 2 3 5 2 2 2" xfId="14924"/>
    <cellStyle name="Обычный 2 3 2 3 5 2 2 2 2" xfId="31821"/>
    <cellStyle name="Обычный 2 3 2 3 5 2 2 3" xfId="23373"/>
    <cellStyle name="Обычный 2 3 2 3 5 2 3" xfId="10700"/>
    <cellStyle name="Обычный 2 3 2 3 5 2 3 2" xfId="27597"/>
    <cellStyle name="Обычный 2 3 2 3 5 2 4" xfId="19149"/>
    <cellStyle name="Обычный 2 3 2 3 5 3" xfId="3660"/>
    <cellStyle name="Обычный 2 3 2 3 5 3 2" xfId="7884"/>
    <cellStyle name="Обычный 2 3 2 3 5 3 2 2" xfId="16332"/>
    <cellStyle name="Обычный 2 3 2 3 5 3 2 2 2" xfId="33229"/>
    <cellStyle name="Обычный 2 3 2 3 5 3 2 3" xfId="24781"/>
    <cellStyle name="Обычный 2 3 2 3 5 3 3" xfId="12108"/>
    <cellStyle name="Обычный 2 3 2 3 5 3 3 2" xfId="29005"/>
    <cellStyle name="Обычный 2 3 2 3 5 3 4" xfId="20557"/>
    <cellStyle name="Обычный 2 3 2 3 5 4" xfId="5068"/>
    <cellStyle name="Обычный 2 3 2 3 5 4 2" xfId="13516"/>
    <cellStyle name="Обычный 2 3 2 3 5 4 2 2" xfId="30413"/>
    <cellStyle name="Обычный 2 3 2 3 5 4 3" xfId="21965"/>
    <cellStyle name="Обычный 2 3 2 3 5 5" xfId="9292"/>
    <cellStyle name="Обычный 2 3 2 3 5 5 2" xfId="26189"/>
    <cellStyle name="Обычный 2 3 2 3 5 6" xfId="17741"/>
    <cellStyle name="Обычный 2 3 2 3 6" xfId="1548"/>
    <cellStyle name="Обычный 2 3 2 3 6 2" xfId="5772"/>
    <cellStyle name="Обычный 2 3 2 3 6 2 2" xfId="14220"/>
    <cellStyle name="Обычный 2 3 2 3 6 2 2 2" xfId="31117"/>
    <cellStyle name="Обычный 2 3 2 3 6 2 3" xfId="22669"/>
    <cellStyle name="Обычный 2 3 2 3 6 3" xfId="9996"/>
    <cellStyle name="Обычный 2 3 2 3 6 3 2" xfId="26893"/>
    <cellStyle name="Обычный 2 3 2 3 6 4" xfId="18445"/>
    <cellStyle name="Обычный 2 3 2 3 7" xfId="2956"/>
    <cellStyle name="Обычный 2 3 2 3 7 2" xfId="7180"/>
    <cellStyle name="Обычный 2 3 2 3 7 2 2" xfId="15628"/>
    <cellStyle name="Обычный 2 3 2 3 7 2 2 2" xfId="32525"/>
    <cellStyle name="Обычный 2 3 2 3 7 2 3" xfId="24077"/>
    <cellStyle name="Обычный 2 3 2 3 7 3" xfId="11404"/>
    <cellStyle name="Обычный 2 3 2 3 7 3 2" xfId="28301"/>
    <cellStyle name="Обычный 2 3 2 3 7 4" xfId="19853"/>
    <cellStyle name="Обычный 2 3 2 3 8" xfId="4364"/>
    <cellStyle name="Обычный 2 3 2 3 8 2" xfId="12812"/>
    <cellStyle name="Обычный 2 3 2 3 8 2 2" xfId="29709"/>
    <cellStyle name="Обычный 2 3 2 3 8 3" xfId="21261"/>
    <cellStyle name="Обычный 2 3 2 3 9" xfId="8588"/>
    <cellStyle name="Обычный 2 3 2 3 9 2" xfId="25485"/>
    <cellStyle name="Обычный 2 3 2 4" xfId="53"/>
    <cellStyle name="Обычный 2 3 2 4 10" xfId="33938"/>
    <cellStyle name="Обычный 2 3 2 4 2" xfId="54"/>
    <cellStyle name="Обычный 2 3 2 4 2 2" xfId="469"/>
    <cellStyle name="Обычный 2 3 2 4 2 2 2" xfId="1200"/>
    <cellStyle name="Обычный 2 3 2 4 2 2 2 2" xfId="2609"/>
    <cellStyle name="Обычный 2 3 2 4 2 2 2 2 2" xfId="6833"/>
    <cellStyle name="Обычный 2 3 2 4 2 2 2 2 2 2" xfId="15281"/>
    <cellStyle name="Обычный 2 3 2 4 2 2 2 2 2 2 2" xfId="32178"/>
    <cellStyle name="Обычный 2 3 2 4 2 2 2 2 2 3" xfId="23730"/>
    <cellStyle name="Обычный 2 3 2 4 2 2 2 2 3" xfId="11057"/>
    <cellStyle name="Обычный 2 3 2 4 2 2 2 2 3 2" xfId="27954"/>
    <cellStyle name="Обычный 2 3 2 4 2 2 2 2 4" xfId="19506"/>
    <cellStyle name="Обычный 2 3 2 4 2 2 2 3" xfId="4017"/>
    <cellStyle name="Обычный 2 3 2 4 2 2 2 3 2" xfId="8241"/>
    <cellStyle name="Обычный 2 3 2 4 2 2 2 3 2 2" xfId="16689"/>
    <cellStyle name="Обычный 2 3 2 4 2 2 2 3 2 2 2" xfId="33586"/>
    <cellStyle name="Обычный 2 3 2 4 2 2 2 3 2 3" xfId="25138"/>
    <cellStyle name="Обычный 2 3 2 4 2 2 2 3 3" xfId="12465"/>
    <cellStyle name="Обычный 2 3 2 4 2 2 2 3 3 2" xfId="29362"/>
    <cellStyle name="Обычный 2 3 2 4 2 2 2 3 4" xfId="20914"/>
    <cellStyle name="Обычный 2 3 2 4 2 2 2 4" xfId="5425"/>
    <cellStyle name="Обычный 2 3 2 4 2 2 2 4 2" xfId="13873"/>
    <cellStyle name="Обычный 2 3 2 4 2 2 2 4 2 2" xfId="30770"/>
    <cellStyle name="Обычный 2 3 2 4 2 2 2 4 3" xfId="22322"/>
    <cellStyle name="Обычный 2 3 2 4 2 2 2 5" xfId="9649"/>
    <cellStyle name="Обычный 2 3 2 4 2 2 2 5 2" xfId="26546"/>
    <cellStyle name="Обычный 2 3 2 4 2 2 2 6" xfId="18098"/>
    <cellStyle name="Обычный 2 3 2 4 2 2 3" xfId="1905"/>
    <cellStyle name="Обычный 2 3 2 4 2 2 3 2" xfId="6129"/>
    <cellStyle name="Обычный 2 3 2 4 2 2 3 2 2" xfId="14577"/>
    <cellStyle name="Обычный 2 3 2 4 2 2 3 2 2 2" xfId="31474"/>
    <cellStyle name="Обычный 2 3 2 4 2 2 3 2 3" xfId="23026"/>
    <cellStyle name="Обычный 2 3 2 4 2 2 3 3" xfId="10353"/>
    <cellStyle name="Обычный 2 3 2 4 2 2 3 3 2" xfId="27250"/>
    <cellStyle name="Обычный 2 3 2 4 2 2 3 4" xfId="18802"/>
    <cellStyle name="Обычный 2 3 2 4 2 2 4" xfId="3313"/>
    <cellStyle name="Обычный 2 3 2 4 2 2 4 2" xfId="7537"/>
    <cellStyle name="Обычный 2 3 2 4 2 2 4 2 2" xfId="15985"/>
    <cellStyle name="Обычный 2 3 2 4 2 2 4 2 2 2" xfId="32882"/>
    <cellStyle name="Обычный 2 3 2 4 2 2 4 2 3" xfId="24434"/>
    <cellStyle name="Обычный 2 3 2 4 2 2 4 3" xfId="11761"/>
    <cellStyle name="Обычный 2 3 2 4 2 2 4 3 2" xfId="28658"/>
    <cellStyle name="Обычный 2 3 2 4 2 2 4 4" xfId="20210"/>
    <cellStyle name="Обычный 2 3 2 4 2 2 5" xfId="4721"/>
    <cellStyle name="Обычный 2 3 2 4 2 2 5 2" xfId="13169"/>
    <cellStyle name="Обычный 2 3 2 4 2 2 5 2 2" xfId="30066"/>
    <cellStyle name="Обычный 2 3 2 4 2 2 5 3" xfId="21618"/>
    <cellStyle name="Обычный 2 3 2 4 2 2 6" xfId="8945"/>
    <cellStyle name="Обычный 2 3 2 4 2 2 6 2" xfId="25842"/>
    <cellStyle name="Обычный 2 3 2 4 2 2 7" xfId="17394"/>
    <cellStyle name="Обычный 2 3 2 4 2 2 8" xfId="34291"/>
    <cellStyle name="Обычный 2 3 2 4 2 3" xfId="848"/>
    <cellStyle name="Обычный 2 3 2 4 2 3 2" xfId="2257"/>
    <cellStyle name="Обычный 2 3 2 4 2 3 2 2" xfId="6481"/>
    <cellStyle name="Обычный 2 3 2 4 2 3 2 2 2" xfId="14929"/>
    <cellStyle name="Обычный 2 3 2 4 2 3 2 2 2 2" xfId="31826"/>
    <cellStyle name="Обычный 2 3 2 4 2 3 2 2 3" xfId="23378"/>
    <cellStyle name="Обычный 2 3 2 4 2 3 2 3" xfId="10705"/>
    <cellStyle name="Обычный 2 3 2 4 2 3 2 3 2" xfId="27602"/>
    <cellStyle name="Обычный 2 3 2 4 2 3 2 4" xfId="19154"/>
    <cellStyle name="Обычный 2 3 2 4 2 3 3" xfId="3665"/>
    <cellStyle name="Обычный 2 3 2 4 2 3 3 2" xfId="7889"/>
    <cellStyle name="Обычный 2 3 2 4 2 3 3 2 2" xfId="16337"/>
    <cellStyle name="Обычный 2 3 2 4 2 3 3 2 2 2" xfId="33234"/>
    <cellStyle name="Обычный 2 3 2 4 2 3 3 2 3" xfId="24786"/>
    <cellStyle name="Обычный 2 3 2 4 2 3 3 3" xfId="12113"/>
    <cellStyle name="Обычный 2 3 2 4 2 3 3 3 2" xfId="29010"/>
    <cellStyle name="Обычный 2 3 2 4 2 3 3 4" xfId="20562"/>
    <cellStyle name="Обычный 2 3 2 4 2 3 4" xfId="5073"/>
    <cellStyle name="Обычный 2 3 2 4 2 3 4 2" xfId="13521"/>
    <cellStyle name="Обычный 2 3 2 4 2 3 4 2 2" xfId="30418"/>
    <cellStyle name="Обычный 2 3 2 4 2 3 4 3" xfId="21970"/>
    <cellStyle name="Обычный 2 3 2 4 2 3 5" xfId="9297"/>
    <cellStyle name="Обычный 2 3 2 4 2 3 5 2" xfId="26194"/>
    <cellStyle name="Обычный 2 3 2 4 2 3 6" xfId="17746"/>
    <cellStyle name="Обычный 2 3 2 4 2 4" xfId="1553"/>
    <cellStyle name="Обычный 2 3 2 4 2 4 2" xfId="5777"/>
    <cellStyle name="Обычный 2 3 2 4 2 4 2 2" xfId="14225"/>
    <cellStyle name="Обычный 2 3 2 4 2 4 2 2 2" xfId="31122"/>
    <cellStyle name="Обычный 2 3 2 4 2 4 2 3" xfId="22674"/>
    <cellStyle name="Обычный 2 3 2 4 2 4 3" xfId="10001"/>
    <cellStyle name="Обычный 2 3 2 4 2 4 3 2" xfId="26898"/>
    <cellStyle name="Обычный 2 3 2 4 2 4 4" xfId="18450"/>
    <cellStyle name="Обычный 2 3 2 4 2 5" xfId="2961"/>
    <cellStyle name="Обычный 2 3 2 4 2 5 2" xfId="7185"/>
    <cellStyle name="Обычный 2 3 2 4 2 5 2 2" xfId="15633"/>
    <cellStyle name="Обычный 2 3 2 4 2 5 2 2 2" xfId="32530"/>
    <cellStyle name="Обычный 2 3 2 4 2 5 2 3" xfId="24082"/>
    <cellStyle name="Обычный 2 3 2 4 2 5 3" xfId="11409"/>
    <cellStyle name="Обычный 2 3 2 4 2 5 3 2" xfId="28306"/>
    <cellStyle name="Обычный 2 3 2 4 2 5 4" xfId="19858"/>
    <cellStyle name="Обычный 2 3 2 4 2 6" xfId="4369"/>
    <cellStyle name="Обычный 2 3 2 4 2 6 2" xfId="12817"/>
    <cellStyle name="Обычный 2 3 2 4 2 6 2 2" xfId="29714"/>
    <cellStyle name="Обычный 2 3 2 4 2 6 3" xfId="21266"/>
    <cellStyle name="Обычный 2 3 2 4 2 7" xfId="8593"/>
    <cellStyle name="Обычный 2 3 2 4 2 7 2" xfId="25490"/>
    <cellStyle name="Обычный 2 3 2 4 2 8" xfId="17042"/>
    <cellStyle name="Обычный 2 3 2 4 2 9" xfId="33939"/>
    <cellStyle name="Обычный 2 3 2 4 3" xfId="468"/>
    <cellStyle name="Обычный 2 3 2 4 3 2" xfId="1199"/>
    <cellStyle name="Обычный 2 3 2 4 3 2 2" xfId="2608"/>
    <cellStyle name="Обычный 2 3 2 4 3 2 2 2" xfId="6832"/>
    <cellStyle name="Обычный 2 3 2 4 3 2 2 2 2" xfId="15280"/>
    <cellStyle name="Обычный 2 3 2 4 3 2 2 2 2 2" xfId="32177"/>
    <cellStyle name="Обычный 2 3 2 4 3 2 2 2 3" xfId="23729"/>
    <cellStyle name="Обычный 2 3 2 4 3 2 2 3" xfId="11056"/>
    <cellStyle name="Обычный 2 3 2 4 3 2 2 3 2" xfId="27953"/>
    <cellStyle name="Обычный 2 3 2 4 3 2 2 4" xfId="19505"/>
    <cellStyle name="Обычный 2 3 2 4 3 2 3" xfId="4016"/>
    <cellStyle name="Обычный 2 3 2 4 3 2 3 2" xfId="8240"/>
    <cellStyle name="Обычный 2 3 2 4 3 2 3 2 2" xfId="16688"/>
    <cellStyle name="Обычный 2 3 2 4 3 2 3 2 2 2" xfId="33585"/>
    <cellStyle name="Обычный 2 3 2 4 3 2 3 2 3" xfId="25137"/>
    <cellStyle name="Обычный 2 3 2 4 3 2 3 3" xfId="12464"/>
    <cellStyle name="Обычный 2 3 2 4 3 2 3 3 2" xfId="29361"/>
    <cellStyle name="Обычный 2 3 2 4 3 2 3 4" xfId="20913"/>
    <cellStyle name="Обычный 2 3 2 4 3 2 4" xfId="5424"/>
    <cellStyle name="Обычный 2 3 2 4 3 2 4 2" xfId="13872"/>
    <cellStyle name="Обычный 2 3 2 4 3 2 4 2 2" xfId="30769"/>
    <cellStyle name="Обычный 2 3 2 4 3 2 4 3" xfId="22321"/>
    <cellStyle name="Обычный 2 3 2 4 3 2 5" xfId="9648"/>
    <cellStyle name="Обычный 2 3 2 4 3 2 5 2" xfId="26545"/>
    <cellStyle name="Обычный 2 3 2 4 3 2 6" xfId="18097"/>
    <cellStyle name="Обычный 2 3 2 4 3 3" xfId="1904"/>
    <cellStyle name="Обычный 2 3 2 4 3 3 2" xfId="6128"/>
    <cellStyle name="Обычный 2 3 2 4 3 3 2 2" xfId="14576"/>
    <cellStyle name="Обычный 2 3 2 4 3 3 2 2 2" xfId="31473"/>
    <cellStyle name="Обычный 2 3 2 4 3 3 2 3" xfId="23025"/>
    <cellStyle name="Обычный 2 3 2 4 3 3 3" xfId="10352"/>
    <cellStyle name="Обычный 2 3 2 4 3 3 3 2" xfId="27249"/>
    <cellStyle name="Обычный 2 3 2 4 3 3 4" xfId="18801"/>
    <cellStyle name="Обычный 2 3 2 4 3 4" xfId="3312"/>
    <cellStyle name="Обычный 2 3 2 4 3 4 2" xfId="7536"/>
    <cellStyle name="Обычный 2 3 2 4 3 4 2 2" xfId="15984"/>
    <cellStyle name="Обычный 2 3 2 4 3 4 2 2 2" xfId="32881"/>
    <cellStyle name="Обычный 2 3 2 4 3 4 2 3" xfId="24433"/>
    <cellStyle name="Обычный 2 3 2 4 3 4 3" xfId="11760"/>
    <cellStyle name="Обычный 2 3 2 4 3 4 3 2" xfId="28657"/>
    <cellStyle name="Обычный 2 3 2 4 3 4 4" xfId="20209"/>
    <cellStyle name="Обычный 2 3 2 4 3 5" xfId="4720"/>
    <cellStyle name="Обычный 2 3 2 4 3 5 2" xfId="13168"/>
    <cellStyle name="Обычный 2 3 2 4 3 5 2 2" xfId="30065"/>
    <cellStyle name="Обычный 2 3 2 4 3 5 3" xfId="21617"/>
    <cellStyle name="Обычный 2 3 2 4 3 6" xfId="8944"/>
    <cellStyle name="Обычный 2 3 2 4 3 6 2" xfId="25841"/>
    <cellStyle name="Обычный 2 3 2 4 3 7" xfId="17393"/>
    <cellStyle name="Обычный 2 3 2 4 3 8" xfId="34290"/>
    <cellStyle name="Обычный 2 3 2 4 4" xfId="847"/>
    <cellStyle name="Обычный 2 3 2 4 4 2" xfId="2256"/>
    <cellStyle name="Обычный 2 3 2 4 4 2 2" xfId="6480"/>
    <cellStyle name="Обычный 2 3 2 4 4 2 2 2" xfId="14928"/>
    <cellStyle name="Обычный 2 3 2 4 4 2 2 2 2" xfId="31825"/>
    <cellStyle name="Обычный 2 3 2 4 4 2 2 3" xfId="23377"/>
    <cellStyle name="Обычный 2 3 2 4 4 2 3" xfId="10704"/>
    <cellStyle name="Обычный 2 3 2 4 4 2 3 2" xfId="27601"/>
    <cellStyle name="Обычный 2 3 2 4 4 2 4" xfId="19153"/>
    <cellStyle name="Обычный 2 3 2 4 4 3" xfId="3664"/>
    <cellStyle name="Обычный 2 3 2 4 4 3 2" xfId="7888"/>
    <cellStyle name="Обычный 2 3 2 4 4 3 2 2" xfId="16336"/>
    <cellStyle name="Обычный 2 3 2 4 4 3 2 2 2" xfId="33233"/>
    <cellStyle name="Обычный 2 3 2 4 4 3 2 3" xfId="24785"/>
    <cellStyle name="Обычный 2 3 2 4 4 3 3" xfId="12112"/>
    <cellStyle name="Обычный 2 3 2 4 4 3 3 2" xfId="29009"/>
    <cellStyle name="Обычный 2 3 2 4 4 3 4" xfId="20561"/>
    <cellStyle name="Обычный 2 3 2 4 4 4" xfId="5072"/>
    <cellStyle name="Обычный 2 3 2 4 4 4 2" xfId="13520"/>
    <cellStyle name="Обычный 2 3 2 4 4 4 2 2" xfId="30417"/>
    <cellStyle name="Обычный 2 3 2 4 4 4 3" xfId="21969"/>
    <cellStyle name="Обычный 2 3 2 4 4 5" xfId="9296"/>
    <cellStyle name="Обычный 2 3 2 4 4 5 2" xfId="26193"/>
    <cellStyle name="Обычный 2 3 2 4 4 6" xfId="17745"/>
    <cellStyle name="Обычный 2 3 2 4 5" xfId="1552"/>
    <cellStyle name="Обычный 2 3 2 4 5 2" xfId="5776"/>
    <cellStyle name="Обычный 2 3 2 4 5 2 2" xfId="14224"/>
    <cellStyle name="Обычный 2 3 2 4 5 2 2 2" xfId="31121"/>
    <cellStyle name="Обычный 2 3 2 4 5 2 3" xfId="22673"/>
    <cellStyle name="Обычный 2 3 2 4 5 3" xfId="10000"/>
    <cellStyle name="Обычный 2 3 2 4 5 3 2" xfId="26897"/>
    <cellStyle name="Обычный 2 3 2 4 5 4" xfId="18449"/>
    <cellStyle name="Обычный 2 3 2 4 6" xfId="2960"/>
    <cellStyle name="Обычный 2 3 2 4 6 2" xfId="7184"/>
    <cellStyle name="Обычный 2 3 2 4 6 2 2" xfId="15632"/>
    <cellStyle name="Обычный 2 3 2 4 6 2 2 2" xfId="32529"/>
    <cellStyle name="Обычный 2 3 2 4 6 2 3" xfId="24081"/>
    <cellStyle name="Обычный 2 3 2 4 6 3" xfId="11408"/>
    <cellStyle name="Обычный 2 3 2 4 6 3 2" xfId="28305"/>
    <cellStyle name="Обычный 2 3 2 4 6 4" xfId="19857"/>
    <cellStyle name="Обычный 2 3 2 4 7" xfId="4368"/>
    <cellStyle name="Обычный 2 3 2 4 7 2" xfId="12816"/>
    <cellStyle name="Обычный 2 3 2 4 7 2 2" xfId="29713"/>
    <cellStyle name="Обычный 2 3 2 4 7 3" xfId="21265"/>
    <cellStyle name="Обычный 2 3 2 4 8" xfId="8592"/>
    <cellStyle name="Обычный 2 3 2 4 8 2" xfId="25489"/>
    <cellStyle name="Обычный 2 3 2 4 9" xfId="17041"/>
    <cellStyle name="Обычный 2 3 2 5" xfId="55"/>
    <cellStyle name="Обычный 2 3 2 5 2" xfId="470"/>
    <cellStyle name="Обычный 2 3 2 5 2 2" xfId="1201"/>
    <cellStyle name="Обычный 2 3 2 5 2 2 2" xfId="2610"/>
    <cellStyle name="Обычный 2 3 2 5 2 2 2 2" xfId="6834"/>
    <cellStyle name="Обычный 2 3 2 5 2 2 2 2 2" xfId="15282"/>
    <cellStyle name="Обычный 2 3 2 5 2 2 2 2 2 2" xfId="32179"/>
    <cellStyle name="Обычный 2 3 2 5 2 2 2 2 3" xfId="23731"/>
    <cellStyle name="Обычный 2 3 2 5 2 2 2 3" xfId="11058"/>
    <cellStyle name="Обычный 2 3 2 5 2 2 2 3 2" xfId="27955"/>
    <cellStyle name="Обычный 2 3 2 5 2 2 2 4" xfId="19507"/>
    <cellStyle name="Обычный 2 3 2 5 2 2 3" xfId="4018"/>
    <cellStyle name="Обычный 2 3 2 5 2 2 3 2" xfId="8242"/>
    <cellStyle name="Обычный 2 3 2 5 2 2 3 2 2" xfId="16690"/>
    <cellStyle name="Обычный 2 3 2 5 2 2 3 2 2 2" xfId="33587"/>
    <cellStyle name="Обычный 2 3 2 5 2 2 3 2 3" xfId="25139"/>
    <cellStyle name="Обычный 2 3 2 5 2 2 3 3" xfId="12466"/>
    <cellStyle name="Обычный 2 3 2 5 2 2 3 3 2" xfId="29363"/>
    <cellStyle name="Обычный 2 3 2 5 2 2 3 4" xfId="20915"/>
    <cellStyle name="Обычный 2 3 2 5 2 2 4" xfId="5426"/>
    <cellStyle name="Обычный 2 3 2 5 2 2 4 2" xfId="13874"/>
    <cellStyle name="Обычный 2 3 2 5 2 2 4 2 2" xfId="30771"/>
    <cellStyle name="Обычный 2 3 2 5 2 2 4 3" xfId="22323"/>
    <cellStyle name="Обычный 2 3 2 5 2 2 5" xfId="9650"/>
    <cellStyle name="Обычный 2 3 2 5 2 2 5 2" xfId="26547"/>
    <cellStyle name="Обычный 2 3 2 5 2 2 6" xfId="18099"/>
    <cellStyle name="Обычный 2 3 2 5 2 3" xfId="1906"/>
    <cellStyle name="Обычный 2 3 2 5 2 3 2" xfId="6130"/>
    <cellStyle name="Обычный 2 3 2 5 2 3 2 2" xfId="14578"/>
    <cellStyle name="Обычный 2 3 2 5 2 3 2 2 2" xfId="31475"/>
    <cellStyle name="Обычный 2 3 2 5 2 3 2 3" xfId="23027"/>
    <cellStyle name="Обычный 2 3 2 5 2 3 3" xfId="10354"/>
    <cellStyle name="Обычный 2 3 2 5 2 3 3 2" xfId="27251"/>
    <cellStyle name="Обычный 2 3 2 5 2 3 4" xfId="18803"/>
    <cellStyle name="Обычный 2 3 2 5 2 4" xfId="3314"/>
    <cellStyle name="Обычный 2 3 2 5 2 4 2" xfId="7538"/>
    <cellStyle name="Обычный 2 3 2 5 2 4 2 2" xfId="15986"/>
    <cellStyle name="Обычный 2 3 2 5 2 4 2 2 2" xfId="32883"/>
    <cellStyle name="Обычный 2 3 2 5 2 4 2 3" xfId="24435"/>
    <cellStyle name="Обычный 2 3 2 5 2 4 3" xfId="11762"/>
    <cellStyle name="Обычный 2 3 2 5 2 4 3 2" xfId="28659"/>
    <cellStyle name="Обычный 2 3 2 5 2 4 4" xfId="20211"/>
    <cellStyle name="Обычный 2 3 2 5 2 5" xfId="4722"/>
    <cellStyle name="Обычный 2 3 2 5 2 5 2" xfId="13170"/>
    <cellStyle name="Обычный 2 3 2 5 2 5 2 2" xfId="30067"/>
    <cellStyle name="Обычный 2 3 2 5 2 5 3" xfId="21619"/>
    <cellStyle name="Обычный 2 3 2 5 2 6" xfId="8946"/>
    <cellStyle name="Обычный 2 3 2 5 2 6 2" xfId="25843"/>
    <cellStyle name="Обычный 2 3 2 5 2 7" xfId="17395"/>
    <cellStyle name="Обычный 2 3 2 5 2 8" xfId="34292"/>
    <cellStyle name="Обычный 2 3 2 5 3" xfId="849"/>
    <cellStyle name="Обычный 2 3 2 5 3 2" xfId="2258"/>
    <cellStyle name="Обычный 2 3 2 5 3 2 2" xfId="6482"/>
    <cellStyle name="Обычный 2 3 2 5 3 2 2 2" xfId="14930"/>
    <cellStyle name="Обычный 2 3 2 5 3 2 2 2 2" xfId="31827"/>
    <cellStyle name="Обычный 2 3 2 5 3 2 2 3" xfId="23379"/>
    <cellStyle name="Обычный 2 3 2 5 3 2 3" xfId="10706"/>
    <cellStyle name="Обычный 2 3 2 5 3 2 3 2" xfId="27603"/>
    <cellStyle name="Обычный 2 3 2 5 3 2 4" xfId="19155"/>
    <cellStyle name="Обычный 2 3 2 5 3 3" xfId="3666"/>
    <cellStyle name="Обычный 2 3 2 5 3 3 2" xfId="7890"/>
    <cellStyle name="Обычный 2 3 2 5 3 3 2 2" xfId="16338"/>
    <cellStyle name="Обычный 2 3 2 5 3 3 2 2 2" xfId="33235"/>
    <cellStyle name="Обычный 2 3 2 5 3 3 2 3" xfId="24787"/>
    <cellStyle name="Обычный 2 3 2 5 3 3 3" xfId="12114"/>
    <cellStyle name="Обычный 2 3 2 5 3 3 3 2" xfId="29011"/>
    <cellStyle name="Обычный 2 3 2 5 3 3 4" xfId="20563"/>
    <cellStyle name="Обычный 2 3 2 5 3 4" xfId="5074"/>
    <cellStyle name="Обычный 2 3 2 5 3 4 2" xfId="13522"/>
    <cellStyle name="Обычный 2 3 2 5 3 4 2 2" xfId="30419"/>
    <cellStyle name="Обычный 2 3 2 5 3 4 3" xfId="21971"/>
    <cellStyle name="Обычный 2 3 2 5 3 5" xfId="9298"/>
    <cellStyle name="Обычный 2 3 2 5 3 5 2" xfId="26195"/>
    <cellStyle name="Обычный 2 3 2 5 3 6" xfId="17747"/>
    <cellStyle name="Обычный 2 3 2 5 4" xfId="1554"/>
    <cellStyle name="Обычный 2 3 2 5 4 2" xfId="5778"/>
    <cellStyle name="Обычный 2 3 2 5 4 2 2" xfId="14226"/>
    <cellStyle name="Обычный 2 3 2 5 4 2 2 2" xfId="31123"/>
    <cellStyle name="Обычный 2 3 2 5 4 2 3" xfId="22675"/>
    <cellStyle name="Обычный 2 3 2 5 4 3" xfId="10002"/>
    <cellStyle name="Обычный 2 3 2 5 4 3 2" xfId="26899"/>
    <cellStyle name="Обычный 2 3 2 5 4 4" xfId="18451"/>
    <cellStyle name="Обычный 2 3 2 5 5" xfId="2962"/>
    <cellStyle name="Обычный 2 3 2 5 5 2" xfId="7186"/>
    <cellStyle name="Обычный 2 3 2 5 5 2 2" xfId="15634"/>
    <cellStyle name="Обычный 2 3 2 5 5 2 2 2" xfId="32531"/>
    <cellStyle name="Обычный 2 3 2 5 5 2 3" xfId="24083"/>
    <cellStyle name="Обычный 2 3 2 5 5 3" xfId="11410"/>
    <cellStyle name="Обычный 2 3 2 5 5 3 2" xfId="28307"/>
    <cellStyle name="Обычный 2 3 2 5 5 4" xfId="19859"/>
    <cellStyle name="Обычный 2 3 2 5 6" xfId="4370"/>
    <cellStyle name="Обычный 2 3 2 5 6 2" xfId="12818"/>
    <cellStyle name="Обычный 2 3 2 5 6 2 2" xfId="29715"/>
    <cellStyle name="Обычный 2 3 2 5 6 3" xfId="21267"/>
    <cellStyle name="Обычный 2 3 2 5 7" xfId="8594"/>
    <cellStyle name="Обычный 2 3 2 5 7 2" xfId="25491"/>
    <cellStyle name="Обычный 2 3 2 5 8" xfId="17043"/>
    <cellStyle name="Обычный 2 3 2 5 9" xfId="33940"/>
    <cellStyle name="Обычный 2 3 2 6" xfId="455"/>
    <cellStyle name="Обычный 2 3 2 6 2" xfId="1186"/>
    <cellStyle name="Обычный 2 3 2 6 2 2" xfId="2595"/>
    <cellStyle name="Обычный 2 3 2 6 2 2 2" xfId="6819"/>
    <cellStyle name="Обычный 2 3 2 6 2 2 2 2" xfId="15267"/>
    <cellStyle name="Обычный 2 3 2 6 2 2 2 2 2" xfId="32164"/>
    <cellStyle name="Обычный 2 3 2 6 2 2 2 3" xfId="23716"/>
    <cellStyle name="Обычный 2 3 2 6 2 2 3" xfId="11043"/>
    <cellStyle name="Обычный 2 3 2 6 2 2 3 2" xfId="27940"/>
    <cellStyle name="Обычный 2 3 2 6 2 2 4" xfId="19492"/>
    <cellStyle name="Обычный 2 3 2 6 2 3" xfId="4003"/>
    <cellStyle name="Обычный 2 3 2 6 2 3 2" xfId="8227"/>
    <cellStyle name="Обычный 2 3 2 6 2 3 2 2" xfId="16675"/>
    <cellStyle name="Обычный 2 3 2 6 2 3 2 2 2" xfId="33572"/>
    <cellStyle name="Обычный 2 3 2 6 2 3 2 3" xfId="25124"/>
    <cellStyle name="Обычный 2 3 2 6 2 3 3" xfId="12451"/>
    <cellStyle name="Обычный 2 3 2 6 2 3 3 2" xfId="29348"/>
    <cellStyle name="Обычный 2 3 2 6 2 3 4" xfId="20900"/>
    <cellStyle name="Обычный 2 3 2 6 2 4" xfId="5411"/>
    <cellStyle name="Обычный 2 3 2 6 2 4 2" xfId="13859"/>
    <cellStyle name="Обычный 2 3 2 6 2 4 2 2" xfId="30756"/>
    <cellStyle name="Обычный 2 3 2 6 2 4 3" xfId="22308"/>
    <cellStyle name="Обычный 2 3 2 6 2 5" xfId="9635"/>
    <cellStyle name="Обычный 2 3 2 6 2 5 2" xfId="26532"/>
    <cellStyle name="Обычный 2 3 2 6 2 6" xfId="18084"/>
    <cellStyle name="Обычный 2 3 2 6 3" xfId="1891"/>
    <cellStyle name="Обычный 2 3 2 6 3 2" xfId="6115"/>
    <cellStyle name="Обычный 2 3 2 6 3 2 2" xfId="14563"/>
    <cellStyle name="Обычный 2 3 2 6 3 2 2 2" xfId="31460"/>
    <cellStyle name="Обычный 2 3 2 6 3 2 3" xfId="23012"/>
    <cellStyle name="Обычный 2 3 2 6 3 3" xfId="10339"/>
    <cellStyle name="Обычный 2 3 2 6 3 3 2" xfId="27236"/>
    <cellStyle name="Обычный 2 3 2 6 3 4" xfId="18788"/>
    <cellStyle name="Обычный 2 3 2 6 4" xfId="3299"/>
    <cellStyle name="Обычный 2 3 2 6 4 2" xfId="7523"/>
    <cellStyle name="Обычный 2 3 2 6 4 2 2" xfId="15971"/>
    <cellStyle name="Обычный 2 3 2 6 4 2 2 2" xfId="32868"/>
    <cellStyle name="Обычный 2 3 2 6 4 2 3" xfId="24420"/>
    <cellStyle name="Обычный 2 3 2 6 4 3" xfId="11747"/>
    <cellStyle name="Обычный 2 3 2 6 4 3 2" xfId="28644"/>
    <cellStyle name="Обычный 2 3 2 6 4 4" xfId="20196"/>
    <cellStyle name="Обычный 2 3 2 6 5" xfId="4707"/>
    <cellStyle name="Обычный 2 3 2 6 5 2" xfId="13155"/>
    <cellStyle name="Обычный 2 3 2 6 5 2 2" xfId="30052"/>
    <cellStyle name="Обычный 2 3 2 6 5 3" xfId="21604"/>
    <cellStyle name="Обычный 2 3 2 6 6" xfId="8931"/>
    <cellStyle name="Обычный 2 3 2 6 6 2" xfId="25828"/>
    <cellStyle name="Обычный 2 3 2 6 7" xfId="17380"/>
    <cellStyle name="Обычный 2 3 2 6 8" xfId="34277"/>
    <cellStyle name="Обычный 2 3 2 7" xfId="834"/>
    <cellStyle name="Обычный 2 3 2 7 2" xfId="2243"/>
    <cellStyle name="Обычный 2 3 2 7 2 2" xfId="6467"/>
    <cellStyle name="Обычный 2 3 2 7 2 2 2" xfId="14915"/>
    <cellStyle name="Обычный 2 3 2 7 2 2 2 2" xfId="31812"/>
    <cellStyle name="Обычный 2 3 2 7 2 2 3" xfId="23364"/>
    <cellStyle name="Обычный 2 3 2 7 2 3" xfId="10691"/>
    <cellStyle name="Обычный 2 3 2 7 2 3 2" xfId="27588"/>
    <cellStyle name="Обычный 2 3 2 7 2 4" xfId="19140"/>
    <cellStyle name="Обычный 2 3 2 7 3" xfId="3651"/>
    <cellStyle name="Обычный 2 3 2 7 3 2" xfId="7875"/>
    <cellStyle name="Обычный 2 3 2 7 3 2 2" xfId="16323"/>
    <cellStyle name="Обычный 2 3 2 7 3 2 2 2" xfId="33220"/>
    <cellStyle name="Обычный 2 3 2 7 3 2 3" xfId="24772"/>
    <cellStyle name="Обычный 2 3 2 7 3 3" xfId="12099"/>
    <cellStyle name="Обычный 2 3 2 7 3 3 2" xfId="28996"/>
    <cellStyle name="Обычный 2 3 2 7 3 4" xfId="20548"/>
    <cellStyle name="Обычный 2 3 2 7 4" xfId="5059"/>
    <cellStyle name="Обычный 2 3 2 7 4 2" xfId="13507"/>
    <cellStyle name="Обычный 2 3 2 7 4 2 2" xfId="30404"/>
    <cellStyle name="Обычный 2 3 2 7 4 3" xfId="21956"/>
    <cellStyle name="Обычный 2 3 2 7 5" xfId="9283"/>
    <cellStyle name="Обычный 2 3 2 7 5 2" xfId="26180"/>
    <cellStyle name="Обычный 2 3 2 7 6" xfId="17732"/>
    <cellStyle name="Обычный 2 3 2 8" xfId="1539"/>
    <cellStyle name="Обычный 2 3 2 8 2" xfId="5763"/>
    <cellStyle name="Обычный 2 3 2 8 2 2" xfId="14211"/>
    <cellStyle name="Обычный 2 3 2 8 2 2 2" xfId="31108"/>
    <cellStyle name="Обычный 2 3 2 8 2 3" xfId="22660"/>
    <cellStyle name="Обычный 2 3 2 8 3" xfId="9987"/>
    <cellStyle name="Обычный 2 3 2 8 3 2" xfId="26884"/>
    <cellStyle name="Обычный 2 3 2 8 4" xfId="18436"/>
    <cellStyle name="Обычный 2 3 2 9" xfId="2947"/>
    <cellStyle name="Обычный 2 3 2 9 2" xfId="7171"/>
    <cellStyle name="Обычный 2 3 2 9 2 2" xfId="15619"/>
    <cellStyle name="Обычный 2 3 2 9 2 2 2" xfId="32516"/>
    <cellStyle name="Обычный 2 3 2 9 2 3" xfId="24068"/>
    <cellStyle name="Обычный 2 3 2 9 3" xfId="11395"/>
    <cellStyle name="Обычный 2 3 2 9 3 2" xfId="28292"/>
    <cellStyle name="Обычный 2 3 2 9 4" xfId="19844"/>
    <cellStyle name="Обычный 2 3 2_Отчет за 2015 год" xfId="56"/>
    <cellStyle name="Обычный 2 3 3" xfId="57"/>
    <cellStyle name="Обычный 2 3 3 10" xfId="8595"/>
    <cellStyle name="Обычный 2 3 3 10 2" xfId="25492"/>
    <cellStyle name="Обычный 2 3 3 11" xfId="17044"/>
    <cellStyle name="Обычный 2 3 3 12" xfId="33941"/>
    <cellStyle name="Обычный 2 3 3 2" xfId="58"/>
    <cellStyle name="Обычный 2 3 3 2 10" xfId="17045"/>
    <cellStyle name="Обычный 2 3 3 2 11" xfId="33942"/>
    <cellStyle name="Обычный 2 3 3 2 2" xfId="59"/>
    <cellStyle name="Обычный 2 3 3 2 2 10" xfId="33943"/>
    <cellStyle name="Обычный 2 3 3 2 2 2" xfId="60"/>
    <cellStyle name="Обычный 2 3 3 2 2 2 2" xfId="474"/>
    <cellStyle name="Обычный 2 3 3 2 2 2 2 2" xfId="1205"/>
    <cellStyle name="Обычный 2 3 3 2 2 2 2 2 2" xfId="2614"/>
    <cellStyle name="Обычный 2 3 3 2 2 2 2 2 2 2" xfId="6838"/>
    <cellStyle name="Обычный 2 3 3 2 2 2 2 2 2 2 2" xfId="15286"/>
    <cellStyle name="Обычный 2 3 3 2 2 2 2 2 2 2 2 2" xfId="32183"/>
    <cellStyle name="Обычный 2 3 3 2 2 2 2 2 2 2 3" xfId="23735"/>
    <cellStyle name="Обычный 2 3 3 2 2 2 2 2 2 3" xfId="11062"/>
    <cellStyle name="Обычный 2 3 3 2 2 2 2 2 2 3 2" xfId="27959"/>
    <cellStyle name="Обычный 2 3 3 2 2 2 2 2 2 4" xfId="19511"/>
    <cellStyle name="Обычный 2 3 3 2 2 2 2 2 3" xfId="4022"/>
    <cellStyle name="Обычный 2 3 3 2 2 2 2 2 3 2" xfId="8246"/>
    <cellStyle name="Обычный 2 3 3 2 2 2 2 2 3 2 2" xfId="16694"/>
    <cellStyle name="Обычный 2 3 3 2 2 2 2 2 3 2 2 2" xfId="33591"/>
    <cellStyle name="Обычный 2 3 3 2 2 2 2 2 3 2 3" xfId="25143"/>
    <cellStyle name="Обычный 2 3 3 2 2 2 2 2 3 3" xfId="12470"/>
    <cellStyle name="Обычный 2 3 3 2 2 2 2 2 3 3 2" xfId="29367"/>
    <cellStyle name="Обычный 2 3 3 2 2 2 2 2 3 4" xfId="20919"/>
    <cellStyle name="Обычный 2 3 3 2 2 2 2 2 4" xfId="5430"/>
    <cellStyle name="Обычный 2 3 3 2 2 2 2 2 4 2" xfId="13878"/>
    <cellStyle name="Обычный 2 3 3 2 2 2 2 2 4 2 2" xfId="30775"/>
    <cellStyle name="Обычный 2 3 3 2 2 2 2 2 4 3" xfId="22327"/>
    <cellStyle name="Обычный 2 3 3 2 2 2 2 2 5" xfId="9654"/>
    <cellStyle name="Обычный 2 3 3 2 2 2 2 2 5 2" xfId="26551"/>
    <cellStyle name="Обычный 2 3 3 2 2 2 2 2 6" xfId="18103"/>
    <cellStyle name="Обычный 2 3 3 2 2 2 2 3" xfId="1910"/>
    <cellStyle name="Обычный 2 3 3 2 2 2 2 3 2" xfId="6134"/>
    <cellStyle name="Обычный 2 3 3 2 2 2 2 3 2 2" xfId="14582"/>
    <cellStyle name="Обычный 2 3 3 2 2 2 2 3 2 2 2" xfId="31479"/>
    <cellStyle name="Обычный 2 3 3 2 2 2 2 3 2 3" xfId="23031"/>
    <cellStyle name="Обычный 2 3 3 2 2 2 2 3 3" xfId="10358"/>
    <cellStyle name="Обычный 2 3 3 2 2 2 2 3 3 2" xfId="27255"/>
    <cellStyle name="Обычный 2 3 3 2 2 2 2 3 4" xfId="18807"/>
    <cellStyle name="Обычный 2 3 3 2 2 2 2 4" xfId="3318"/>
    <cellStyle name="Обычный 2 3 3 2 2 2 2 4 2" xfId="7542"/>
    <cellStyle name="Обычный 2 3 3 2 2 2 2 4 2 2" xfId="15990"/>
    <cellStyle name="Обычный 2 3 3 2 2 2 2 4 2 2 2" xfId="32887"/>
    <cellStyle name="Обычный 2 3 3 2 2 2 2 4 2 3" xfId="24439"/>
    <cellStyle name="Обычный 2 3 3 2 2 2 2 4 3" xfId="11766"/>
    <cellStyle name="Обычный 2 3 3 2 2 2 2 4 3 2" xfId="28663"/>
    <cellStyle name="Обычный 2 3 3 2 2 2 2 4 4" xfId="20215"/>
    <cellStyle name="Обычный 2 3 3 2 2 2 2 5" xfId="4726"/>
    <cellStyle name="Обычный 2 3 3 2 2 2 2 5 2" xfId="13174"/>
    <cellStyle name="Обычный 2 3 3 2 2 2 2 5 2 2" xfId="30071"/>
    <cellStyle name="Обычный 2 3 3 2 2 2 2 5 3" xfId="21623"/>
    <cellStyle name="Обычный 2 3 3 2 2 2 2 6" xfId="8950"/>
    <cellStyle name="Обычный 2 3 3 2 2 2 2 6 2" xfId="25847"/>
    <cellStyle name="Обычный 2 3 3 2 2 2 2 7" xfId="17399"/>
    <cellStyle name="Обычный 2 3 3 2 2 2 2 8" xfId="34296"/>
    <cellStyle name="Обычный 2 3 3 2 2 2 3" xfId="853"/>
    <cellStyle name="Обычный 2 3 3 2 2 2 3 2" xfId="2262"/>
    <cellStyle name="Обычный 2 3 3 2 2 2 3 2 2" xfId="6486"/>
    <cellStyle name="Обычный 2 3 3 2 2 2 3 2 2 2" xfId="14934"/>
    <cellStyle name="Обычный 2 3 3 2 2 2 3 2 2 2 2" xfId="31831"/>
    <cellStyle name="Обычный 2 3 3 2 2 2 3 2 2 3" xfId="23383"/>
    <cellStyle name="Обычный 2 3 3 2 2 2 3 2 3" xfId="10710"/>
    <cellStyle name="Обычный 2 3 3 2 2 2 3 2 3 2" xfId="27607"/>
    <cellStyle name="Обычный 2 3 3 2 2 2 3 2 4" xfId="19159"/>
    <cellStyle name="Обычный 2 3 3 2 2 2 3 3" xfId="3670"/>
    <cellStyle name="Обычный 2 3 3 2 2 2 3 3 2" xfId="7894"/>
    <cellStyle name="Обычный 2 3 3 2 2 2 3 3 2 2" xfId="16342"/>
    <cellStyle name="Обычный 2 3 3 2 2 2 3 3 2 2 2" xfId="33239"/>
    <cellStyle name="Обычный 2 3 3 2 2 2 3 3 2 3" xfId="24791"/>
    <cellStyle name="Обычный 2 3 3 2 2 2 3 3 3" xfId="12118"/>
    <cellStyle name="Обычный 2 3 3 2 2 2 3 3 3 2" xfId="29015"/>
    <cellStyle name="Обычный 2 3 3 2 2 2 3 3 4" xfId="20567"/>
    <cellStyle name="Обычный 2 3 3 2 2 2 3 4" xfId="5078"/>
    <cellStyle name="Обычный 2 3 3 2 2 2 3 4 2" xfId="13526"/>
    <cellStyle name="Обычный 2 3 3 2 2 2 3 4 2 2" xfId="30423"/>
    <cellStyle name="Обычный 2 3 3 2 2 2 3 4 3" xfId="21975"/>
    <cellStyle name="Обычный 2 3 3 2 2 2 3 5" xfId="9302"/>
    <cellStyle name="Обычный 2 3 3 2 2 2 3 5 2" xfId="26199"/>
    <cellStyle name="Обычный 2 3 3 2 2 2 3 6" xfId="17751"/>
    <cellStyle name="Обычный 2 3 3 2 2 2 4" xfId="1558"/>
    <cellStyle name="Обычный 2 3 3 2 2 2 4 2" xfId="5782"/>
    <cellStyle name="Обычный 2 3 3 2 2 2 4 2 2" xfId="14230"/>
    <cellStyle name="Обычный 2 3 3 2 2 2 4 2 2 2" xfId="31127"/>
    <cellStyle name="Обычный 2 3 3 2 2 2 4 2 3" xfId="22679"/>
    <cellStyle name="Обычный 2 3 3 2 2 2 4 3" xfId="10006"/>
    <cellStyle name="Обычный 2 3 3 2 2 2 4 3 2" xfId="26903"/>
    <cellStyle name="Обычный 2 3 3 2 2 2 4 4" xfId="18455"/>
    <cellStyle name="Обычный 2 3 3 2 2 2 5" xfId="2966"/>
    <cellStyle name="Обычный 2 3 3 2 2 2 5 2" xfId="7190"/>
    <cellStyle name="Обычный 2 3 3 2 2 2 5 2 2" xfId="15638"/>
    <cellStyle name="Обычный 2 3 3 2 2 2 5 2 2 2" xfId="32535"/>
    <cellStyle name="Обычный 2 3 3 2 2 2 5 2 3" xfId="24087"/>
    <cellStyle name="Обычный 2 3 3 2 2 2 5 3" xfId="11414"/>
    <cellStyle name="Обычный 2 3 3 2 2 2 5 3 2" xfId="28311"/>
    <cellStyle name="Обычный 2 3 3 2 2 2 5 4" xfId="19863"/>
    <cellStyle name="Обычный 2 3 3 2 2 2 6" xfId="4374"/>
    <cellStyle name="Обычный 2 3 3 2 2 2 6 2" xfId="12822"/>
    <cellStyle name="Обычный 2 3 3 2 2 2 6 2 2" xfId="29719"/>
    <cellStyle name="Обычный 2 3 3 2 2 2 6 3" xfId="21271"/>
    <cellStyle name="Обычный 2 3 3 2 2 2 7" xfId="8598"/>
    <cellStyle name="Обычный 2 3 3 2 2 2 7 2" xfId="25495"/>
    <cellStyle name="Обычный 2 3 3 2 2 2 8" xfId="17047"/>
    <cellStyle name="Обычный 2 3 3 2 2 2 9" xfId="33944"/>
    <cellStyle name="Обычный 2 3 3 2 2 3" xfId="473"/>
    <cellStyle name="Обычный 2 3 3 2 2 3 2" xfId="1204"/>
    <cellStyle name="Обычный 2 3 3 2 2 3 2 2" xfId="2613"/>
    <cellStyle name="Обычный 2 3 3 2 2 3 2 2 2" xfId="6837"/>
    <cellStyle name="Обычный 2 3 3 2 2 3 2 2 2 2" xfId="15285"/>
    <cellStyle name="Обычный 2 3 3 2 2 3 2 2 2 2 2" xfId="32182"/>
    <cellStyle name="Обычный 2 3 3 2 2 3 2 2 2 3" xfId="23734"/>
    <cellStyle name="Обычный 2 3 3 2 2 3 2 2 3" xfId="11061"/>
    <cellStyle name="Обычный 2 3 3 2 2 3 2 2 3 2" xfId="27958"/>
    <cellStyle name="Обычный 2 3 3 2 2 3 2 2 4" xfId="19510"/>
    <cellStyle name="Обычный 2 3 3 2 2 3 2 3" xfId="4021"/>
    <cellStyle name="Обычный 2 3 3 2 2 3 2 3 2" xfId="8245"/>
    <cellStyle name="Обычный 2 3 3 2 2 3 2 3 2 2" xfId="16693"/>
    <cellStyle name="Обычный 2 3 3 2 2 3 2 3 2 2 2" xfId="33590"/>
    <cellStyle name="Обычный 2 3 3 2 2 3 2 3 2 3" xfId="25142"/>
    <cellStyle name="Обычный 2 3 3 2 2 3 2 3 3" xfId="12469"/>
    <cellStyle name="Обычный 2 3 3 2 2 3 2 3 3 2" xfId="29366"/>
    <cellStyle name="Обычный 2 3 3 2 2 3 2 3 4" xfId="20918"/>
    <cellStyle name="Обычный 2 3 3 2 2 3 2 4" xfId="5429"/>
    <cellStyle name="Обычный 2 3 3 2 2 3 2 4 2" xfId="13877"/>
    <cellStyle name="Обычный 2 3 3 2 2 3 2 4 2 2" xfId="30774"/>
    <cellStyle name="Обычный 2 3 3 2 2 3 2 4 3" xfId="22326"/>
    <cellStyle name="Обычный 2 3 3 2 2 3 2 5" xfId="9653"/>
    <cellStyle name="Обычный 2 3 3 2 2 3 2 5 2" xfId="26550"/>
    <cellStyle name="Обычный 2 3 3 2 2 3 2 6" xfId="18102"/>
    <cellStyle name="Обычный 2 3 3 2 2 3 3" xfId="1909"/>
    <cellStyle name="Обычный 2 3 3 2 2 3 3 2" xfId="6133"/>
    <cellStyle name="Обычный 2 3 3 2 2 3 3 2 2" xfId="14581"/>
    <cellStyle name="Обычный 2 3 3 2 2 3 3 2 2 2" xfId="31478"/>
    <cellStyle name="Обычный 2 3 3 2 2 3 3 2 3" xfId="23030"/>
    <cellStyle name="Обычный 2 3 3 2 2 3 3 3" xfId="10357"/>
    <cellStyle name="Обычный 2 3 3 2 2 3 3 3 2" xfId="27254"/>
    <cellStyle name="Обычный 2 3 3 2 2 3 3 4" xfId="18806"/>
    <cellStyle name="Обычный 2 3 3 2 2 3 4" xfId="3317"/>
    <cellStyle name="Обычный 2 3 3 2 2 3 4 2" xfId="7541"/>
    <cellStyle name="Обычный 2 3 3 2 2 3 4 2 2" xfId="15989"/>
    <cellStyle name="Обычный 2 3 3 2 2 3 4 2 2 2" xfId="32886"/>
    <cellStyle name="Обычный 2 3 3 2 2 3 4 2 3" xfId="24438"/>
    <cellStyle name="Обычный 2 3 3 2 2 3 4 3" xfId="11765"/>
    <cellStyle name="Обычный 2 3 3 2 2 3 4 3 2" xfId="28662"/>
    <cellStyle name="Обычный 2 3 3 2 2 3 4 4" xfId="20214"/>
    <cellStyle name="Обычный 2 3 3 2 2 3 5" xfId="4725"/>
    <cellStyle name="Обычный 2 3 3 2 2 3 5 2" xfId="13173"/>
    <cellStyle name="Обычный 2 3 3 2 2 3 5 2 2" xfId="30070"/>
    <cellStyle name="Обычный 2 3 3 2 2 3 5 3" xfId="21622"/>
    <cellStyle name="Обычный 2 3 3 2 2 3 6" xfId="8949"/>
    <cellStyle name="Обычный 2 3 3 2 2 3 6 2" xfId="25846"/>
    <cellStyle name="Обычный 2 3 3 2 2 3 7" xfId="17398"/>
    <cellStyle name="Обычный 2 3 3 2 2 3 8" xfId="34295"/>
    <cellStyle name="Обычный 2 3 3 2 2 4" xfId="852"/>
    <cellStyle name="Обычный 2 3 3 2 2 4 2" xfId="2261"/>
    <cellStyle name="Обычный 2 3 3 2 2 4 2 2" xfId="6485"/>
    <cellStyle name="Обычный 2 3 3 2 2 4 2 2 2" xfId="14933"/>
    <cellStyle name="Обычный 2 3 3 2 2 4 2 2 2 2" xfId="31830"/>
    <cellStyle name="Обычный 2 3 3 2 2 4 2 2 3" xfId="23382"/>
    <cellStyle name="Обычный 2 3 3 2 2 4 2 3" xfId="10709"/>
    <cellStyle name="Обычный 2 3 3 2 2 4 2 3 2" xfId="27606"/>
    <cellStyle name="Обычный 2 3 3 2 2 4 2 4" xfId="19158"/>
    <cellStyle name="Обычный 2 3 3 2 2 4 3" xfId="3669"/>
    <cellStyle name="Обычный 2 3 3 2 2 4 3 2" xfId="7893"/>
    <cellStyle name="Обычный 2 3 3 2 2 4 3 2 2" xfId="16341"/>
    <cellStyle name="Обычный 2 3 3 2 2 4 3 2 2 2" xfId="33238"/>
    <cellStyle name="Обычный 2 3 3 2 2 4 3 2 3" xfId="24790"/>
    <cellStyle name="Обычный 2 3 3 2 2 4 3 3" xfId="12117"/>
    <cellStyle name="Обычный 2 3 3 2 2 4 3 3 2" xfId="29014"/>
    <cellStyle name="Обычный 2 3 3 2 2 4 3 4" xfId="20566"/>
    <cellStyle name="Обычный 2 3 3 2 2 4 4" xfId="5077"/>
    <cellStyle name="Обычный 2 3 3 2 2 4 4 2" xfId="13525"/>
    <cellStyle name="Обычный 2 3 3 2 2 4 4 2 2" xfId="30422"/>
    <cellStyle name="Обычный 2 3 3 2 2 4 4 3" xfId="21974"/>
    <cellStyle name="Обычный 2 3 3 2 2 4 5" xfId="9301"/>
    <cellStyle name="Обычный 2 3 3 2 2 4 5 2" xfId="26198"/>
    <cellStyle name="Обычный 2 3 3 2 2 4 6" xfId="17750"/>
    <cellStyle name="Обычный 2 3 3 2 2 5" xfId="1557"/>
    <cellStyle name="Обычный 2 3 3 2 2 5 2" xfId="5781"/>
    <cellStyle name="Обычный 2 3 3 2 2 5 2 2" xfId="14229"/>
    <cellStyle name="Обычный 2 3 3 2 2 5 2 2 2" xfId="31126"/>
    <cellStyle name="Обычный 2 3 3 2 2 5 2 3" xfId="22678"/>
    <cellStyle name="Обычный 2 3 3 2 2 5 3" xfId="10005"/>
    <cellStyle name="Обычный 2 3 3 2 2 5 3 2" xfId="26902"/>
    <cellStyle name="Обычный 2 3 3 2 2 5 4" xfId="18454"/>
    <cellStyle name="Обычный 2 3 3 2 2 6" xfId="2965"/>
    <cellStyle name="Обычный 2 3 3 2 2 6 2" xfId="7189"/>
    <cellStyle name="Обычный 2 3 3 2 2 6 2 2" xfId="15637"/>
    <cellStyle name="Обычный 2 3 3 2 2 6 2 2 2" xfId="32534"/>
    <cellStyle name="Обычный 2 3 3 2 2 6 2 3" xfId="24086"/>
    <cellStyle name="Обычный 2 3 3 2 2 6 3" xfId="11413"/>
    <cellStyle name="Обычный 2 3 3 2 2 6 3 2" xfId="28310"/>
    <cellStyle name="Обычный 2 3 3 2 2 6 4" xfId="19862"/>
    <cellStyle name="Обычный 2 3 3 2 2 7" xfId="4373"/>
    <cellStyle name="Обычный 2 3 3 2 2 7 2" xfId="12821"/>
    <cellStyle name="Обычный 2 3 3 2 2 7 2 2" xfId="29718"/>
    <cellStyle name="Обычный 2 3 3 2 2 7 3" xfId="21270"/>
    <cellStyle name="Обычный 2 3 3 2 2 8" xfId="8597"/>
    <cellStyle name="Обычный 2 3 3 2 2 8 2" xfId="25494"/>
    <cellStyle name="Обычный 2 3 3 2 2 9" xfId="17046"/>
    <cellStyle name="Обычный 2 3 3 2 3" xfId="61"/>
    <cellStyle name="Обычный 2 3 3 2 3 2" xfId="475"/>
    <cellStyle name="Обычный 2 3 3 2 3 2 2" xfId="1206"/>
    <cellStyle name="Обычный 2 3 3 2 3 2 2 2" xfId="2615"/>
    <cellStyle name="Обычный 2 3 3 2 3 2 2 2 2" xfId="6839"/>
    <cellStyle name="Обычный 2 3 3 2 3 2 2 2 2 2" xfId="15287"/>
    <cellStyle name="Обычный 2 3 3 2 3 2 2 2 2 2 2" xfId="32184"/>
    <cellStyle name="Обычный 2 3 3 2 3 2 2 2 2 3" xfId="23736"/>
    <cellStyle name="Обычный 2 3 3 2 3 2 2 2 3" xfId="11063"/>
    <cellStyle name="Обычный 2 3 3 2 3 2 2 2 3 2" xfId="27960"/>
    <cellStyle name="Обычный 2 3 3 2 3 2 2 2 4" xfId="19512"/>
    <cellStyle name="Обычный 2 3 3 2 3 2 2 3" xfId="4023"/>
    <cellStyle name="Обычный 2 3 3 2 3 2 2 3 2" xfId="8247"/>
    <cellStyle name="Обычный 2 3 3 2 3 2 2 3 2 2" xfId="16695"/>
    <cellStyle name="Обычный 2 3 3 2 3 2 2 3 2 2 2" xfId="33592"/>
    <cellStyle name="Обычный 2 3 3 2 3 2 2 3 2 3" xfId="25144"/>
    <cellStyle name="Обычный 2 3 3 2 3 2 2 3 3" xfId="12471"/>
    <cellStyle name="Обычный 2 3 3 2 3 2 2 3 3 2" xfId="29368"/>
    <cellStyle name="Обычный 2 3 3 2 3 2 2 3 4" xfId="20920"/>
    <cellStyle name="Обычный 2 3 3 2 3 2 2 4" xfId="5431"/>
    <cellStyle name="Обычный 2 3 3 2 3 2 2 4 2" xfId="13879"/>
    <cellStyle name="Обычный 2 3 3 2 3 2 2 4 2 2" xfId="30776"/>
    <cellStyle name="Обычный 2 3 3 2 3 2 2 4 3" xfId="22328"/>
    <cellStyle name="Обычный 2 3 3 2 3 2 2 5" xfId="9655"/>
    <cellStyle name="Обычный 2 3 3 2 3 2 2 5 2" xfId="26552"/>
    <cellStyle name="Обычный 2 3 3 2 3 2 2 6" xfId="18104"/>
    <cellStyle name="Обычный 2 3 3 2 3 2 3" xfId="1911"/>
    <cellStyle name="Обычный 2 3 3 2 3 2 3 2" xfId="6135"/>
    <cellStyle name="Обычный 2 3 3 2 3 2 3 2 2" xfId="14583"/>
    <cellStyle name="Обычный 2 3 3 2 3 2 3 2 2 2" xfId="31480"/>
    <cellStyle name="Обычный 2 3 3 2 3 2 3 2 3" xfId="23032"/>
    <cellStyle name="Обычный 2 3 3 2 3 2 3 3" xfId="10359"/>
    <cellStyle name="Обычный 2 3 3 2 3 2 3 3 2" xfId="27256"/>
    <cellStyle name="Обычный 2 3 3 2 3 2 3 4" xfId="18808"/>
    <cellStyle name="Обычный 2 3 3 2 3 2 4" xfId="3319"/>
    <cellStyle name="Обычный 2 3 3 2 3 2 4 2" xfId="7543"/>
    <cellStyle name="Обычный 2 3 3 2 3 2 4 2 2" xfId="15991"/>
    <cellStyle name="Обычный 2 3 3 2 3 2 4 2 2 2" xfId="32888"/>
    <cellStyle name="Обычный 2 3 3 2 3 2 4 2 3" xfId="24440"/>
    <cellStyle name="Обычный 2 3 3 2 3 2 4 3" xfId="11767"/>
    <cellStyle name="Обычный 2 3 3 2 3 2 4 3 2" xfId="28664"/>
    <cellStyle name="Обычный 2 3 3 2 3 2 4 4" xfId="20216"/>
    <cellStyle name="Обычный 2 3 3 2 3 2 5" xfId="4727"/>
    <cellStyle name="Обычный 2 3 3 2 3 2 5 2" xfId="13175"/>
    <cellStyle name="Обычный 2 3 3 2 3 2 5 2 2" xfId="30072"/>
    <cellStyle name="Обычный 2 3 3 2 3 2 5 3" xfId="21624"/>
    <cellStyle name="Обычный 2 3 3 2 3 2 6" xfId="8951"/>
    <cellStyle name="Обычный 2 3 3 2 3 2 6 2" xfId="25848"/>
    <cellStyle name="Обычный 2 3 3 2 3 2 7" xfId="17400"/>
    <cellStyle name="Обычный 2 3 3 2 3 2 8" xfId="34297"/>
    <cellStyle name="Обычный 2 3 3 2 3 3" xfId="854"/>
    <cellStyle name="Обычный 2 3 3 2 3 3 2" xfId="2263"/>
    <cellStyle name="Обычный 2 3 3 2 3 3 2 2" xfId="6487"/>
    <cellStyle name="Обычный 2 3 3 2 3 3 2 2 2" xfId="14935"/>
    <cellStyle name="Обычный 2 3 3 2 3 3 2 2 2 2" xfId="31832"/>
    <cellStyle name="Обычный 2 3 3 2 3 3 2 2 3" xfId="23384"/>
    <cellStyle name="Обычный 2 3 3 2 3 3 2 3" xfId="10711"/>
    <cellStyle name="Обычный 2 3 3 2 3 3 2 3 2" xfId="27608"/>
    <cellStyle name="Обычный 2 3 3 2 3 3 2 4" xfId="19160"/>
    <cellStyle name="Обычный 2 3 3 2 3 3 3" xfId="3671"/>
    <cellStyle name="Обычный 2 3 3 2 3 3 3 2" xfId="7895"/>
    <cellStyle name="Обычный 2 3 3 2 3 3 3 2 2" xfId="16343"/>
    <cellStyle name="Обычный 2 3 3 2 3 3 3 2 2 2" xfId="33240"/>
    <cellStyle name="Обычный 2 3 3 2 3 3 3 2 3" xfId="24792"/>
    <cellStyle name="Обычный 2 3 3 2 3 3 3 3" xfId="12119"/>
    <cellStyle name="Обычный 2 3 3 2 3 3 3 3 2" xfId="29016"/>
    <cellStyle name="Обычный 2 3 3 2 3 3 3 4" xfId="20568"/>
    <cellStyle name="Обычный 2 3 3 2 3 3 4" xfId="5079"/>
    <cellStyle name="Обычный 2 3 3 2 3 3 4 2" xfId="13527"/>
    <cellStyle name="Обычный 2 3 3 2 3 3 4 2 2" xfId="30424"/>
    <cellStyle name="Обычный 2 3 3 2 3 3 4 3" xfId="21976"/>
    <cellStyle name="Обычный 2 3 3 2 3 3 5" xfId="9303"/>
    <cellStyle name="Обычный 2 3 3 2 3 3 5 2" xfId="26200"/>
    <cellStyle name="Обычный 2 3 3 2 3 3 6" xfId="17752"/>
    <cellStyle name="Обычный 2 3 3 2 3 4" xfId="1559"/>
    <cellStyle name="Обычный 2 3 3 2 3 4 2" xfId="5783"/>
    <cellStyle name="Обычный 2 3 3 2 3 4 2 2" xfId="14231"/>
    <cellStyle name="Обычный 2 3 3 2 3 4 2 2 2" xfId="31128"/>
    <cellStyle name="Обычный 2 3 3 2 3 4 2 3" xfId="22680"/>
    <cellStyle name="Обычный 2 3 3 2 3 4 3" xfId="10007"/>
    <cellStyle name="Обычный 2 3 3 2 3 4 3 2" xfId="26904"/>
    <cellStyle name="Обычный 2 3 3 2 3 4 4" xfId="18456"/>
    <cellStyle name="Обычный 2 3 3 2 3 5" xfId="2967"/>
    <cellStyle name="Обычный 2 3 3 2 3 5 2" xfId="7191"/>
    <cellStyle name="Обычный 2 3 3 2 3 5 2 2" xfId="15639"/>
    <cellStyle name="Обычный 2 3 3 2 3 5 2 2 2" xfId="32536"/>
    <cellStyle name="Обычный 2 3 3 2 3 5 2 3" xfId="24088"/>
    <cellStyle name="Обычный 2 3 3 2 3 5 3" xfId="11415"/>
    <cellStyle name="Обычный 2 3 3 2 3 5 3 2" xfId="28312"/>
    <cellStyle name="Обычный 2 3 3 2 3 5 4" xfId="19864"/>
    <cellStyle name="Обычный 2 3 3 2 3 6" xfId="4375"/>
    <cellStyle name="Обычный 2 3 3 2 3 6 2" xfId="12823"/>
    <cellStyle name="Обычный 2 3 3 2 3 6 2 2" xfId="29720"/>
    <cellStyle name="Обычный 2 3 3 2 3 6 3" xfId="21272"/>
    <cellStyle name="Обычный 2 3 3 2 3 7" xfId="8599"/>
    <cellStyle name="Обычный 2 3 3 2 3 7 2" xfId="25496"/>
    <cellStyle name="Обычный 2 3 3 2 3 8" xfId="17048"/>
    <cellStyle name="Обычный 2 3 3 2 3 9" xfId="33945"/>
    <cellStyle name="Обычный 2 3 3 2 4" xfId="472"/>
    <cellStyle name="Обычный 2 3 3 2 4 2" xfId="1203"/>
    <cellStyle name="Обычный 2 3 3 2 4 2 2" xfId="2612"/>
    <cellStyle name="Обычный 2 3 3 2 4 2 2 2" xfId="6836"/>
    <cellStyle name="Обычный 2 3 3 2 4 2 2 2 2" xfId="15284"/>
    <cellStyle name="Обычный 2 3 3 2 4 2 2 2 2 2" xfId="32181"/>
    <cellStyle name="Обычный 2 3 3 2 4 2 2 2 3" xfId="23733"/>
    <cellStyle name="Обычный 2 3 3 2 4 2 2 3" xfId="11060"/>
    <cellStyle name="Обычный 2 3 3 2 4 2 2 3 2" xfId="27957"/>
    <cellStyle name="Обычный 2 3 3 2 4 2 2 4" xfId="19509"/>
    <cellStyle name="Обычный 2 3 3 2 4 2 3" xfId="4020"/>
    <cellStyle name="Обычный 2 3 3 2 4 2 3 2" xfId="8244"/>
    <cellStyle name="Обычный 2 3 3 2 4 2 3 2 2" xfId="16692"/>
    <cellStyle name="Обычный 2 3 3 2 4 2 3 2 2 2" xfId="33589"/>
    <cellStyle name="Обычный 2 3 3 2 4 2 3 2 3" xfId="25141"/>
    <cellStyle name="Обычный 2 3 3 2 4 2 3 3" xfId="12468"/>
    <cellStyle name="Обычный 2 3 3 2 4 2 3 3 2" xfId="29365"/>
    <cellStyle name="Обычный 2 3 3 2 4 2 3 4" xfId="20917"/>
    <cellStyle name="Обычный 2 3 3 2 4 2 4" xfId="5428"/>
    <cellStyle name="Обычный 2 3 3 2 4 2 4 2" xfId="13876"/>
    <cellStyle name="Обычный 2 3 3 2 4 2 4 2 2" xfId="30773"/>
    <cellStyle name="Обычный 2 3 3 2 4 2 4 3" xfId="22325"/>
    <cellStyle name="Обычный 2 3 3 2 4 2 5" xfId="9652"/>
    <cellStyle name="Обычный 2 3 3 2 4 2 5 2" xfId="26549"/>
    <cellStyle name="Обычный 2 3 3 2 4 2 6" xfId="18101"/>
    <cellStyle name="Обычный 2 3 3 2 4 3" xfId="1908"/>
    <cellStyle name="Обычный 2 3 3 2 4 3 2" xfId="6132"/>
    <cellStyle name="Обычный 2 3 3 2 4 3 2 2" xfId="14580"/>
    <cellStyle name="Обычный 2 3 3 2 4 3 2 2 2" xfId="31477"/>
    <cellStyle name="Обычный 2 3 3 2 4 3 2 3" xfId="23029"/>
    <cellStyle name="Обычный 2 3 3 2 4 3 3" xfId="10356"/>
    <cellStyle name="Обычный 2 3 3 2 4 3 3 2" xfId="27253"/>
    <cellStyle name="Обычный 2 3 3 2 4 3 4" xfId="18805"/>
    <cellStyle name="Обычный 2 3 3 2 4 4" xfId="3316"/>
    <cellStyle name="Обычный 2 3 3 2 4 4 2" xfId="7540"/>
    <cellStyle name="Обычный 2 3 3 2 4 4 2 2" xfId="15988"/>
    <cellStyle name="Обычный 2 3 3 2 4 4 2 2 2" xfId="32885"/>
    <cellStyle name="Обычный 2 3 3 2 4 4 2 3" xfId="24437"/>
    <cellStyle name="Обычный 2 3 3 2 4 4 3" xfId="11764"/>
    <cellStyle name="Обычный 2 3 3 2 4 4 3 2" xfId="28661"/>
    <cellStyle name="Обычный 2 3 3 2 4 4 4" xfId="20213"/>
    <cellStyle name="Обычный 2 3 3 2 4 5" xfId="4724"/>
    <cellStyle name="Обычный 2 3 3 2 4 5 2" xfId="13172"/>
    <cellStyle name="Обычный 2 3 3 2 4 5 2 2" xfId="30069"/>
    <cellStyle name="Обычный 2 3 3 2 4 5 3" xfId="21621"/>
    <cellStyle name="Обычный 2 3 3 2 4 6" xfId="8948"/>
    <cellStyle name="Обычный 2 3 3 2 4 6 2" xfId="25845"/>
    <cellStyle name="Обычный 2 3 3 2 4 7" xfId="17397"/>
    <cellStyle name="Обычный 2 3 3 2 4 8" xfId="34294"/>
    <cellStyle name="Обычный 2 3 3 2 5" xfId="851"/>
    <cellStyle name="Обычный 2 3 3 2 5 2" xfId="2260"/>
    <cellStyle name="Обычный 2 3 3 2 5 2 2" xfId="6484"/>
    <cellStyle name="Обычный 2 3 3 2 5 2 2 2" xfId="14932"/>
    <cellStyle name="Обычный 2 3 3 2 5 2 2 2 2" xfId="31829"/>
    <cellStyle name="Обычный 2 3 3 2 5 2 2 3" xfId="23381"/>
    <cellStyle name="Обычный 2 3 3 2 5 2 3" xfId="10708"/>
    <cellStyle name="Обычный 2 3 3 2 5 2 3 2" xfId="27605"/>
    <cellStyle name="Обычный 2 3 3 2 5 2 4" xfId="19157"/>
    <cellStyle name="Обычный 2 3 3 2 5 3" xfId="3668"/>
    <cellStyle name="Обычный 2 3 3 2 5 3 2" xfId="7892"/>
    <cellStyle name="Обычный 2 3 3 2 5 3 2 2" xfId="16340"/>
    <cellStyle name="Обычный 2 3 3 2 5 3 2 2 2" xfId="33237"/>
    <cellStyle name="Обычный 2 3 3 2 5 3 2 3" xfId="24789"/>
    <cellStyle name="Обычный 2 3 3 2 5 3 3" xfId="12116"/>
    <cellStyle name="Обычный 2 3 3 2 5 3 3 2" xfId="29013"/>
    <cellStyle name="Обычный 2 3 3 2 5 3 4" xfId="20565"/>
    <cellStyle name="Обычный 2 3 3 2 5 4" xfId="5076"/>
    <cellStyle name="Обычный 2 3 3 2 5 4 2" xfId="13524"/>
    <cellStyle name="Обычный 2 3 3 2 5 4 2 2" xfId="30421"/>
    <cellStyle name="Обычный 2 3 3 2 5 4 3" xfId="21973"/>
    <cellStyle name="Обычный 2 3 3 2 5 5" xfId="9300"/>
    <cellStyle name="Обычный 2 3 3 2 5 5 2" xfId="26197"/>
    <cellStyle name="Обычный 2 3 3 2 5 6" xfId="17749"/>
    <cellStyle name="Обычный 2 3 3 2 6" xfId="1556"/>
    <cellStyle name="Обычный 2 3 3 2 6 2" xfId="5780"/>
    <cellStyle name="Обычный 2 3 3 2 6 2 2" xfId="14228"/>
    <cellStyle name="Обычный 2 3 3 2 6 2 2 2" xfId="31125"/>
    <cellStyle name="Обычный 2 3 3 2 6 2 3" xfId="22677"/>
    <cellStyle name="Обычный 2 3 3 2 6 3" xfId="10004"/>
    <cellStyle name="Обычный 2 3 3 2 6 3 2" xfId="26901"/>
    <cellStyle name="Обычный 2 3 3 2 6 4" xfId="18453"/>
    <cellStyle name="Обычный 2 3 3 2 7" xfId="2964"/>
    <cellStyle name="Обычный 2 3 3 2 7 2" xfId="7188"/>
    <cellStyle name="Обычный 2 3 3 2 7 2 2" xfId="15636"/>
    <cellStyle name="Обычный 2 3 3 2 7 2 2 2" xfId="32533"/>
    <cellStyle name="Обычный 2 3 3 2 7 2 3" xfId="24085"/>
    <cellStyle name="Обычный 2 3 3 2 7 3" xfId="11412"/>
    <cellStyle name="Обычный 2 3 3 2 7 3 2" xfId="28309"/>
    <cellStyle name="Обычный 2 3 3 2 7 4" xfId="19861"/>
    <cellStyle name="Обычный 2 3 3 2 8" xfId="4372"/>
    <cellStyle name="Обычный 2 3 3 2 8 2" xfId="12820"/>
    <cellStyle name="Обычный 2 3 3 2 8 2 2" xfId="29717"/>
    <cellStyle name="Обычный 2 3 3 2 8 3" xfId="21269"/>
    <cellStyle name="Обычный 2 3 3 2 9" xfId="8596"/>
    <cellStyle name="Обычный 2 3 3 2 9 2" xfId="25493"/>
    <cellStyle name="Обычный 2 3 3 3" xfId="62"/>
    <cellStyle name="Обычный 2 3 3 3 10" xfId="33946"/>
    <cellStyle name="Обычный 2 3 3 3 2" xfId="63"/>
    <cellStyle name="Обычный 2 3 3 3 2 2" xfId="477"/>
    <cellStyle name="Обычный 2 3 3 3 2 2 2" xfId="1208"/>
    <cellStyle name="Обычный 2 3 3 3 2 2 2 2" xfId="2617"/>
    <cellStyle name="Обычный 2 3 3 3 2 2 2 2 2" xfId="6841"/>
    <cellStyle name="Обычный 2 3 3 3 2 2 2 2 2 2" xfId="15289"/>
    <cellStyle name="Обычный 2 3 3 3 2 2 2 2 2 2 2" xfId="32186"/>
    <cellStyle name="Обычный 2 3 3 3 2 2 2 2 2 3" xfId="23738"/>
    <cellStyle name="Обычный 2 3 3 3 2 2 2 2 3" xfId="11065"/>
    <cellStyle name="Обычный 2 3 3 3 2 2 2 2 3 2" xfId="27962"/>
    <cellStyle name="Обычный 2 3 3 3 2 2 2 2 4" xfId="19514"/>
    <cellStyle name="Обычный 2 3 3 3 2 2 2 3" xfId="4025"/>
    <cellStyle name="Обычный 2 3 3 3 2 2 2 3 2" xfId="8249"/>
    <cellStyle name="Обычный 2 3 3 3 2 2 2 3 2 2" xfId="16697"/>
    <cellStyle name="Обычный 2 3 3 3 2 2 2 3 2 2 2" xfId="33594"/>
    <cellStyle name="Обычный 2 3 3 3 2 2 2 3 2 3" xfId="25146"/>
    <cellStyle name="Обычный 2 3 3 3 2 2 2 3 3" xfId="12473"/>
    <cellStyle name="Обычный 2 3 3 3 2 2 2 3 3 2" xfId="29370"/>
    <cellStyle name="Обычный 2 3 3 3 2 2 2 3 4" xfId="20922"/>
    <cellStyle name="Обычный 2 3 3 3 2 2 2 4" xfId="5433"/>
    <cellStyle name="Обычный 2 3 3 3 2 2 2 4 2" xfId="13881"/>
    <cellStyle name="Обычный 2 3 3 3 2 2 2 4 2 2" xfId="30778"/>
    <cellStyle name="Обычный 2 3 3 3 2 2 2 4 3" xfId="22330"/>
    <cellStyle name="Обычный 2 3 3 3 2 2 2 5" xfId="9657"/>
    <cellStyle name="Обычный 2 3 3 3 2 2 2 5 2" xfId="26554"/>
    <cellStyle name="Обычный 2 3 3 3 2 2 2 6" xfId="18106"/>
    <cellStyle name="Обычный 2 3 3 3 2 2 3" xfId="1913"/>
    <cellStyle name="Обычный 2 3 3 3 2 2 3 2" xfId="6137"/>
    <cellStyle name="Обычный 2 3 3 3 2 2 3 2 2" xfId="14585"/>
    <cellStyle name="Обычный 2 3 3 3 2 2 3 2 2 2" xfId="31482"/>
    <cellStyle name="Обычный 2 3 3 3 2 2 3 2 3" xfId="23034"/>
    <cellStyle name="Обычный 2 3 3 3 2 2 3 3" xfId="10361"/>
    <cellStyle name="Обычный 2 3 3 3 2 2 3 3 2" xfId="27258"/>
    <cellStyle name="Обычный 2 3 3 3 2 2 3 4" xfId="18810"/>
    <cellStyle name="Обычный 2 3 3 3 2 2 4" xfId="3321"/>
    <cellStyle name="Обычный 2 3 3 3 2 2 4 2" xfId="7545"/>
    <cellStyle name="Обычный 2 3 3 3 2 2 4 2 2" xfId="15993"/>
    <cellStyle name="Обычный 2 3 3 3 2 2 4 2 2 2" xfId="32890"/>
    <cellStyle name="Обычный 2 3 3 3 2 2 4 2 3" xfId="24442"/>
    <cellStyle name="Обычный 2 3 3 3 2 2 4 3" xfId="11769"/>
    <cellStyle name="Обычный 2 3 3 3 2 2 4 3 2" xfId="28666"/>
    <cellStyle name="Обычный 2 3 3 3 2 2 4 4" xfId="20218"/>
    <cellStyle name="Обычный 2 3 3 3 2 2 5" xfId="4729"/>
    <cellStyle name="Обычный 2 3 3 3 2 2 5 2" xfId="13177"/>
    <cellStyle name="Обычный 2 3 3 3 2 2 5 2 2" xfId="30074"/>
    <cellStyle name="Обычный 2 3 3 3 2 2 5 3" xfId="21626"/>
    <cellStyle name="Обычный 2 3 3 3 2 2 6" xfId="8953"/>
    <cellStyle name="Обычный 2 3 3 3 2 2 6 2" xfId="25850"/>
    <cellStyle name="Обычный 2 3 3 3 2 2 7" xfId="17402"/>
    <cellStyle name="Обычный 2 3 3 3 2 2 8" xfId="34299"/>
    <cellStyle name="Обычный 2 3 3 3 2 3" xfId="856"/>
    <cellStyle name="Обычный 2 3 3 3 2 3 2" xfId="2265"/>
    <cellStyle name="Обычный 2 3 3 3 2 3 2 2" xfId="6489"/>
    <cellStyle name="Обычный 2 3 3 3 2 3 2 2 2" xfId="14937"/>
    <cellStyle name="Обычный 2 3 3 3 2 3 2 2 2 2" xfId="31834"/>
    <cellStyle name="Обычный 2 3 3 3 2 3 2 2 3" xfId="23386"/>
    <cellStyle name="Обычный 2 3 3 3 2 3 2 3" xfId="10713"/>
    <cellStyle name="Обычный 2 3 3 3 2 3 2 3 2" xfId="27610"/>
    <cellStyle name="Обычный 2 3 3 3 2 3 2 4" xfId="19162"/>
    <cellStyle name="Обычный 2 3 3 3 2 3 3" xfId="3673"/>
    <cellStyle name="Обычный 2 3 3 3 2 3 3 2" xfId="7897"/>
    <cellStyle name="Обычный 2 3 3 3 2 3 3 2 2" xfId="16345"/>
    <cellStyle name="Обычный 2 3 3 3 2 3 3 2 2 2" xfId="33242"/>
    <cellStyle name="Обычный 2 3 3 3 2 3 3 2 3" xfId="24794"/>
    <cellStyle name="Обычный 2 3 3 3 2 3 3 3" xfId="12121"/>
    <cellStyle name="Обычный 2 3 3 3 2 3 3 3 2" xfId="29018"/>
    <cellStyle name="Обычный 2 3 3 3 2 3 3 4" xfId="20570"/>
    <cellStyle name="Обычный 2 3 3 3 2 3 4" xfId="5081"/>
    <cellStyle name="Обычный 2 3 3 3 2 3 4 2" xfId="13529"/>
    <cellStyle name="Обычный 2 3 3 3 2 3 4 2 2" xfId="30426"/>
    <cellStyle name="Обычный 2 3 3 3 2 3 4 3" xfId="21978"/>
    <cellStyle name="Обычный 2 3 3 3 2 3 5" xfId="9305"/>
    <cellStyle name="Обычный 2 3 3 3 2 3 5 2" xfId="26202"/>
    <cellStyle name="Обычный 2 3 3 3 2 3 6" xfId="17754"/>
    <cellStyle name="Обычный 2 3 3 3 2 4" xfId="1561"/>
    <cellStyle name="Обычный 2 3 3 3 2 4 2" xfId="5785"/>
    <cellStyle name="Обычный 2 3 3 3 2 4 2 2" xfId="14233"/>
    <cellStyle name="Обычный 2 3 3 3 2 4 2 2 2" xfId="31130"/>
    <cellStyle name="Обычный 2 3 3 3 2 4 2 3" xfId="22682"/>
    <cellStyle name="Обычный 2 3 3 3 2 4 3" xfId="10009"/>
    <cellStyle name="Обычный 2 3 3 3 2 4 3 2" xfId="26906"/>
    <cellStyle name="Обычный 2 3 3 3 2 4 4" xfId="18458"/>
    <cellStyle name="Обычный 2 3 3 3 2 5" xfId="2969"/>
    <cellStyle name="Обычный 2 3 3 3 2 5 2" xfId="7193"/>
    <cellStyle name="Обычный 2 3 3 3 2 5 2 2" xfId="15641"/>
    <cellStyle name="Обычный 2 3 3 3 2 5 2 2 2" xfId="32538"/>
    <cellStyle name="Обычный 2 3 3 3 2 5 2 3" xfId="24090"/>
    <cellStyle name="Обычный 2 3 3 3 2 5 3" xfId="11417"/>
    <cellStyle name="Обычный 2 3 3 3 2 5 3 2" xfId="28314"/>
    <cellStyle name="Обычный 2 3 3 3 2 5 4" xfId="19866"/>
    <cellStyle name="Обычный 2 3 3 3 2 6" xfId="4377"/>
    <cellStyle name="Обычный 2 3 3 3 2 6 2" xfId="12825"/>
    <cellStyle name="Обычный 2 3 3 3 2 6 2 2" xfId="29722"/>
    <cellStyle name="Обычный 2 3 3 3 2 6 3" xfId="21274"/>
    <cellStyle name="Обычный 2 3 3 3 2 7" xfId="8601"/>
    <cellStyle name="Обычный 2 3 3 3 2 7 2" xfId="25498"/>
    <cellStyle name="Обычный 2 3 3 3 2 8" xfId="17050"/>
    <cellStyle name="Обычный 2 3 3 3 2 9" xfId="33947"/>
    <cellStyle name="Обычный 2 3 3 3 3" xfId="476"/>
    <cellStyle name="Обычный 2 3 3 3 3 2" xfId="1207"/>
    <cellStyle name="Обычный 2 3 3 3 3 2 2" xfId="2616"/>
    <cellStyle name="Обычный 2 3 3 3 3 2 2 2" xfId="6840"/>
    <cellStyle name="Обычный 2 3 3 3 3 2 2 2 2" xfId="15288"/>
    <cellStyle name="Обычный 2 3 3 3 3 2 2 2 2 2" xfId="32185"/>
    <cellStyle name="Обычный 2 3 3 3 3 2 2 2 3" xfId="23737"/>
    <cellStyle name="Обычный 2 3 3 3 3 2 2 3" xfId="11064"/>
    <cellStyle name="Обычный 2 3 3 3 3 2 2 3 2" xfId="27961"/>
    <cellStyle name="Обычный 2 3 3 3 3 2 2 4" xfId="19513"/>
    <cellStyle name="Обычный 2 3 3 3 3 2 3" xfId="4024"/>
    <cellStyle name="Обычный 2 3 3 3 3 2 3 2" xfId="8248"/>
    <cellStyle name="Обычный 2 3 3 3 3 2 3 2 2" xfId="16696"/>
    <cellStyle name="Обычный 2 3 3 3 3 2 3 2 2 2" xfId="33593"/>
    <cellStyle name="Обычный 2 3 3 3 3 2 3 2 3" xfId="25145"/>
    <cellStyle name="Обычный 2 3 3 3 3 2 3 3" xfId="12472"/>
    <cellStyle name="Обычный 2 3 3 3 3 2 3 3 2" xfId="29369"/>
    <cellStyle name="Обычный 2 3 3 3 3 2 3 4" xfId="20921"/>
    <cellStyle name="Обычный 2 3 3 3 3 2 4" xfId="5432"/>
    <cellStyle name="Обычный 2 3 3 3 3 2 4 2" xfId="13880"/>
    <cellStyle name="Обычный 2 3 3 3 3 2 4 2 2" xfId="30777"/>
    <cellStyle name="Обычный 2 3 3 3 3 2 4 3" xfId="22329"/>
    <cellStyle name="Обычный 2 3 3 3 3 2 5" xfId="9656"/>
    <cellStyle name="Обычный 2 3 3 3 3 2 5 2" xfId="26553"/>
    <cellStyle name="Обычный 2 3 3 3 3 2 6" xfId="18105"/>
    <cellStyle name="Обычный 2 3 3 3 3 3" xfId="1912"/>
    <cellStyle name="Обычный 2 3 3 3 3 3 2" xfId="6136"/>
    <cellStyle name="Обычный 2 3 3 3 3 3 2 2" xfId="14584"/>
    <cellStyle name="Обычный 2 3 3 3 3 3 2 2 2" xfId="31481"/>
    <cellStyle name="Обычный 2 3 3 3 3 3 2 3" xfId="23033"/>
    <cellStyle name="Обычный 2 3 3 3 3 3 3" xfId="10360"/>
    <cellStyle name="Обычный 2 3 3 3 3 3 3 2" xfId="27257"/>
    <cellStyle name="Обычный 2 3 3 3 3 3 4" xfId="18809"/>
    <cellStyle name="Обычный 2 3 3 3 3 4" xfId="3320"/>
    <cellStyle name="Обычный 2 3 3 3 3 4 2" xfId="7544"/>
    <cellStyle name="Обычный 2 3 3 3 3 4 2 2" xfId="15992"/>
    <cellStyle name="Обычный 2 3 3 3 3 4 2 2 2" xfId="32889"/>
    <cellStyle name="Обычный 2 3 3 3 3 4 2 3" xfId="24441"/>
    <cellStyle name="Обычный 2 3 3 3 3 4 3" xfId="11768"/>
    <cellStyle name="Обычный 2 3 3 3 3 4 3 2" xfId="28665"/>
    <cellStyle name="Обычный 2 3 3 3 3 4 4" xfId="20217"/>
    <cellStyle name="Обычный 2 3 3 3 3 5" xfId="4728"/>
    <cellStyle name="Обычный 2 3 3 3 3 5 2" xfId="13176"/>
    <cellStyle name="Обычный 2 3 3 3 3 5 2 2" xfId="30073"/>
    <cellStyle name="Обычный 2 3 3 3 3 5 3" xfId="21625"/>
    <cellStyle name="Обычный 2 3 3 3 3 6" xfId="8952"/>
    <cellStyle name="Обычный 2 3 3 3 3 6 2" xfId="25849"/>
    <cellStyle name="Обычный 2 3 3 3 3 7" xfId="17401"/>
    <cellStyle name="Обычный 2 3 3 3 3 8" xfId="34298"/>
    <cellStyle name="Обычный 2 3 3 3 4" xfId="855"/>
    <cellStyle name="Обычный 2 3 3 3 4 2" xfId="2264"/>
    <cellStyle name="Обычный 2 3 3 3 4 2 2" xfId="6488"/>
    <cellStyle name="Обычный 2 3 3 3 4 2 2 2" xfId="14936"/>
    <cellStyle name="Обычный 2 3 3 3 4 2 2 2 2" xfId="31833"/>
    <cellStyle name="Обычный 2 3 3 3 4 2 2 3" xfId="23385"/>
    <cellStyle name="Обычный 2 3 3 3 4 2 3" xfId="10712"/>
    <cellStyle name="Обычный 2 3 3 3 4 2 3 2" xfId="27609"/>
    <cellStyle name="Обычный 2 3 3 3 4 2 4" xfId="19161"/>
    <cellStyle name="Обычный 2 3 3 3 4 3" xfId="3672"/>
    <cellStyle name="Обычный 2 3 3 3 4 3 2" xfId="7896"/>
    <cellStyle name="Обычный 2 3 3 3 4 3 2 2" xfId="16344"/>
    <cellStyle name="Обычный 2 3 3 3 4 3 2 2 2" xfId="33241"/>
    <cellStyle name="Обычный 2 3 3 3 4 3 2 3" xfId="24793"/>
    <cellStyle name="Обычный 2 3 3 3 4 3 3" xfId="12120"/>
    <cellStyle name="Обычный 2 3 3 3 4 3 3 2" xfId="29017"/>
    <cellStyle name="Обычный 2 3 3 3 4 3 4" xfId="20569"/>
    <cellStyle name="Обычный 2 3 3 3 4 4" xfId="5080"/>
    <cellStyle name="Обычный 2 3 3 3 4 4 2" xfId="13528"/>
    <cellStyle name="Обычный 2 3 3 3 4 4 2 2" xfId="30425"/>
    <cellStyle name="Обычный 2 3 3 3 4 4 3" xfId="21977"/>
    <cellStyle name="Обычный 2 3 3 3 4 5" xfId="9304"/>
    <cellStyle name="Обычный 2 3 3 3 4 5 2" xfId="26201"/>
    <cellStyle name="Обычный 2 3 3 3 4 6" xfId="17753"/>
    <cellStyle name="Обычный 2 3 3 3 5" xfId="1560"/>
    <cellStyle name="Обычный 2 3 3 3 5 2" xfId="5784"/>
    <cellStyle name="Обычный 2 3 3 3 5 2 2" xfId="14232"/>
    <cellStyle name="Обычный 2 3 3 3 5 2 2 2" xfId="31129"/>
    <cellStyle name="Обычный 2 3 3 3 5 2 3" xfId="22681"/>
    <cellStyle name="Обычный 2 3 3 3 5 3" xfId="10008"/>
    <cellStyle name="Обычный 2 3 3 3 5 3 2" xfId="26905"/>
    <cellStyle name="Обычный 2 3 3 3 5 4" xfId="18457"/>
    <cellStyle name="Обычный 2 3 3 3 6" xfId="2968"/>
    <cellStyle name="Обычный 2 3 3 3 6 2" xfId="7192"/>
    <cellStyle name="Обычный 2 3 3 3 6 2 2" xfId="15640"/>
    <cellStyle name="Обычный 2 3 3 3 6 2 2 2" xfId="32537"/>
    <cellStyle name="Обычный 2 3 3 3 6 2 3" xfId="24089"/>
    <cellStyle name="Обычный 2 3 3 3 6 3" xfId="11416"/>
    <cellStyle name="Обычный 2 3 3 3 6 3 2" xfId="28313"/>
    <cellStyle name="Обычный 2 3 3 3 6 4" xfId="19865"/>
    <cellStyle name="Обычный 2 3 3 3 7" xfId="4376"/>
    <cellStyle name="Обычный 2 3 3 3 7 2" xfId="12824"/>
    <cellStyle name="Обычный 2 3 3 3 7 2 2" xfId="29721"/>
    <cellStyle name="Обычный 2 3 3 3 7 3" xfId="21273"/>
    <cellStyle name="Обычный 2 3 3 3 8" xfId="8600"/>
    <cellStyle name="Обычный 2 3 3 3 8 2" xfId="25497"/>
    <cellStyle name="Обычный 2 3 3 3 9" xfId="17049"/>
    <cellStyle name="Обычный 2 3 3 4" xfId="64"/>
    <cellStyle name="Обычный 2 3 3 4 2" xfId="478"/>
    <cellStyle name="Обычный 2 3 3 4 2 2" xfId="1209"/>
    <cellStyle name="Обычный 2 3 3 4 2 2 2" xfId="2618"/>
    <cellStyle name="Обычный 2 3 3 4 2 2 2 2" xfId="6842"/>
    <cellStyle name="Обычный 2 3 3 4 2 2 2 2 2" xfId="15290"/>
    <cellStyle name="Обычный 2 3 3 4 2 2 2 2 2 2" xfId="32187"/>
    <cellStyle name="Обычный 2 3 3 4 2 2 2 2 3" xfId="23739"/>
    <cellStyle name="Обычный 2 3 3 4 2 2 2 3" xfId="11066"/>
    <cellStyle name="Обычный 2 3 3 4 2 2 2 3 2" xfId="27963"/>
    <cellStyle name="Обычный 2 3 3 4 2 2 2 4" xfId="19515"/>
    <cellStyle name="Обычный 2 3 3 4 2 2 3" xfId="4026"/>
    <cellStyle name="Обычный 2 3 3 4 2 2 3 2" xfId="8250"/>
    <cellStyle name="Обычный 2 3 3 4 2 2 3 2 2" xfId="16698"/>
    <cellStyle name="Обычный 2 3 3 4 2 2 3 2 2 2" xfId="33595"/>
    <cellStyle name="Обычный 2 3 3 4 2 2 3 2 3" xfId="25147"/>
    <cellStyle name="Обычный 2 3 3 4 2 2 3 3" xfId="12474"/>
    <cellStyle name="Обычный 2 3 3 4 2 2 3 3 2" xfId="29371"/>
    <cellStyle name="Обычный 2 3 3 4 2 2 3 4" xfId="20923"/>
    <cellStyle name="Обычный 2 3 3 4 2 2 4" xfId="5434"/>
    <cellStyle name="Обычный 2 3 3 4 2 2 4 2" xfId="13882"/>
    <cellStyle name="Обычный 2 3 3 4 2 2 4 2 2" xfId="30779"/>
    <cellStyle name="Обычный 2 3 3 4 2 2 4 3" xfId="22331"/>
    <cellStyle name="Обычный 2 3 3 4 2 2 5" xfId="9658"/>
    <cellStyle name="Обычный 2 3 3 4 2 2 5 2" xfId="26555"/>
    <cellStyle name="Обычный 2 3 3 4 2 2 6" xfId="18107"/>
    <cellStyle name="Обычный 2 3 3 4 2 3" xfId="1914"/>
    <cellStyle name="Обычный 2 3 3 4 2 3 2" xfId="6138"/>
    <cellStyle name="Обычный 2 3 3 4 2 3 2 2" xfId="14586"/>
    <cellStyle name="Обычный 2 3 3 4 2 3 2 2 2" xfId="31483"/>
    <cellStyle name="Обычный 2 3 3 4 2 3 2 3" xfId="23035"/>
    <cellStyle name="Обычный 2 3 3 4 2 3 3" xfId="10362"/>
    <cellStyle name="Обычный 2 3 3 4 2 3 3 2" xfId="27259"/>
    <cellStyle name="Обычный 2 3 3 4 2 3 4" xfId="18811"/>
    <cellStyle name="Обычный 2 3 3 4 2 4" xfId="3322"/>
    <cellStyle name="Обычный 2 3 3 4 2 4 2" xfId="7546"/>
    <cellStyle name="Обычный 2 3 3 4 2 4 2 2" xfId="15994"/>
    <cellStyle name="Обычный 2 3 3 4 2 4 2 2 2" xfId="32891"/>
    <cellStyle name="Обычный 2 3 3 4 2 4 2 3" xfId="24443"/>
    <cellStyle name="Обычный 2 3 3 4 2 4 3" xfId="11770"/>
    <cellStyle name="Обычный 2 3 3 4 2 4 3 2" xfId="28667"/>
    <cellStyle name="Обычный 2 3 3 4 2 4 4" xfId="20219"/>
    <cellStyle name="Обычный 2 3 3 4 2 5" xfId="4730"/>
    <cellStyle name="Обычный 2 3 3 4 2 5 2" xfId="13178"/>
    <cellStyle name="Обычный 2 3 3 4 2 5 2 2" xfId="30075"/>
    <cellStyle name="Обычный 2 3 3 4 2 5 3" xfId="21627"/>
    <cellStyle name="Обычный 2 3 3 4 2 6" xfId="8954"/>
    <cellStyle name="Обычный 2 3 3 4 2 6 2" xfId="25851"/>
    <cellStyle name="Обычный 2 3 3 4 2 7" xfId="17403"/>
    <cellStyle name="Обычный 2 3 3 4 2 8" xfId="34300"/>
    <cellStyle name="Обычный 2 3 3 4 3" xfId="857"/>
    <cellStyle name="Обычный 2 3 3 4 3 2" xfId="2266"/>
    <cellStyle name="Обычный 2 3 3 4 3 2 2" xfId="6490"/>
    <cellStyle name="Обычный 2 3 3 4 3 2 2 2" xfId="14938"/>
    <cellStyle name="Обычный 2 3 3 4 3 2 2 2 2" xfId="31835"/>
    <cellStyle name="Обычный 2 3 3 4 3 2 2 3" xfId="23387"/>
    <cellStyle name="Обычный 2 3 3 4 3 2 3" xfId="10714"/>
    <cellStyle name="Обычный 2 3 3 4 3 2 3 2" xfId="27611"/>
    <cellStyle name="Обычный 2 3 3 4 3 2 4" xfId="19163"/>
    <cellStyle name="Обычный 2 3 3 4 3 3" xfId="3674"/>
    <cellStyle name="Обычный 2 3 3 4 3 3 2" xfId="7898"/>
    <cellStyle name="Обычный 2 3 3 4 3 3 2 2" xfId="16346"/>
    <cellStyle name="Обычный 2 3 3 4 3 3 2 2 2" xfId="33243"/>
    <cellStyle name="Обычный 2 3 3 4 3 3 2 3" xfId="24795"/>
    <cellStyle name="Обычный 2 3 3 4 3 3 3" xfId="12122"/>
    <cellStyle name="Обычный 2 3 3 4 3 3 3 2" xfId="29019"/>
    <cellStyle name="Обычный 2 3 3 4 3 3 4" xfId="20571"/>
    <cellStyle name="Обычный 2 3 3 4 3 4" xfId="5082"/>
    <cellStyle name="Обычный 2 3 3 4 3 4 2" xfId="13530"/>
    <cellStyle name="Обычный 2 3 3 4 3 4 2 2" xfId="30427"/>
    <cellStyle name="Обычный 2 3 3 4 3 4 3" xfId="21979"/>
    <cellStyle name="Обычный 2 3 3 4 3 5" xfId="9306"/>
    <cellStyle name="Обычный 2 3 3 4 3 5 2" xfId="26203"/>
    <cellStyle name="Обычный 2 3 3 4 3 6" xfId="17755"/>
    <cellStyle name="Обычный 2 3 3 4 4" xfId="1562"/>
    <cellStyle name="Обычный 2 3 3 4 4 2" xfId="5786"/>
    <cellStyle name="Обычный 2 3 3 4 4 2 2" xfId="14234"/>
    <cellStyle name="Обычный 2 3 3 4 4 2 2 2" xfId="31131"/>
    <cellStyle name="Обычный 2 3 3 4 4 2 3" xfId="22683"/>
    <cellStyle name="Обычный 2 3 3 4 4 3" xfId="10010"/>
    <cellStyle name="Обычный 2 3 3 4 4 3 2" xfId="26907"/>
    <cellStyle name="Обычный 2 3 3 4 4 4" xfId="18459"/>
    <cellStyle name="Обычный 2 3 3 4 5" xfId="2970"/>
    <cellStyle name="Обычный 2 3 3 4 5 2" xfId="7194"/>
    <cellStyle name="Обычный 2 3 3 4 5 2 2" xfId="15642"/>
    <cellStyle name="Обычный 2 3 3 4 5 2 2 2" xfId="32539"/>
    <cellStyle name="Обычный 2 3 3 4 5 2 3" xfId="24091"/>
    <cellStyle name="Обычный 2 3 3 4 5 3" xfId="11418"/>
    <cellStyle name="Обычный 2 3 3 4 5 3 2" xfId="28315"/>
    <cellStyle name="Обычный 2 3 3 4 5 4" xfId="19867"/>
    <cellStyle name="Обычный 2 3 3 4 6" xfId="4378"/>
    <cellStyle name="Обычный 2 3 3 4 6 2" xfId="12826"/>
    <cellStyle name="Обычный 2 3 3 4 6 2 2" xfId="29723"/>
    <cellStyle name="Обычный 2 3 3 4 6 3" xfId="21275"/>
    <cellStyle name="Обычный 2 3 3 4 7" xfId="8602"/>
    <cellStyle name="Обычный 2 3 3 4 7 2" xfId="25499"/>
    <cellStyle name="Обычный 2 3 3 4 8" xfId="17051"/>
    <cellStyle name="Обычный 2 3 3 4 9" xfId="33948"/>
    <cellStyle name="Обычный 2 3 3 5" xfId="471"/>
    <cellStyle name="Обычный 2 3 3 5 2" xfId="1202"/>
    <cellStyle name="Обычный 2 3 3 5 2 2" xfId="2611"/>
    <cellStyle name="Обычный 2 3 3 5 2 2 2" xfId="6835"/>
    <cellStyle name="Обычный 2 3 3 5 2 2 2 2" xfId="15283"/>
    <cellStyle name="Обычный 2 3 3 5 2 2 2 2 2" xfId="32180"/>
    <cellStyle name="Обычный 2 3 3 5 2 2 2 3" xfId="23732"/>
    <cellStyle name="Обычный 2 3 3 5 2 2 3" xfId="11059"/>
    <cellStyle name="Обычный 2 3 3 5 2 2 3 2" xfId="27956"/>
    <cellStyle name="Обычный 2 3 3 5 2 2 4" xfId="19508"/>
    <cellStyle name="Обычный 2 3 3 5 2 3" xfId="4019"/>
    <cellStyle name="Обычный 2 3 3 5 2 3 2" xfId="8243"/>
    <cellStyle name="Обычный 2 3 3 5 2 3 2 2" xfId="16691"/>
    <cellStyle name="Обычный 2 3 3 5 2 3 2 2 2" xfId="33588"/>
    <cellStyle name="Обычный 2 3 3 5 2 3 2 3" xfId="25140"/>
    <cellStyle name="Обычный 2 3 3 5 2 3 3" xfId="12467"/>
    <cellStyle name="Обычный 2 3 3 5 2 3 3 2" xfId="29364"/>
    <cellStyle name="Обычный 2 3 3 5 2 3 4" xfId="20916"/>
    <cellStyle name="Обычный 2 3 3 5 2 4" xfId="5427"/>
    <cellStyle name="Обычный 2 3 3 5 2 4 2" xfId="13875"/>
    <cellStyle name="Обычный 2 3 3 5 2 4 2 2" xfId="30772"/>
    <cellStyle name="Обычный 2 3 3 5 2 4 3" xfId="22324"/>
    <cellStyle name="Обычный 2 3 3 5 2 5" xfId="9651"/>
    <cellStyle name="Обычный 2 3 3 5 2 5 2" xfId="26548"/>
    <cellStyle name="Обычный 2 3 3 5 2 6" xfId="18100"/>
    <cellStyle name="Обычный 2 3 3 5 3" xfId="1907"/>
    <cellStyle name="Обычный 2 3 3 5 3 2" xfId="6131"/>
    <cellStyle name="Обычный 2 3 3 5 3 2 2" xfId="14579"/>
    <cellStyle name="Обычный 2 3 3 5 3 2 2 2" xfId="31476"/>
    <cellStyle name="Обычный 2 3 3 5 3 2 3" xfId="23028"/>
    <cellStyle name="Обычный 2 3 3 5 3 3" xfId="10355"/>
    <cellStyle name="Обычный 2 3 3 5 3 3 2" xfId="27252"/>
    <cellStyle name="Обычный 2 3 3 5 3 4" xfId="18804"/>
    <cellStyle name="Обычный 2 3 3 5 4" xfId="3315"/>
    <cellStyle name="Обычный 2 3 3 5 4 2" xfId="7539"/>
    <cellStyle name="Обычный 2 3 3 5 4 2 2" xfId="15987"/>
    <cellStyle name="Обычный 2 3 3 5 4 2 2 2" xfId="32884"/>
    <cellStyle name="Обычный 2 3 3 5 4 2 3" xfId="24436"/>
    <cellStyle name="Обычный 2 3 3 5 4 3" xfId="11763"/>
    <cellStyle name="Обычный 2 3 3 5 4 3 2" xfId="28660"/>
    <cellStyle name="Обычный 2 3 3 5 4 4" xfId="20212"/>
    <cellStyle name="Обычный 2 3 3 5 5" xfId="4723"/>
    <cellStyle name="Обычный 2 3 3 5 5 2" xfId="13171"/>
    <cellStyle name="Обычный 2 3 3 5 5 2 2" xfId="30068"/>
    <cellStyle name="Обычный 2 3 3 5 5 3" xfId="21620"/>
    <cellStyle name="Обычный 2 3 3 5 6" xfId="8947"/>
    <cellStyle name="Обычный 2 3 3 5 6 2" xfId="25844"/>
    <cellStyle name="Обычный 2 3 3 5 7" xfId="17396"/>
    <cellStyle name="Обычный 2 3 3 5 8" xfId="34293"/>
    <cellStyle name="Обычный 2 3 3 6" xfId="850"/>
    <cellStyle name="Обычный 2 3 3 6 2" xfId="2259"/>
    <cellStyle name="Обычный 2 3 3 6 2 2" xfId="6483"/>
    <cellStyle name="Обычный 2 3 3 6 2 2 2" xfId="14931"/>
    <cellStyle name="Обычный 2 3 3 6 2 2 2 2" xfId="31828"/>
    <cellStyle name="Обычный 2 3 3 6 2 2 3" xfId="23380"/>
    <cellStyle name="Обычный 2 3 3 6 2 3" xfId="10707"/>
    <cellStyle name="Обычный 2 3 3 6 2 3 2" xfId="27604"/>
    <cellStyle name="Обычный 2 3 3 6 2 4" xfId="19156"/>
    <cellStyle name="Обычный 2 3 3 6 3" xfId="3667"/>
    <cellStyle name="Обычный 2 3 3 6 3 2" xfId="7891"/>
    <cellStyle name="Обычный 2 3 3 6 3 2 2" xfId="16339"/>
    <cellStyle name="Обычный 2 3 3 6 3 2 2 2" xfId="33236"/>
    <cellStyle name="Обычный 2 3 3 6 3 2 3" xfId="24788"/>
    <cellStyle name="Обычный 2 3 3 6 3 3" xfId="12115"/>
    <cellStyle name="Обычный 2 3 3 6 3 3 2" xfId="29012"/>
    <cellStyle name="Обычный 2 3 3 6 3 4" xfId="20564"/>
    <cellStyle name="Обычный 2 3 3 6 4" xfId="5075"/>
    <cellStyle name="Обычный 2 3 3 6 4 2" xfId="13523"/>
    <cellStyle name="Обычный 2 3 3 6 4 2 2" xfId="30420"/>
    <cellStyle name="Обычный 2 3 3 6 4 3" xfId="21972"/>
    <cellStyle name="Обычный 2 3 3 6 5" xfId="9299"/>
    <cellStyle name="Обычный 2 3 3 6 5 2" xfId="26196"/>
    <cellStyle name="Обычный 2 3 3 6 6" xfId="17748"/>
    <cellStyle name="Обычный 2 3 3 7" xfId="1555"/>
    <cellStyle name="Обычный 2 3 3 7 2" xfId="5779"/>
    <cellStyle name="Обычный 2 3 3 7 2 2" xfId="14227"/>
    <cellStyle name="Обычный 2 3 3 7 2 2 2" xfId="31124"/>
    <cellStyle name="Обычный 2 3 3 7 2 3" xfId="22676"/>
    <cellStyle name="Обычный 2 3 3 7 3" xfId="10003"/>
    <cellStyle name="Обычный 2 3 3 7 3 2" xfId="26900"/>
    <cellStyle name="Обычный 2 3 3 7 4" xfId="18452"/>
    <cellStyle name="Обычный 2 3 3 8" xfId="2963"/>
    <cellStyle name="Обычный 2 3 3 8 2" xfId="7187"/>
    <cellStyle name="Обычный 2 3 3 8 2 2" xfId="15635"/>
    <cellStyle name="Обычный 2 3 3 8 2 2 2" xfId="32532"/>
    <cellStyle name="Обычный 2 3 3 8 2 3" xfId="24084"/>
    <cellStyle name="Обычный 2 3 3 8 3" xfId="11411"/>
    <cellStyle name="Обычный 2 3 3 8 3 2" xfId="28308"/>
    <cellStyle name="Обычный 2 3 3 8 4" xfId="19860"/>
    <cellStyle name="Обычный 2 3 3 9" xfId="4371"/>
    <cellStyle name="Обычный 2 3 3 9 2" xfId="12819"/>
    <cellStyle name="Обычный 2 3 3 9 2 2" xfId="29716"/>
    <cellStyle name="Обычный 2 3 3 9 3" xfId="21268"/>
    <cellStyle name="Обычный 2 3 4" xfId="65"/>
    <cellStyle name="Обычный 2 3 4 10" xfId="17052"/>
    <cellStyle name="Обычный 2 3 4 11" xfId="33949"/>
    <cellStyle name="Обычный 2 3 4 2" xfId="66"/>
    <cellStyle name="Обычный 2 3 4 2 10" xfId="33950"/>
    <cellStyle name="Обычный 2 3 4 2 2" xfId="67"/>
    <cellStyle name="Обычный 2 3 4 2 2 2" xfId="481"/>
    <cellStyle name="Обычный 2 3 4 2 2 2 2" xfId="1212"/>
    <cellStyle name="Обычный 2 3 4 2 2 2 2 2" xfId="2621"/>
    <cellStyle name="Обычный 2 3 4 2 2 2 2 2 2" xfId="6845"/>
    <cellStyle name="Обычный 2 3 4 2 2 2 2 2 2 2" xfId="15293"/>
    <cellStyle name="Обычный 2 3 4 2 2 2 2 2 2 2 2" xfId="32190"/>
    <cellStyle name="Обычный 2 3 4 2 2 2 2 2 2 3" xfId="23742"/>
    <cellStyle name="Обычный 2 3 4 2 2 2 2 2 3" xfId="11069"/>
    <cellStyle name="Обычный 2 3 4 2 2 2 2 2 3 2" xfId="27966"/>
    <cellStyle name="Обычный 2 3 4 2 2 2 2 2 4" xfId="19518"/>
    <cellStyle name="Обычный 2 3 4 2 2 2 2 3" xfId="4029"/>
    <cellStyle name="Обычный 2 3 4 2 2 2 2 3 2" xfId="8253"/>
    <cellStyle name="Обычный 2 3 4 2 2 2 2 3 2 2" xfId="16701"/>
    <cellStyle name="Обычный 2 3 4 2 2 2 2 3 2 2 2" xfId="33598"/>
    <cellStyle name="Обычный 2 3 4 2 2 2 2 3 2 3" xfId="25150"/>
    <cellStyle name="Обычный 2 3 4 2 2 2 2 3 3" xfId="12477"/>
    <cellStyle name="Обычный 2 3 4 2 2 2 2 3 3 2" xfId="29374"/>
    <cellStyle name="Обычный 2 3 4 2 2 2 2 3 4" xfId="20926"/>
    <cellStyle name="Обычный 2 3 4 2 2 2 2 4" xfId="5437"/>
    <cellStyle name="Обычный 2 3 4 2 2 2 2 4 2" xfId="13885"/>
    <cellStyle name="Обычный 2 3 4 2 2 2 2 4 2 2" xfId="30782"/>
    <cellStyle name="Обычный 2 3 4 2 2 2 2 4 3" xfId="22334"/>
    <cellStyle name="Обычный 2 3 4 2 2 2 2 5" xfId="9661"/>
    <cellStyle name="Обычный 2 3 4 2 2 2 2 5 2" xfId="26558"/>
    <cellStyle name="Обычный 2 3 4 2 2 2 2 6" xfId="18110"/>
    <cellStyle name="Обычный 2 3 4 2 2 2 3" xfId="1917"/>
    <cellStyle name="Обычный 2 3 4 2 2 2 3 2" xfId="6141"/>
    <cellStyle name="Обычный 2 3 4 2 2 2 3 2 2" xfId="14589"/>
    <cellStyle name="Обычный 2 3 4 2 2 2 3 2 2 2" xfId="31486"/>
    <cellStyle name="Обычный 2 3 4 2 2 2 3 2 3" xfId="23038"/>
    <cellStyle name="Обычный 2 3 4 2 2 2 3 3" xfId="10365"/>
    <cellStyle name="Обычный 2 3 4 2 2 2 3 3 2" xfId="27262"/>
    <cellStyle name="Обычный 2 3 4 2 2 2 3 4" xfId="18814"/>
    <cellStyle name="Обычный 2 3 4 2 2 2 4" xfId="3325"/>
    <cellStyle name="Обычный 2 3 4 2 2 2 4 2" xfId="7549"/>
    <cellStyle name="Обычный 2 3 4 2 2 2 4 2 2" xfId="15997"/>
    <cellStyle name="Обычный 2 3 4 2 2 2 4 2 2 2" xfId="32894"/>
    <cellStyle name="Обычный 2 3 4 2 2 2 4 2 3" xfId="24446"/>
    <cellStyle name="Обычный 2 3 4 2 2 2 4 3" xfId="11773"/>
    <cellStyle name="Обычный 2 3 4 2 2 2 4 3 2" xfId="28670"/>
    <cellStyle name="Обычный 2 3 4 2 2 2 4 4" xfId="20222"/>
    <cellStyle name="Обычный 2 3 4 2 2 2 5" xfId="4733"/>
    <cellStyle name="Обычный 2 3 4 2 2 2 5 2" xfId="13181"/>
    <cellStyle name="Обычный 2 3 4 2 2 2 5 2 2" xfId="30078"/>
    <cellStyle name="Обычный 2 3 4 2 2 2 5 3" xfId="21630"/>
    <cellStyle name="Обычный 2 3 4 2 2 2 6" xfId="8957"/>
    <cellStyle name="Обычный 2 3 4 2 2 2 6 2" xfId="25854"/>
    <cellStyle name="Обычный 2 3 4 2 2 2 7" xfId="17406"/>
    <cellStyle name="Обычный 2 3 4 2 2 2 8" xfId="34303"/>
    <cellStyle name="Обычный 2 3 4 2 2 3" xfId="860"/>
    <cellStyle name="Обычный 2 3 4 2 2 3 2" xfId="2269"/>
    <cellStyle name="Обычный 2 3 4 2 2 3 2 2" xfId="6493"/>
    <cellStyle name="Обычный 2 3 4 2 2 3 2 2 2" xfId="14941"/>
    <cellStyle name="Обычный 2 3 4 2 2 3 2 2 2 2" xfId="31838"/>
    <cellStyle name="Обычный 2 3 4 2 2 3 2 2 3" xfId="23390"/>
    <cellStyle name="Обычный 2 3 4 2 2 3 2 3" xfId="10717"/>
    <cellStyle name="Обычный 2 3 4 2 2 3 2 3 2" xfId="27614"/>
    <cellStyle name="Обычный 2 3 4 2 2 3 2 4" xfId="19166"/>
    <cellStyle name="Обычный 2 3 4 2 2 3 3" xfId="3677"/>
    <cellStyle name="Обычный 2 3 4 2 2 3 3 2" xfId="7901"/>
    <cellStyle name="Обычный 2 3 4 2 2 3 3 2 2" xfId="16349"/>
    <cellStyle name="Обычный 2 3 4 2 2 3 3 2 2 2" xfId="33246"/>
    <cellStyle name="Обычный 2 3 4 2 2 3 3 2 3" xfId="24798"/>
    <cellStyle name="Обычный 2 3 4 2 2 3 3 3" xfId="12125"/>
    <cellStyle name="Обычный 2 3 4 2 2 3 3 3 2" xfId="29022"/>
    <cellStyle name="Обычный 2 3 4 2 2 3 3 4" xfId="20574"/>
    <cellStyle name="Обычный 2 3 4 2 2 3 4" xfId="5085"/>
    <cellStyle name="Обычный 2 3 4 2 2 3 4 2" xfId="13533"/>
    <cellStyle name="Обычный 2 3 4 2 2 3 4 2 2" xfId="30430"/>
    <cellStyle name="Обычный 2 3 4 2 2 3 4 3" xfId="21982"/>
    <cellStyle name="Обычный 2 3 4 2 2 3 5" xfId="9309"/>
    <cellStyle name="Обычный 2 3 4 2 2 3 5 2" xfId="26206"/>
    <cellStyle name="Обычный 2 3 4 2 2 3 6" xfId="17758"/>
    <cellStyle name="Обычный 2 3 4 2 2 4" xfId="1565"/>
    <cellStyle name="Обычный 2 3 4 2 2 4 2" xfId="5789"/>
    <cellStyle name="Обычный 2 3 4 2 2 4 2 2" xfId="14237"/>
    <cellStyle name="Обычный 2 3 4 2 2 4 2 2 2" xfId="31134"/>
    <cellStyle name="Обычный 2 3 4 2 2 4 2 3" xfId="22686"/>
    <cellStyle name="Обычный 2 3 4 2 2 4 3" xfId="10013"/>
    <cellStyle name="Обычный 2 3 4 2 2 4 3 2" xfId="26910"/>
    <cellStyle name="Обычный 2 3 4 2 2 4 4" xfId="18462"/>
    <cellStyle name="Обычный 2 3 4 2 2 5" xfId="2973"/>
    <cellStyle name="Обычный 2 3 4 2 2 5 2" xfId="7197"/>
    <cellStyle name="Обычный 2 3 4 2 2 5 2 2" xfId="15645"/>
    <cellStyle name="Обычный 2 3 4 2 2 5 2 2 2" xfId="32542"/>
    <cellStyle name="Обычный 2 3 4 2 2 5 2 3" xfId="24094"/>
    <cellStyle name="Обычный 2 3 4 2 2 5 3" xfId="11421"/>
    <cellStyle name="Обычный 2 3 4 2 2 5 3 2" xfId="28318"/>
    <cellStyle name="Обычный 2 3 4 2 2 5 4" xfId="19870"/>
    <cellStyle name="Обычный 2 3 4 2 2 6" xfId="4381"/>
    <cellStyle name="Обычный 2 3 4 2 2 6 2" xfId="12829"/>
    <cellStyle name="Обычный 2 3 4 2 2 6 2 2" xfId="29726"/>
    <cellStyle name="Обычный 2 3 4 2 2 6 3" xfId="21278"/>
    <cellStyle name="Обычный 2 3 4 2 2 7" xfId="8605"/>
    <cellStyle name="Обычный 2 3 4 2 2 7 2" xfId="25502"/>
    <cellStyle name="Обычный 2 3 4 2 2 8" xfId="17054"/>
    <cellStyle name="Обычный 2 3 4 2 2 9" xfId="33951"/>
    <cellStyle name="Обычный 2 3 4 2 3" xfId="480"/>
    <cellStyle name="Обычный 2 3 4 2 3 2" xfId="1211"/>
    <cellStyle name="Обычный 2 3 4 2 3 2 2" xfId="2620"/>
    <cellStyle name="Обычный 2 3 4 2 3 2 2 2" xfId="6844"/>
    <cellStyle name="Обычный 2 3 4 2 3 2 2 2 2" xfId="15292"/>
    <cellStyle name="Обычный 2 3 4 2 3 2 2 2 2 2" xfId="32189"/>
    <cellStyle name="Обычный 2 3 4 2 3 2 2 2 3" xfId="23741"/>
    <cellStyle name="Обычный 2 3 4 2 3 2 2 3" xfId="11068"/>
    <cellStyle name="Обычный 2 3 4 2 3 2 2 3 2" xfId="27965"/>
    <cellStyle name="Обычный 2 3 4 2 3 2 2 4" xfId="19517"/>
    <cellStyle name="Обычный 2 3 4 2 3 2 3" xfId="4028"/>
    <cellStyle name="Обычный 2 3 4 2 3 2 3 2" xfId="8252"/>
    <cellStyle name="Обычный 2 3 4 2 3 2 3 2 2" xfId="16700"/>
    <cellStyle name="Обычный 2 3 4 2 3 2 3 2 2 2" xfId="33597"/>
    <cellStyle name="Обычный 2 3 4 2 3 2 3 2 3" xfId="25149"/>
    <cellStyle name="Обычный 2 3 4 2 3 2 3 3" xfId="12476"/>
    <cellStyle name="Обычный 2 3 4 2 3 2 3 3 2" xfId="29373"/>
    <cellStyle name="Обычный 2 3 4 2 3 2 3 4" xfId="20925"/>
    <cellStyle name="Обычный 2 3 4 2 3 2 4" xfId="5436"/>
    <cellStyle name="Обычный 2 3 4 2 3 2 4 2" xfId="13884"/>
    <cellStyle name="Обычный 2 3 4 2 3 2 4 2 2" xfId="30781"/>
    <cellStyle name="Обычный 2 3 4 2 3 2 4 3" xfId="22333"/>
    <cellStyle name="Обычный 2 3 4 2 3 2 5" xfId="9660"/>
    <cellStyle name="Обычный 2 3 4 2 3 2 5 2" xfId="26557"/>
    <cellStyle name="Обычный 2 3 4 2 3 2 6" xfId="18109"/>
    <cellStyle name="Обычный 2 3 4 2 3 3" xfId="1916"/>
    <cellStyle name="Обычный 2 3 4 2 3 3 2" xfId="6140"/>
    <cellStyle name="Обычный 2 3 4 2 3 3 2 2" xfId="14588"/>
    <cellStyle name="Обычный 2 3 4 2 3 3 2 2 2" xfId="31485"/>
    <cellStyle name="Обычный 2 3 4 2 3 3 2 3" xfId="23037"/>
    <cellStyle name="Обычный 2 3 4 2 3 3 3" xfId="10364"/>
    <cellStyle name="Обычный 2 3 4 2 3 3 3 2" xfId="27261"/>
    <cellStyle name="Обычный 2 3 4 2 3 3 4" xfId="18813"/>
    <cellStyle name="Обычный 2 3 4 2 3 4" xfId="3324"/>
    <cellStyle name="Обычный 2 3 4 2 3 4 2" xfId="7548"/>
    <cellStyle name="Обычный 2 3 4 2 3 4 2 2" xfId="15996"/>
    <cellStyle name="Обычный 2 3 4 2 3 4 2 2 2" xfId="32893"/>
    <cellStyle name="Обычный 2 3 4 2 3 4 2 3" xfId="24445"/>
    <cellStyle name="Обычный 2 3 4 2 3 4 3" xfId="11772"/>
    <cellStyle name="Обычный 2 3 4 2 3 4 3 2" xfId="28669"/>
    <cellStyle name="Обычный 2 3 4 2 3 4 4" xfId="20221"/>
    <cellStyle name="Обычный 2 3 4 2 3 5" xfId="4732"/>
    <cellStyle name="Обычный 2 3 4 2 3 5 2" xfId="13180"/>
    <cellStyle name="Обычный 2 3 4 2 3 5 2 2" xfId="30077"/>
    <cellStyle name="Обычный 2 3 4 2 3 5 3" xfId="21629"/>
    <cellStyle name="Обычный 2 3 4 2 3 6" xfId="8956"/>
    <cellStyle name="Обычный 2 3 4 2 3 6 2" xfId="25853"/>
    <cellStyle name="Обычный 2 3 4 2 3 7" xfId="17405"/>
    <cellStyle name="Обычный 2 3 4 2 3 8" xfId="34302"/>
    <cellStyle name="Обычный 2 3 4 2 4" xfId="859"/>
    <cellStyle name="Обычный 2 3 4 2 4 2" xfId="2268"/>
    <cellStyle name="Обычный 2 3 4 2 4 2 2" xfId="6492"/>
    <cellStyle name="Обычный 2 3 4 2 4 2 2 2" xfId="14940"/>
    <cellStyle name="Обычный 2 3 4 2 4 2 2 2 2" xfId="31837"/>
    <cellStyle name="Обычный 2 3 4 2 4 2 2 3" xfId="23389"/>
    <cellStyle name="Обычный 2 3 4 2 4 2 3" xfId="10716"/>
    <cellStyle name="Обычный 2 3 4 2 4 2 3 2" xfId="27613"/>
    <cellStyle name="Обычный 2 3 4 2 4 2 4" xfId="19165"/>
    <cellStyle name="Обычный 2 3 4 2 4 3" xfId="3676"/>
    <cellStyle name="Обычный 2 3 4 2 4 3 2" xfId="7900"/>
    <cellStyle name="Обычный 2 3 4 2 4 3 2 2" xfId="16348"/>
    <cellStyle name="Обычный 2 3 4 2 4 3 2 2 2" xfId="33245"/>
    <cellStyle name="Обычный 2 3 4 2 4 3 2 3" xfId="24797"/>
    <cellStyle name="Обычный 2 3 4 2 4 3 3" xfId="12124"/>
    <cellStyle name="Обычный 2 3 4 2 4 3 3 2" xfId="29021"/>
    <cellStyle name="Обычный 2 3 4 2 4 3 4" xfId="20573"/>
    <cellStyle name="Обычный 2 3 4 2 4 4" xfId="5084"/>
    <cellStyle name="Обычный 2 3 4 2 4 4 2" xfId="13532"/>
    <cellStyle name="Обычный 2 3 4 2 4 4 2 2" xfId="30429"/>
    <cellStyle name="Обычный 2 3 4 2 4 4 3" xfId="21981"/>
    <cellStyle name="Обычный 2 3 4 2 4 5" xfId="9308"/>
    <cellStyle name="Обычный 2 3 4 2 4 5 2" xfId="26205"/>
    <cellStyle name="Обычный 2 3 4 2 4 6" xfId="17757"/>
    <cellStyle name="Обычный 2 3 4 2 5" xfId="1564"/>
    <cellStyle name="Обычный 2 3 4 2 5 2" xfId="5788"/>
    <cellStyle name="Обычный 2 3 4 2 5 2 2" xfId="14236"/>
    <cellStyle name="Обычный 2 3 4 2 5 2 2 2" xfId="31133"/>
    <cellStyle name="Обычный 2 3 4 2 5 2 3" xfId="22685"/>
    <cellStyle name="Обычный 2 3 4 2 5 3" xfId="10012"/>
    <cellStyle name="Обычный 2 3 4 2 5 3 2" xfId="26909"/>
    <cellStyle name="Обычный 2 3 4 2 5 4" xfId="18461"/>
    <cellStyle name="Обычный 2 3 4 2 6" xfId="2972"/>
    <cellStyle name="Обычный 2 3 4 2 6 2" xfId="7196"/>
    <cellStyle name="Обычный 2 3 4 2 6 2 2" xfId="15644"/>
    <cellStyle name="Обычный 2 3 4 2 6 2 2 2" xfId="32541"/>
    <cellStyle name="Обычный 2 3 4 2 6 2 3" xfId="24093"/>
    <cellStyle name="Обычный 2 3 4 2 6 3" xfId="11420"/>
    <cellStyle name="Обычный 2 3 4 2 6 3 2" xfId="28317"/>
    <cellStyle name="Обычный 2 3 4 2 6 4" xfId="19869"/>
    <cellStyle name="Обычный 2 3 4 2 7" xfId="4380"/>
    <cellStyle name="Обычный 2 3 4 2 7 2" xfId="12828"/>
    <cellStyle name="Обычный 2 3 4 2 7 2 2" xfId="29725"/>
    <cellStyle name="Обычный 2 3 4 2 7 3" xfId="21277"/>
    <cellStyle name="Обычный 2 3 4 2 8" xfId="8604"/>
    <cellStyle name="Обычный 2 3 4 2 8 2" xfId="25501"/>
    <cellStyle name="Обычный 2 3 4 2 9" xfId="17053"/>
    <cellStyle name="Обычный 2 3 4 3" xfId="68"/>
    <cellStyle name="Обычный 2 3 4 3 2" xfId="482"/>
    <cellStyle name="Обычный 2 3 4 3 2 2" xfId="1213"/>
    <cellStyle name="Обычный 2 3 4 3 2 2 2" xfId="2622"/>
    <cellStyle name="Обычный 2 3 4 3 2 2 2 2" xfId="6846"/>
    <cellStyle name="Обычный 2 3 4 3 2 2 2 2 2" xfId="15294"/>
    <cellStyle name="Обычный 2 3 4 3 2 2 2 2 2 2" xfId="32191"/>
    <cellStyle name="Обычный 2 3 4 3 2 2 2 2 3" xfId="23743"/>
    <cellStyle name="Обычный 2 3 4 3 2 2 2 3" xfId="11070"/>
    <cellStyle name="Обычный 2 3 4 3 2 2 2 3 2" xfId="27967"/>
    <cellStyle name="Обычный 2 3 4 3 2 2 2 4" xfId="19519"/>
    <cellStyle name="Обычный 2 3 4 3 2 2 3" xfId="4030"/>
    <cellStyle name="Обычный 2 3 4 3 2 2 3 2" xfId="8254"/>
    <cellStyle name="Обычный 2 3 4 3 2 2 3 2 2" xfId="16702"/>
    <cellStyle name="Обычный 2 3 4 3 2 2 3 2 2 2" xfId="33599"/>
    <cellStyle name="Обычный 2 3 4 3 2 2 3 2 3" xfId="25151"/>
    <cellStyle name="Обычный 2 3 4 3 2 2 3 3" xfId="12478"/>
    <cellStyle name="Обычный 2 3 4 3 2 2 3 3 2" xfId="29375"/>
    <cellStyle name="Обычный 2 3 4 3 2 2 3 4" xfId="20927"/>
    <cellStyle name="Обычный 2 3 4 3 2 2 4" xfId="5438"/>
    <cellStyle name="Обычный 2 3 4 3 2 2 4 2" xfId="13886"/>
    <cellStyle name="Обычный 2 3 4 3 2 2 4 2 2" xfId="30783"/>
    <cellStyle name="Обычный 2 3 4 3 2 2 4 3" xfId="22335"/>
    <cellStyle name="Обычный 2 3 4 3 2 2 5" xfId="9662"/>
    <cellStyle name="Обычный 2 3 4 3 2 2 5 2" xfId="26559"/>
    <cellStyle name="Обычный 2 3 4 3 2 2 6" xfId="18111"/>
    <cellStyle name="Обычный 2 3 4 3 2 3" xfId="1918"/>
    <cellStyle name="Обычный 2 3 4 3 2 3 2" xfId="6142"/>
    <cellStyle name="Обычный 2 3 4 3 2 3 2 2" xfId="14590"/>
    <cellStyle name="Обычный 2 3 4 3 2 3 2 2 2" xfId="31487"/>
    <cellStyle name="Обычный 2 3 4 3 2 3 2 3" xfId="23039"/>
    <cellStyle name="Обычный 2 3 4 3 2 3 3" xfId="10366"/>
    <cellStyle name="Обычный 2 3 4 3 2 3 3 2" xfId="27263"/>
    <cellStyle name="Обычный 2 3 4 3 2 3 4" xfId="18815"/>
    <cellStyle name="Обычный 2 3 4 3 2 4" xfId="3326"/>
    <cellStyle name="Обычный 2 3 4 3 2 4 2" xfId="7550"/>
    <cellStyle name="Обычный 2 3 4 3 2 4 2 2" xfId="15998"/>
    <cellStyle name="Обычный 2 3 4 3 2 4 2 2 2" xfId="32895"/>
    <cellStyle name="Обычный 2 3 4 3 2 4 2 3" xfId="24447"/>
    <cellStyle name="Обычный 2 3 4 3 2 4 3" xfId="11774"/>
    <cellStyle name="Обычный 2 3 4 3 2 4 3 2" xfId="28671"/>
    <cellStyle name="Обычный 2 3 4 3 2 4 4" xfId="20223"/>
    <cellStyle name="Обычный 2 3 4 3 2 5" xfId="4734"/>
    <cellStyle name="Обычный 2 3 4 3 2 5 2" xfId="13182"/>
    <cellStyle name="Обычный 2 3 4 3 2 5 2 2" xfId="30079"/>
    <cellStyle name="Обычный 2 3 4 3 2 5 3" xfId="21631"/>
    <cellStyle name="Обычный 2 3 4 3 2 6" xfId="8958"/>
    <cellStyle name="Обычный 2 3 4 3 2 6 2" xfId="25855"/>
    <cellStyle name="Обычный 2 3 4 3 2 7" xfId="17407"/>
    <cellStyle name="Обычный 2 3 4 3 2 8" xfId="34304"/>
    <cellStyle name="Обычный 2 3 4 3 3" xfId="861"/>
    <cellStyle name="Обычный 2 3 4 3 3 2" xfId="2270"/>
    <cellStyle name="Обычный 2 3 4 3 3 2 2" xfId="6494"/>
    <cellStyle name="Обычный 2 3 4 3 3 2 2 2" xfId="14942"/>
    <cellStyle name="Обычный 2 3 4 3 3 2 2 2 2" xfId="31839"/>
    <cellStyle name="Обычный 2 3 4 3 3 2 2 3" xfId="23391"/>
    <cellStyle name="Обычный 2 3 4 3 3 2 3" xfId="10718"/>
    <cellStyle name="Обычный 2 3 4 3 3 2 3 2" xfId="27615"/>
    <cellStyle name="Обычный 2 3 4 3 3 2 4" xfId="19167"/>
    <cellStyle name="Обычный 2 3 4 3 3 3" xfId="3678"/>
    <cellStyle name="Обычный 2 3 4 3 3 3 2" xfId="7902"/>
    <cellStyle name="Обычный 2 3 4 3 3 3 2 2" xfId="16350"/>
    <cellStyle name="Обычный 2 3 4 3 3 3 2 2 2" xfId="33247"/>
    <cellStyle name="Обычный 2 3 4 3 3 3 2 3" xfId="24799"/>
    <cellStyle name="Обычный 2 3 4 3 3 3 3" xfId="12126"/>
    <cellStyle name="Обычный 2 3 4 3 3 3 3 2" xfId="29023"/>
    <cellStyle name="Обычный 2 3 4 3 3 3 4" xfId="20575"/>
    <cellStyle name="Обычный 2 3 4 3 3 4" xfId="5086"/>
    <cellStyle name="Обычный 2 3 4 3 3 4 2" xfId="13534"/>
    <cellStyle name="Обычный 2 3 4 3 3 4 2 2" xfId="30431"/>
    <cellStyle name="Обычный 2 3 4 3 3 4 3" xfId="21983"/>
    <cellStyle name="Обычный 2 3 4 3 3 5" xfId="9310"/>
    <cellStyle name="Обычный 2 3 4 3 3 5 2" xfId="26207"/>
    <cellStyle name="Обычный 2 3 4 3 3 6" xfId="17759"/>
    <cellStyle name="Обычный 2 3 4 3 4" xfId="1566"/>
    <cellStyle name="Обычный 2 3 4 3 4 2" xfId="5790"/>
    <cellStyle name="Обычный 2 3 4 3 4 2 2" xfId="14238"/>
    <cellStyle name="Обычный 2 3 4 3 4 2 2 2" xfId="31135"/>
    <cellStyle name="Обычный 2 3 4 3 4 2 3" xfId="22687"/>
    <cellStyle name="Обычный 2 3 4 3 4 3" xfId="10014"/>
    <cellStyle name="Обычный 2 3 4 3 4 3 2" xfId="26911"/>
    <cellStyle name="Обычный 2 3 4 3 4 4" xfId="18463"/>
    <cellStyle name="Обычный 2 3 4 3 5" xfId="2974"/>
    <cellStyle name="Обычный 2 3 4 3 5 2" xfId="7198"/>
    <cellStyle name="Обычный 2 3 4 3 5 2 2" xfId="15646"/>
    <cellStyle name="Обычный 2 3 4 3 5 2 2 2" xfId="32543"/>
    <cellStyle name="Обычный 2 3 4 3 5 2 3" xfId="24095"/>
    <cellStyle name="Обычный 2 3 4 3 5 3" xfId="11422"/>
    <cellStyle name="Обычный 2 3 4 3 5 3 2" xfId="28319"/>
    <cellStyle name="Обычный 2 3 4 3 5 4" xfId="19871"/>
    <cellStyle name="Обычный 2 3 4 3 6" xfId="4382"/>
    <cellStyle name="Обычный 2 3 4 3 6 2" xfId="12830"/>
    <cellStyle name="Обычный 2 3 4 3 6 2 2" xfId="29727"/>
    <cellStyle name="Обычный 2 3 4 3 6 3" xfId="21279"/>
    <cellStyle name="Обычный 2 3 4 3 7" xfId="8606"/>
    <cellStyle name="Обычный 2 3 4 3 7 2" xfId="25503"/>
    <cellStyle name="Обычный 2 3 4 3 8" xfId="17055"/>
    <cellStyle name="Обычный 2 3 4 3 9" xfId="33952"/>
    <cellStyle name="Обычный 2 3 4 4" xfId="479"/>
    <cellStyle name="Обычный 2 3 4 4 2" xfId="1210"/>
    <cellStyle name="Обычный 2 3 4 4 2 2" xfId="2619"/>
    <cellStyle name="Обычный 2 3 4 4 2 2 2" xfId="6843"/>
    <cellStyle name="Обычный 2 3 4 4 2 2 2 2" xfId="15291"/>
    <cellStyle name="Обычный 2 3 4 4 2 2 2 2 2" xfId="32188"/>
    <cellStyle name="Обычный 2 3 4 4 2 2 2 3" xfId="23740"/>
    <cellStyle name="Обычный 2 3 4 4 2 2 3" xfId="11067"/>
    <cellStyle name="Обычный 2 3 4 4 2 2 3 2" xfId="27964"/>
    <cellStyle name="Обычный 2 3 4 4 2 2 4" xfId="19516"/>
    <cellStyle name="Обычный 2 3 4 4 2 3" xfId="4027"/>
    <cellStyle name="Обычный 2 3 4 4 2 3 2" xfId="8251"/>
    <cellStyle name="Обычный 2 3 4 4 2 3 2 2" xfId="16699"/>
    <cellStyle name="Обычный 2 3 4 4 2 3 2 2 2" xfId="33596"/>
    <cellStyle name="Обычный 2 3 4 4 2 3 2 3" xfId="25148"/>
    <cellStyle name="Обычный 2 3 4 4 2 3 3" xfId="12475"/>
    <cellStyle name="Обычный 2 3 4 4 2 3 3 2" xfId="29372"/>
    <cellStyle name="Обычный 2 3 4 4 2 3 4" xfId="20924"/>
    <cellStyle name="Обычный 2 3 4 4 2 4" xfId="5435"/>
    <cellStyle name="Обычный 2 3 4 4 2 4 2" xfId="13883"/>
    <cellStyle name="Обычный 2 3 4 4 2 4 2 2" xfId="30780"/>
    <cellStyle name="Обычный 2 3 4 4 2 4 3" xfId="22332"/>
    <cellStyle name="Обычный 2 3 4 4 2 5" xfId="9659"/>
    <cellStyle name="Обычный 2 3 4 4 2 5 2" xfId="26556"/>
    <cellStyle name="Обычный 2 3 4 4 2 6" xfId="18108"/>
    <cellStyle name="Обычный 2 3 4 4 3" xfId="1915"/>
    <cellStyle name="Обычный 2 3 4 4 3 2" xfId="6139"/>
    <cellStyle name="Обычный 2 3 4 4 3 2 2" xfId="14587"/>
    <cellStyle name="Обычный 2 3 4 4 3 2 2 2" xfId="31484"/>
    <cellStyle name="Обычный 2 3 4 4 3 2 3" xfId="23036"/>
    <cellStyle name="Обычный 2 3 4 4 3 3" xfId="10363"/>
    <cellStyle name="Обычный 2 3 4 4 3 3 2" xfId="27260"/>
    <cellStyle name="Обычный 2 3 4 4 3 4" xfId="18812"/>
    <cellStyle name="Обычный 2 3 4 4 4" xfId="3323"/>
    <cellStyle name="Обычный 2 3 4 4 4 2" xfId="7547"/>
    <cellStyle name="Обычный 2 3 4 4 4 2 2" xfId="15995"/>
    <cellStyle name="Обычный 2 3 4 4 4 2 2 2" xfId="32892"/>
    <cellStyle name="Обычный 2 3 4 4 4 2 3" xfId="24444"/>
    <cellStyle name="Обычный 2 3 4 4 4 3" xfId="11771"/>
    <cellStyle name="Обычный 2 3 4 4 4 3 2" xfId="28668"/>
    <cellStyle name="Обычный 2 3 4 4 4 4" xfId="20220"/>
    <cellStyle name="Обычный 2 3 4 4 5" xfId="4731"/>
    <cellStyle name="Обычный 2 3 4 4 5 2" xfId="13179"/>
    <cellStyle name="Обычный 2 3 4 4 5 2 2" xfId="30076"/>
    <cellStyle name="Обычный 2 3 4 4 5 3" xfId="21628"/>
    <cellStyle name="Обычный 2 3 4 4 6" xfId="8955"/>
    <cellStyle name="Обычный 2 3 4 4 6 2" xfId="25852"/>
    <cellStyle name="Обычный 2 3 4 4 7" xfId="17404"/>
    <cellStyle name="Обычный 2 3 4 4 8" xfId="34301"/>
    <cellStyle name="Обычный 2 3 4 5" xfId="858"/>
    <cellStyle name="Обычный 2 3 4 5 2" xfId="2267"/>
    <cellStyle name="Обычный 2 3 4 5 2 2" xfId="6491"/>
    <cellStyle name="Обычный 2 3 4 5 2 2 2" xfId="14939"/>
    <cellStyle name="Обычный 2 3 4 5 2 2 2 2" xfId="31836"/>
    <cellStyle name="Обычный 2 3 4 5 2 2 3" xfId="23388"/>
    <cellStyle name="Обычный 2 3 4 5 2 3" xfId="10715"/>
    <cellStyle name="Обычный 2 3 4 5 2 3 2" xfId="27612"/>
    <cellStyle name="Обычный 2 3 4 5 2 4" xfId="19164"/>
    <cellStyle name="Обычный 2 3 4 5 3" xfId="3675"/>
    <cellStyle name="Обычный 2 3 4 5 3 2" xfId="7899"/>
    <cellStyle name="Обычный 2 3 4 5 3 2 2" xfId="16347"/>
    <cellStyle name="Обычный 2 3 4 5 3 2 2 2" xfId="33244"/>
    <cellStyle name="Обычный 2 3 4 5 3 2 3" xfId="24796"/>
    <cellStyle name="Обычный 2 3 4 5 3 3" xfId="12123"/>
    <cellStyle name="Обычный 2 3 4 5 3 3 2" xfId="29020"/>
    <cellStyle name="Обычный 2 3 4 5 3 4" xfId="20572"/>
    <cellStyle name="Обычный 2 3 4 5 4" xfId="5083"/>
    <cellStyle name="Обычный 2 3 4 5 4 2" xfId="13531"/>
    <cellStyle name="Обычный 2 3 4 5 4 2 2" xfId="30428"/>
    <cellStyle name="Обычный 2 3 4 5 4 3" xfId="21980"/>
    <cellStyle name="Обычный 2 3 4 5 5" xfId="9307"/>
    <cellStyle name="Обычный 2 3 4 5 5 2" xfId="26204"/>
    <cellStyle name="Обычный 2 3 4 5 6" xfId="17756"/>
    <cellStyle name="Обычный 2 3 4 6" xfId="1563"/>
    <cellStyle name="Обычный 2 3 4 6 2" xfId="5787"/>
    <cellStyle name="Обычный 2 3 4 6 2 2" xfId="14235"/>
    <cellStyle name="Обычный 2 3 4 6 2 2 2" xfId="31132"/>
    <cellStyle name="Обычный 2 3 4 6 2 3" xfId="22684"/>
    <cellStyle name="Обычный 2 3 4 6 3" xfId="10011"/>
    <cellStyle name="Обычный 2 3 4 6 3 2" xfId="26908"/>
    <cellStyle name="Обычный 2 3 4 6 4" xfId="18460"/>
    <cellStyle name="Обычный 2 3 4 7" xfId="2971"/>
    <cellStyle name="Обычный 2 3 4 7 2" xfId="7195"/>
    <cellStyle name="Обычный 2 3 4 7 2 2" xfId="15643"/>
    <cellStyle name="Обычный 2 3 4 7 2 2 2" xfId="32540"/>
    <cellStyle name="Обычный 2 3 4 7 2 3" xfId="24092"/>
    <cellStyle name="Обычный 2 3 4 7 3" xfId="11419"/>
    <cellStyle name="Обычный 2 3 4 7 3 2" xfId="28316"/>
    <cellStyle name="Обычный 2 3 4 7 4" xfId="19868"/>
    <cellStyle name="Обычный 2 3 4 8" xfId="4379"/>
    <cellStyle name="Обычный 2 3 4 8 2" xfId="12827"/>
    <cellStyle name="Обычный 2 3 4 8 2 2" xfId="29724"/>
    <cellStyle name="Обычный 2 3 4 8 3" xfId="21276"/>
    <cellStyle name="Обычный 2 3 4 9" xfId="8603"/>
    <cellStyle name="Обычный 2 3 4 9 2" xfId="25500"/>
    <cellStyle name="Обычный 2 3 5" xfId="69"/>
    <cellStyle name="Обычный 2 3 5 10" xfId="33953"/>
    <cellStyle name="Обычный 2 3 5 2" xfId="70"/>
    <cellStyle name="Обычный 2 3 5 2 2" xfId="484"/>
    <cellStyle name="Обычный 2 3 5 2 2 2" xfId="1215"/>
    <cellStyle name="Обычный 2 3 5 2 2 2 2" xfId="2624"/>
    <cellStyle name="Обычный 2 3 5 2 2 2 2 2" xfId="6848"/>
    <cellStyle name="Обычный 2 3 5 2 2 2 2 2 2" xfId="15296"/>
    <cellStyle name="Обычный 2 3 5 2 2 2 2 2 2 2" xfId="32193"/>
    <cellStyle name="Обычный 2 3 5 2 2 2 2 2 3" xfId="23745"/>
    <cellStyle name="Обычный 2 3 5 2 2 2 2 3" xfId="11072"/>
    <cellStyle name="Обычный 2 3 5 2 2 2 2 3 2" xfId="27969"/>
    <cellStyle name="Обычный 2 3 5 2 2 2 2 4" xfId="19521"/>
    <cellStyle name="Обычный 2 3 5 2 2 2 3" xfId="4032"/>
    <cellStyle name="Обычный 2 3 5 2 2 2 3 2" xfId="8256"/>
    <cellStyle name="Обычный 2 3 5 2 2 2 3 2 2" xfId="16704"/>
    <cellStyle name="Обычный 2 3 5 2 2 2 3 2 2 2" xfId="33601"/>
    <cellStyle name="Обычный 2 3 5 2 2 2 3 2 3" xfId="25153"/>
    <cellStyle name="Обычный 2 3 5 2 2 2 3 3" xfId="12480"/>
    <cellStyle name="Обычный 2 3 5 2 2 2 3 3 2" xfId="29377"/>
    <cellStyle name="Обычный 2 3 5 2 2 2 3 4" xfId="20929"/>
    <cellStyle name="Обычный 2 3 5 2 2 2 4" xfId="5440"/>
    <cellStyle name="Обычный 2 3 5 2 2 2 4 2" xfId="13888"/>
    <cellStyle name="Обычный 2 3 5 2 2 2 4 2 2" xfId="30785"/>
    <cellStyle name="Обычный 2 3 5 2 2 2 4 3" xfId="22337"/>
    <cellStyle name="Обычный 2 3 5 2 2 2 5" xfId="9664"/>
    <cellStyle name="Обычный 2 3 5 2 2 2 5 2" xfId="26561"/>
    <cellStyle name="Обычный 2 3 5 2 2 2 6" xfId="18113"/>
    <cellStyle name="Обычный 2 3 5 2 2 3" xfId="1920"/>
    <cellStyle name="Обычный 2 3 5 2 2 3 2" xfId="6144"/>
    <cellStyle name="Обычный 2 3 5 2 2 3 2 2" xfId="14592"/>
    <cellStyle name="Обычный 2 3 5 2 2 3 2 2 2" xfId="31489"/>
    <cellStyle name="Обычный 2 3 5 2 2 3 2 3" xfId="23041"/>
    <cellStyle name="Обычный 2 3 5 2 2 3 3" xfId="10368"/>
    <cellStyle name="Обычный 2 3 5 2 2 3 3 2" xfId="27265"/>
    <cellStyle name="Обычный 2 3 5 2 2 3 4" xfId="18817"/>
    <cellStyle name="Обычный 2 3 5 2 2 4" xfId="3328"/>
    <cellStyle name="Обычный 2 3 5 2 2 4 2" xfId="7552"/>
    <cellStyle name="Обычный 2 3 5 2 2 4 2 2" xfId="16000"/>
    <cellStyle name="Обычный 2 3 5 2 2 4 2 2 2" xfId="32897"/>
    <cellStyle name="Обычный 2 3 5 2 2 4 2 3" xfId="24449"/>
    <cellStyle name="Обычный 2 3 5 2 2 4 3" xfId="11776"/>
    <cellStyle name="Обычный 2 3 5 2 2 4 3 2" xfId="28673"/>
    <cellStyle name="Обычный 2 3 5 2 2 4 4" xfId="20225"/>
    <cellStyle name="Обычный 2 3 5 2 2 5" xfId="4736"/>
    <cellStyle name="Обычный 2 3 5 2 2 5 2" xfId="13184"/>
    <cellStyle name="Обычный 2 3 5 2 2 5 2 2" xfId="30081"/>
    <cellStyle name="Обычный 2 3 5 2 2 5 3" xfId="21633"/>
    <cellStyle name="Обычный 2 3 5 2 2 6" xfId="8960"/>
    <cellStyle name="Обычный 2 3 5 2 2 6 2" xfId="25857"/>
    <cellStyle name="Обычный 2 3 5 2 2 7" xfId="17409"/>
    <cellStyle name="Обычный 2 3 5 2 2 8" xfId="34306"/>
    <cellStyle name="Обычный 2 3 5 2 3" xfId="863"/>
    <cellStyle name="Обычный 2 3 5 2 3 2" xfId="2272"/>
    <cellStyle name="Обычный 2 3 5 2 3 2 2" xfId="6496"/>
    <cellStyle name="Обычный 2 3 5 2 3 2 2 2" xfId="14944"/>
    <cellStyle name="Обычный 2 3 5 2 3 2 2 2 2" xfId="31841"/>
    <cellStyle name="Обычный 2 3 5 2 3 2 2 3" xfId="23393"/>
    <cellStyle name="Обычный 2 3 5 2 3 2 3" xfId="10720"/>
    <cellStyle name="Обычный 2 3 5 2 3 2 3 2" xfId="27617"/>
    <cellStyle name="Обычный 2 3 5 2 3 2 4" xfId="19169"/>
    <cellStyle name="Обычный 2 3 5 2 3 3" xfId="3680"/>
    <cellStyle name="Обычный 2 3 5 2 3 3 2" xfId="7904"/>
    <cellStyle name="Обычный 2 3 5 2 3 3 2 2" xfId="16352"/>
    <cellStyle name="Обычный 2 3 5 2 3 3 2 2 2" xfId="33249"/>
    <cellStyle name="Обычный 2 3 5 2 3 3 2 3" xfId="24801"/>
    <cellStyle name="Обычный 2 3 5 2 3 3 3" xfId="12128"/>
    <cellStyle name="Обычный 2 3 5 2 3 3 3 2" xfId="29025"/>
    <cellStyle name="Обычный 2 3 5 2 3 3 4" xfId="20577"/>
    <cellStyle name="Обычный 2 3 5 2 3 4" xfId="5088"/>
    <cellStyle name="Обычный 2 3 5 2 3 4 2" xfId="13536"/>
    <cellStyle name="Обычный 2 3 5 2 3 4 2 2" xfId="30433"/>
    <cellStyle name="Обычный 2 3 5 2 3 4 3" xfId="21985"/>
    <cellStyle name="Обычный 2 3 5 2 3 5" xfId="9312"/>
    <cellStyle name="Обычный 2 3 5 2 3 5 2" xfId="26209"/>
    <cellStyle name="Обычный 2 3 5 2 3 6" xfId="17761"/>
    <cellStyle name="Обычный 2 3 5 2 4" xfId="1568"/>
    <cellStyle name="Обычный 2 3 5 2 4 2" xfId="5792"/>
    <cellStyle name="Обычный 2 3 5 2 4 2 2" xfId="14240"/>
    <cellStyle name="Обычный 2 3 5 2 4 2 2 2" xfId="31137"/>
    <cellStyle name="Обычный 2 3 5 2 4 2 3" xfId="22689"/>
    <cellStyle name="Обычный 2 3 5 2 4 3" xfId="10016"/>
    <cellStyle name="Обычный 2 3 5 2 4 3 2" xfId="26913"/>
    <cellStyle name="Обычный 2 3 5 2 4 4" xfId="18465"/>
    <cellStyle name="Обычный 2 3 5 2 5" xfId="2976"/>
    <cellStyle name="Обычный 2 3 5 2 5 2" xfId="7200"/>
    <cellStyle name="Обычный 2 3 5 2 5 2 2" xfId="15648"/>
    <cellStyle name="Обычный 2 3 5 2 5 2 2 2" xfId="32545"/>
    <cellStyle name="Обычный 2 3 5 2 5 2 3" xfId="24097"/>
    <cellStyle name="Обычный 2 3 5 2 5 3" xfId="11424"/>
    <cellStyle name="Обычный 2 3 5 2 5 3 2" xfId="28321"/>
    <cellStyle name="Обычный 2 3 5 2 5 4" xfId="19873"/>
    <cellStyle name="Обычный 2 3 5 2 6" xfId="4384"/>
    <cellStyle name="Обычный 2 3 5 2 6 2" xfId="12832"/>
    <cellStyle name="Обычный 2 3 5 2 6 2 2" xfId="29729"/>
    <cellStyle name="Обычный 2 3 5 2 6 3" xfId="21281"/>
    <cellStyle name="Обычный 2 3 5 2 7" xfId="8608"/>
    <cellStyle name="Обычный 2 3 5 2 7 2" xfId="25505"/>
    <cellStyle name="Обычный 2 3 5 2 8" xfId="17057"/>
    <cellStyle name="Обычный 2 3 5 2 9" xfId="33954"/>
    <cellStyle name="Обычный 2 3 5 3" xfId="483"/>
    <cellStyle name="Обычный 2 3 5 3 2" xfId="1214"/>
    <cellStyle name="Обычный 2 3 5 3 2 2" xfId="2623"/>
    <cellStyle name="Обычный 2 3 5 3 2 2 2" xfId="6847"/>
    <cellStyle name="Обычный 2 3 5 3 2 2 2 2" xfId="15295"/>
    <cellStyle name="Обычный 2 3 5 3 2 2 2 2 2" xfId="32192"/>
    <cellStyle name="Обычный 2 3 5 3 2 2 2 3" xfId="23744"/>
    <cellStyle name="Обычный 2 3 5 3 2 2 3" xfId="11071"/>
    <cellStyle name="Обычный 2 3 5 3 2 2 3 2" xfId="27968"/>
    <cellStyle name="Обычный 2 3 5 3 2 2 4" xfId="19520"/>
    <cellStyle name="Обычный 2 3 5 3 2 3" xfId="4031"/>
    <cellStyle name="Обычный 2 3 5 3 2 3 2" xfId="8255"/>
    <cellStyle name="Обычный 2 3 5 3 2 3 2 2" xfId="16703"/>
    <cellStyle name="Обычный 2 3 5 3 2 3 2 2 2" xfId="33600"/>
    <cellStyle name="Обычный 2 3 5 3 2 3 2 3" xfId="25152"/>
    <cellStyle name="Обычный 2 3 5 3 2 3 3" xfId="12479"/>
    <cellStyle name="Обычный 2 3 5 3 2 3 3 2" xfId="29376"/>
    <cellStyle name="Обычный 2 3 5 3 2 3 4" xfId="20928"/>
    <cellStyle name="Обычный 2 3 5 3 2 4" xfId="5439"/>
    <cellStyle name="Обычный 2 3 5 3 2 4 2" xfId="13887"/>
    <cellStyle name="Обычный 2 3 5 3 2 4 2 2" xfId="30784"/>
    <cellStyle name="Обычный 2 3 5 3 2 4 3" xfId="22336"/>
    <cellStyle name="Обычный 2 3 5 3 2 5" xfId="9663"/>
    <cellStyle name="Обычный 2 3 5 3 2 5 2" xfId="26560"/>
    <cellStyle name="Обычный 2 3 5 3 2 6" xfId="18112"/>
    <cellStyle name="Обычный 2 3 5 3 3" xfId="1919"/>
    <cellStyle name="Обычный 2 3 5 3 3 2" xfId="6143"/>
    <cellStyle name="Обычный 2 3 5 3 3 2 2" xfId="14591"/>
    <cellStyle name="Обычный 2 3 5 3 3 2 2 2" xfId="31488"/>
    <cellStyle name="Обычный 2 3 5 3 3 2 3" xfId="23040"/>
    <cellStyle name="Обычный 2 3 5 3 3 3" xfId="10367"/>
    <cellStyle name="Обычный 2 3 5 3 3 3 2" xfId="27264"/>
    <cellStyle name="Обычный 2 3 5 3 3 4" xfId="18816"/>
    <cellStyle name="Обычный 2 3 5 3 4" xfId="3327"/>
    <cellStyle name="Обычный 2 3 5 3 4 2" xfId="7551"/>
    <cellStyle name="Обычный 2 3 5 3 4 2 2" xfId="15999"/>
    <cellStyle name="Обычный 2 3 5 3 4 2 2 2" xfId="32896"/>
    <cellStyle name="Обычный 2 3 5 3 4 2 3" xfId="24448"/>
    <cellStyle name="Обычный 2 3 5 3 4 3" xfId="11775"/>
    <cellStyle name="Обычный 2 3 5 3 4 3 2" xfId="28672"/>
    <cellStyle name="Обычный 2 3 5 3 4 4" xfId="20224"/>
    <cellStyle name="Обычный 2 3 5 3 5" xfId="4735"/>
    <cellStyle name="Обычный 2 3 5 3 5 2" xfId="13183"/>
    <cellStyle name="Обычный 2 3 5 3 5 2 2" xfId="30080"/>
    <cellStyle name="Обычный 2 3 5 3 5 3" xfId="21632"/>
    <cellStyle name="Обычный 2 3 5 3 6" xfId="8959"/>
    <cellStyle name="Обычный 2 3 5 3 6 2" xfId="25856"/>
    <cellStyle name="Обычный 2 3 5 3 7" xfId="17408"/>
    <cellStyle name="Обычный 2 3 5 3 8" xfId="34305"/>
    <cellStyle name="Обычный 2 3 5 4" xfId="862"/>
    <cellStyle name="Обычный 2 3 5 4 2" xfId="2271"/>
    <cellStyle name="Обычный 2 3 5 4 2 2" xfId="6495"/>
    <cellStyle name="Обычный 2 3 5 4 2 2 2" xfId="14943"/>
    <cellStyle name="Обычный 2 3 5 4 2 2 2 2" xfId="31840"/>
    <cellStyle name="Обычный 2 3 5 4 2 2 3" xfId="23392"/>
    <cellStyle name="Обычный 2 3 5 4 2 3" xfId="10719"/>
    <cellStyle name="Обычный 2 3 5 4 2 3 2" xfId="27616"/>
    <cellStyle name="Обычный 2 3 5 4 2 4" xfId="19168"/>
    <cellStyle name="Обычный 2 3 5 4 3" xfId="3679"/>
    <cellStyle name="Обычный 2 3 5 4 3 2" xfId="7903"/>
    <cellStyle name="Обычный 2 3 5 4 3 2 2" xfId="16351"/>
    <cellStyle name="Обычный 2 3 5 4 3 2 2 2" xfId="33248"/>
    <cellStyle name="Обычный 2 3 5 4 3 2 3" xfId="24800"/>
    <cellStyle name="Обычный 2 3 5 4 3 3" xfId="12127"/>
    <cellStyle name="Обычный 2 3 5 4 3 3 2" xfId="29024"/>
    <cellStyle name="Обычный 2 3 5 4 3 4" xfId="20576"/>
    <cellStyle name="Обычный 2 3 5 4 4" xfId="5087"/>
    <cellStyle name="Обычный 2 3 5 4 4 2" xfId="13535"/>
    <cellStyle name="Обычный 2 3 5 4 4 2 2" xfId="30432"/>
    <cellStyle name="Обычный 2 3 5 4 4 3" xfId="21984"/>
    <cellStyle name="Обычный 2 3 5 4 5" xfId="9311"/>
    <cellStyle name="Обычный 2 3 5 4 5 2" xfId="26208"/>
    <cellStyle name="Обычный 2 3 5 4 6" xfId="17760"/>
    <cellStyle name="Обычный 2 3 5 5" xfId="1567"/>
    <cellStyle name="Обычный 2 3 5 5 2" xfId="5791"/>
    <cellStyle name="Обычный 2 3 5 5 2 2" xfId="14239"/>
    <cellStyle name="Обычный 2 3 5 5 2 2 2" xfId="31136"/>
    <cellStyle name="Обычный 2 3 5 5 2 3" xfId="22688"/>
    <cellStyle name="Обычный 2 3 5 5 3" xfId="10015"/>
    <cellStyle name="Обычный 2 3 5 5 3 2" xfId="26912"/>
    <cellStyle name="Обычный 2 3 5 5 4" xfId="18464"/>
    <cellStyle name="Обычный 2 3 5 6" xfId="2975"/>
    <cellStyle name="Обычный 2 3 5 6 2" xfId="7199"/>
    <cellStyle name="Обычный 2 3 5 6 2 2" xfId="15647"/>
    <cellStyle name="Обычный 2 3 5 6 2 2 2" xfId="32544"/>
    <cellStyle name="Обычный 2 3 5 6 2 3" xfId="24096"/>
    <cellStyle name="Обычный 2 3 5 6 3" xfId="11423"/>
    <cellStyle name="Обычный 2 3 5 6 3 2" xfId="28320"/>
    <cellStyle name="Обычный 2 3 5 6 4" xfId="19872"/>
    <cellStyle name="Обычный 2 3 5 7" xfId="4383"/>
    <cellStyle name="Обычный 2 3 5 7 2" xfId="12831"/>
    <cellStyle name="Обычный 2 3 5 7 2 2" xfId="29728"/>
    <cellStyle name="Обычный 2 3 5 7 3" xfId="21280"/>
    <cellStyle name="Обычный 2 3 5 8" xfId="8607"/>
    <cellStyle name="Обычный 2 3 5 8 2" xfId="25504"/>
    <cellStyle name="Обычный 2 3 5 9" xfId="17056"/>
    <cellStyle name="Обычный 2 3 6" xfId="71"/>
    <cellStyle name="Обычный 2 3 6 2" xfId="485"/>
    <cellStyle name="Обычный 2 3 6 2 2" xfId="1216"/>
    <cellStyle name="Обычный 2 3 6 2 2 2" xfId="2625"/>
    <cellStyle name="Обычный 2 3 6 2 2 2 2" xfId="6849"/>
    <cellStyle name="Обычный 2 3 6 2 2 2 2 2" xfId="15297"/>
    <cellStyle name="Обычный 2 3 6 2 2 2 2 2 2" xfId="32194"/>
    <cellStyle name="Обычный 2 3 6 2 2 2 2 3" xfId="23746"/>
    <cellStyle name="Обычный 2 3 6 2 2 2 3" xfId="11073"/>
    <cellStyle name="Обычный 2 3 6 2 2 2 3 2" xfId="27970"/>
    <cellStyle name="Обычный 2 3 6 2 2 2 4" xfId="19522"/>
    <cellStyle name="Обычный 2 3 6 2 2 3" xfId="4033"/>
    <cellStyle name="Обычный 2 3 6 2 2 3 2" xfId="8257"/>
    <cellStyle name="Обычный 2 3 6 2 2 3 2 2" xfId="16705"/>
    <cellStyle name="Обычный 2 3 6 2 2 3 2 2 2" xfId="33602"/>
    <cellStyle name="Обычный 2 3 6 2 2 3 2 3" xfId="25154"/>
    <cellStyle name="Обычный 2 3 6 2 2 3 3" xfId="12481"/>
    <cellStyle name="Обычный 2 3 6 2 2 3 3 2" xfId="29378"/>
    <cellStyle name="Обычный 2 3 6 2 2 3 4" xfId="20930"/>
    <cellStyle name="Обычный 2 3 6 2 2 4" xfId="5441"/>
    <cellStyle name="Обычный 2 3 6 2 2 4 2" xfId="13889"/>
    <cellStyle name="Обычный 2 3 6 2 2 4 2 2" xfId="30786"/>
    <cellStyle name="Обычный 2 3 6 2 2 4 3" xfId="22338"/>
    <cellStyle name="Обычный 2 3 6 2 2 5" xfId="9665"/>
    <cellStyle name="Обычный 2 3 6 2 2 5 2" xfId="26562"/>
    <cellStyle name="Обычный 2 3 6 2 2 6" xfId="18114"/>
    <cellStyle name="Обычный 2 3 6 2 3" xfId="1921"/>
    <cellStyle name="Обычный 2 3 6 2 3 2" xfId="6145"/>
    <cellStyle name="Обычный 2 3 6 2 3 2 2" xfId="14593"/>
    <cellStyle name="Обычный 2 3 6 2 3 2 2 2" xfId="31490"/>
    <cellStyle name="Обычный 2 3 6 2 3 2 3" xfId="23042"/>
    <cellStyle name="Обычный 2 3 6 2 3 3" xfId="10369"/>
    <cellStyle name="Обычный 2 3 6 2 3 3 2" xfId="27266"/>
    <cellStyle name="Обычный 2 3 6 2 3 4" xfId="18818"/>
    <cellStyle name="Обычный 2 3 6 2 4" xfId="3329"/>
    <cellStyle name="Обычный 2 3 6 2 4 2" xfId="7553"/>
    <cellStyle name="Обычный 2 3 6 2 4 2 2" xfId="16001"/>
    <cellStyle name="Обычный 2 3 6 2 4 2 2 2" xfId="32898"/>
    <cellStyle name="Обычный 2 3 6 2 4 2 3" xfId="24450"/>
    <cellStyle name="Обычный 2 3 6 2 4 3" xfId="11777"/>
    <cellStyle name="Обычный 2 3 6 2 4 3 2" xfId="28674"/>
    <cellStyle name="Обычный 2 3 6 2 4 4" xfId="20226"/>
    <cellStyle name="Обычный 2 3 6 2 5" xfId="4737"/>
    <cellStyle name="Обычный 2 3 6 2 5 2" xfId="13185"/>
    <cellStyle name="Обычный 2 3 6 2 5 2 2" xfId="30082"/>
    <cellStyle name="Обычный 2 3 6 2 5 3" xfId="21634"/>
    <cellStyle name="Обычный 2 3 6 2 6" xfId="8961"/>
    <cellStyle name="Обычный 2 3 6 2 6 2" xfId="25858"/>
    <cellStyle name="Обычный 2 3 6 2 7" xfId="17410"/>
    <cellStyle name="Обычный 2 3 6 2 8" xfId="34307"/>
    <cellStyle name="Обычный 2 3 6 3" xfId="864"/>
    <cellStyle name="Обычный 2 3 6 3 2" xfId="2273"/>
    <cellStyle name="Обычный 2 3 6 3 2 2" xfId="6497"/>
    <cellStyle name="Обычный 2 3 6 3 2 2 2" xfId="14945"/>
    <cellStyle name="Обычный 2 3 6 3 2 2 2 2" xfId="31842"/>
    <cellStyle name="Обычный 2 3 6 3 2 2 3" xfId="23394"/>
    <cellStyle name="Обычный 2 3 6 3 2 3" xfId="10721"/>
    <cellStyle name="Обычный 2 3 6 3 2 3 2" xfId="27618"/>
    <cellStyle name="Обычный 2 3 6 3 2 4" xfId="19170"/>
    <cellStyle name="Обычный 2 3 6 3 3" xfId="3681"/>
    <cellStyle name="Обычный 2 3 6 3 3 2" xfId="7905"/>
    <cellStyle name="Обычный 2 3 6 3 3 2 2" xfId="16353"/>
    <cellStyle name="Обычный 2 3 6 3 3 2 2 2" xfId="33250"/>
    <cellStyle name="Обычный 2 3 6 3 3 2 3" xfId="24802"/>
    <cellStyle name="Обычный 2 3 6 3 3 3" xfId="12129"/>
    <cellStyle name="Обычный 2 3 6 3 3 3 2" xfId="29026"/>
    <cellStyle name="Обычный 2 3 6 3 3 4" xfId="20578"/>
    <cellStyle name="Обычный 2 3 6 3 4" xfId="5089"/>
    <cellStyle name="Обычный 2 3 6 3 4 2" xfId="13537"/>
    <cellStyle name="Обычный 2 3 6 3 4 2 2" xfId="30434"/>
    <cellStyle name="Обычный 2 3 6 3 4 3" xfId="21986"/>
    <cellStyle name="Обычный 2 3 6 3 5" xfId="9313"/>
    <cellStyle name="Обычный 2 3 6 3 5 2" xfId="26210"/>
    <cellStyle name="Обычный 2 3 6 3 6" xfId="17762"/>
    <cellStyle name="Обычный 2 3 6 4" xfId="1569"/>
    <cellStyle name="Обычный 2 3 6 4 2" xfId="5793"/>
    <cellStyle name="Обычный 2 3 6 4 2 2" xfId="14241"/>
    <cellStyle name="Обычный 2 3 6 4 2 2 2" xfId="31138"/>
    <cellStyle name="Обычный 2 3 6 4 2 3" xfId="22690"/>
    <cellStyle name="Обычный 2 3 6 4 3" xfId="10017"/>
    <cellStyle name="Обычный 2 3 6 4 3 2" xfId="26914"/>
    <cellStyle name="Обычный 2 3 6 4 4" xfId="18466"/>
    <cellStyle name="Обычный 2 3 6 5" xfId="2977"/>
    <cellStyle name="Обычный 2 3 6 5 2" xfId="7201"/>
    <cellStyle name="Обычный 2 3 6 5 2 2" xfId="15649"/>
    <cellStyle name="Обычный 2 3 6 5 2 2 2" xfId="32546"/>
    <cellStyle name="Обычный 2 3 6 5 2 3" xfId="24098"/>
    <cellStyle name="Обычный 2 3 6 5 3" xfId="11425"/>
    <cellStyle name="Обычный 2 3 6 5 3 2" xfId="28322"/>
    <cellStyle name="Обычный 2 3 6 5 4" xfId="19874"/>
    <cellStyle name="Обычный 2 3 6 6" xfId="4385"/>
    <cellStyle name="Обычный 2 3 6 6 2" xfId="12833"/>
    <cellStyle name="Обычный 2 3 6 6 2 2" xfId="29730"/>
    <cellStyle name="Обычный 2 3 6 6 3" xfId="21282"/>
    <cellStyle name="Обычный 2 3 6 7" xfId="8609"/>
    <cellStyle name="Обычный 2 3 6 7 2" xfId="25506"/>
    <cellStyle name="Обычный 2 3 6 8" xfId="17058"/>
    <cellStyle name="Обычный 2 3 6 9" xfId="33955"/>
    <cellStyle name="Обычный 2 3 7" xfId="454"/>
    <cellStyle name="Обычный 2 3 7 2" xfId="1185"/>
    <cellStyle name="Обычный 2 3 7 2 2" xfId="2594"/>
    <cellStyle name="Обычный 2 3 7 2 2 2" xfId="6818"/>
    <cellStyle name="Обычный 2 3 7 2 2 2 2" xfId="15266"/>
    <cellStyle name="Обычный 2 3 7 2 2 2 2 2" xfId="32163"/>
    <cellStyle name="Обычный 2 3 7 2 2 2 3" xfId="23715"/>
    <cellStyle name="Обычный 2 3 7 2 2 3" xfId="11042"/>
    <cellStyle name="Обычный 2 3 7 2 2 3 2" xfId="27939"/>
    <cellStyle name="Обычный 2 3 7 2 2 4" xfId="19491"/>
    <cellStyle name="Обычный 2 3 7 2 3" xfId="4002"/>
    <cellStyle name="Обычный 2 3 7 2 3 2" xfId="8226"/>
    <cellStyle name="Обычный 2 3 7 2 3 2 2" xfId="16674"/>
    <cellStyle name="Обычный 2 3 7 2 3 2 2 2" xfId="33571"/>
    <cellStyle name="Обычный 2 3 7 2 3 2 3" xfId="25123"/>
    <cellStyle name="Обычный 2 3 7 2 3 3" xfId="12450"/>
    <cellStyle name="Обычный 2 3 7 2 3 3 2" xfId="29347"/>
    <cellStyle name="Обычный 2 3 7 2 3 4" xfId="20899"/>
    <cellStyle name="Обычный 2 3 7 2 4" xfId="5410"/>
    <cellStyle name="Обычный 2 3 7 2 4 2" xfId="13858"/>
    <cellStyle name="Обычный 2 3 7 2 4 2 2" xfId="30755"/>
    <cellStyle name="Обычный 2 3 7 2 4 3" xfId="22307"/>
    <cellStyle name="Обычный 2 3 7 2 5" xfId="9634"/>
    <cellStyle name="Обычный 2 3 7 2 5 2" xfId="26531"/>
    <cellStyle name="Обычный 2 3 7 2 6" xfId="18083"/>
    <cellStyle name="Обычный 2 3 7 3" xfId="1890"/>
    <cellStyle name="Обычный 2 3 7 3 2" xfId="6114"/>
    <cellStyle name="Обычный 2 3 7 3 2 2" xfId="14562"/>
    <cellStyle name="Обычный 2 3 7 3 2 2 2" xfId="31459"/>
    <cellStyle name="Обычный 2 3 7 3 2 3" xfId="23011"/>
    <cellStyle name="Обычный 2 3 7 3 3" xfId="10338"/>
    <cellStyle name="Обычный 2 3 7 3 3 2" xfId="27235"/>
    <cellStyle name="Обычный 2 3 7 3 4" xfId="18787"/>
    <cellStyle name="Обычный 2 3 7 4" xfId="3298"/>
    <cellStyle name="Обычный 2 3 7 4 2" xfId="7522"/>
    <cellStyle name="Обычный 2 3 7 4 2 2" xfId="15970"/>
    <cellStyle name="Обычный 2 3 7 4 2 2 2" xfId="32867"/>
    <cellStyle name="Обычный 2 3 7 4 2 3" xfId="24419"/>
    <cellStyle name="Обычный 2 3 7 4 3" xfId="11746"/>
    <cellStyle name="Обычный 2 3 7 4 3 2" xfId="28643"/>
    <cellStyle name="Обычный 2 3 7 4 4" xfId="20195"/>
    <cellStyle name="Обычный 2 3 7 5" xfId="4706"/>
    <cellStyle name="Обычный 2 3 7 5 2" xfId="13154"/>
    <cellStyle name="Обычный 2 3 7 5 2 2" xfId="30051"/>
    <cellStyle name="Обычный 2 3 7 5 3" xfId="21603"/>
    <cellStyle name="Обычный 2 3 7 6" xfId="8930"/>
    <cellStyle name="Обычный 2 3 7 6 2" xfId="25827"/>
    <cellStyle name="Обычный 2 3 7 7" xfId="17379"/>
    <cellStyle name="Обычный 2 3 7 8" xfId="34276"/>
    <cellStyle name="Обычный 2 3 8" xfId="833"/>
    <cellStyle name="Обычный 2 3 8 2" xfId="2242"/>
    <cellStyle name="Обычный 2 3 8 2 2" xfId="6466"/>
    <cellStyle name="Обычный 2 3 8 2 2 2" xfId="14914"/>
    <cellStyle name="Обычный 2 3 8 2 2 2 2" xfId="31811"/>
    <cellStyle name="Обычный 2 3 8 2 2 3" xfId="23363"/>
    <cellStyle name="Обычный 2 3 8 2 3" xfId="10690"/>
    <cellStyle name="Обычный 2 3 8 2 3 2" xfId="27587"/>
    <cellStyle name="Обычный 2 3 8 2 4" xfId="19139"/>
    <cellStyle name="Обычный 2 3 8 3" xfId="3650"/>
    <cellStyle name="Обычный 2 3 8 3 2" xfId="7874"/>
    <cellStyle name="Обычный 2 3 8 3 2 2" xfId="16322"/>
    <cellStyle name="Обычный 2 3 8 3 2 2 2" xfId="33219"/>
    <cellStyle name="Обычный 2 3 8 3 2 3" xfId="24771"/>
    <cellStyle name="Обычный 2 3 8 3 3" xfId="12098"/>
    <cellStyle name="Обычный 2 3 8 3 3 2" xfId="28995"/>
    <cellStyle name="Обычный 2 3 8 3 4" xfId="20547"/>
    <cellStyle name="Обычный 2 3 8 4" xfId="5058"/>
    <cellStyle name="Обычный 2 3 8 4 2" xfId="13506"/>
    <cellStyle name="Обычный 2 3 8 4 2 2" xfId="30403"/>
    <cellStyle name="Обычный 2 3 8 4 3" xfId="21955"/>
    <cellStyle name="Обычный 2 3 8 5" xfId="9282"/>
    <cellStyle name="Обычный 2 3 8 5 2" xfId="26179"/>
    <cellStyle name="Обычный 2 3 8 6" xfId="17731"/>
    <cellStyle name="Обычный 2 3 9" xfId="1538"/>
    <cellStyle name="Обычный 2 3 9 2" xfId="5762"/>
    <cellStyle name="Обычный 2 3 9 2 2" xfId="14210"/>
    <cellStyle name="Обычный 2 3 9 2 2 2" xfId="31107"/>
    <cellStyle name="Обычный 2 3 9 2 3" xfId="22659"/>
    <cellStyle name="Обычный 2 3 9 3" xfId="9986"/>
    <cellStyle name="Обычный 2 3 9 3 2" xfId="26883"/>
    <cellStyle name="Обычный 2 3 9 4" xfId="18435"/>
    <cellStyle name="Обычный 2 3_Отчет за 2015 год" xfId="72"/>
    <cellStyle name="Обычный 2 4" xfId="73"/>
    <cellStyle name="Обычный 2 4 10" xfId="4386"/>
    <cellStyle name="Обычный 2 4 10 2" xfId="12834"/>
    <cellStyle name="Обычный 2 4 10 2 2" xfId="29731"/>
    <cellStyle name="Обычный 2 4 10 3" xfId="21283"/>
    <cellStyle name="Обычный 2 4 11" xfId="8610"/>
    <cellStyle name="Обычный 2 4 11 2" xfId="25507"/>
    <cellStyle name="Обычный 2 4 12" xfId="17059"/>
    <cellStyle name="Обычный 2 4 13" xfId="33956"/>
    <cellStyle name="Обычный 2 4 2" xfId="74"/>
    <cellStyle name="Обычный 2 4 2 10" xfId="8611"/>
    <cellStyle name="Обычный 2 4 2 10 2" xfId="25508"/>
    <cellStyle name="Обычный 2 4 2 11" xfId="17060"/>
    <cellStyle name="Обычный 2 4 2 12" xfId="33957"/>
    <cellStyle name="Обычный 2 4 2 2" xfId="75"/>
    <cellStyle name="Обычный 2 4 2 2 10" xfId="17061"/>
    <cellStyle name="Обычный 2 4 2 2 11" xfId="33958"/>
    <cellStyle name="Обычный 2 4 2 2 2" xfId="76"/>
    <cellStyle name="Обычный 2 4 2 2 2 10" xfId="33959"/>
    <cellStyle name="Обычный 2 4 2 2 2 2" xfId="77"/>
    <cellStyle name="Обычный 2 4 2 2 2 2 2" xfId="490"/>
    <cellStyle name="Обычный 2 4 2 2 2 2 2 2" xfId="1221"/>
    <cellStyle name="Обычный 2 4 2 2 2 2 2 2 2" xfId="2630"/>
    <cellStyle name="Обычный 2 4 2 2 2 2 2 2 2 2" xfId="6854"/>
    <cellStyle name="Обычный 2 4 2 2 2 2 2 2 2 2 2" xfId="15302"/>
    <cellStyle name="Обычный 2 4 2 2 2 2 2 2 2 2 2 2" xfId="32199"/>
    <cellStyle name="Обычный 2 4 2 2 2 2 2 2 2 2 3" xfId="23751"/>
    <cellStyle name="Обычный 2 4 2 2 2 2 2 2 2 3" xfId="11078"/>
    <cellStyle name="Обычный 2 4 2 2 2 2 2 2 2 3 2" xfId="27975"/>
    <cellStyle name="Обычный 2 4 2 2 2 2 2 2 2 4" xfId="19527"/>
    <cellStyle name="Обычный 2 4 2 2 2 2 2 2 3" xfId="4038"/>
    <cellStyle name="Обычный 2 4 2 2 2 2 2 2 3 2" xfId="8262"/>
    <cellStyle name="Обычный 2 4 2 2 2 2 2 2 3 2 2" xfId="16710"/>
    <cellStyle name="Обычный 2 4 2 2 2 2 2 2 3 2 2 2" xfId="33607"/>
    <cellStyle name="Обычный 2 4 2 2 2 2 2 2 3 2 3" xfId="25159"/>
    <cellStyle name="Обычный 2 4 2 2 2 2 2 2 3 3" xfId="12486"/>
    <cellStyle name="Обычный 2 4 2 2 2 2 2 2 3 3 2" xfId="29383"/>
    <cellStyle name="Обычный 2 4 2 2 2 2 2 2 3 4" xfId="20935"/>
    <cellStyle name="Обычный 2 4 2 2 2 2 2 2 4" xfId="5446"/>
    <cellStyle name="Обычный 2 4 2 2 2 2 2 2 4 2" xfId="13894"/>
    <cellStyle name="Обычный 2 4 2 2 2 2 2 2 4 2 2" xfId="30791"/>
    <cellStyle name="Обычный 2 4 2 2 2 2 2 2 4 3" xfId="22343"/>
    <cellStyle name="Обычный 2 4 2 2 2 2 2 2 5" xfId="9670"/>
    <cellStyle name="Обычный 2 4 2 2 2 2 2 2 5 2" xfId="26567"/>
    <cellStyle name="Обычный 2 4 2 2 2 2 2 2 6" xfId="18119"/>
    <cellStyle name="Обычный 2 4 2 2 2 2 2 3" xfId="1926"/>
    <cellStyle name="Обычный 2 4 2 2 2 2 2 3 2" xfId="6150"/>
    <cellStyle name="Обычный 2 4 2 2 2 2 2 3 2 2" xfId="14598"/>
    <cellStyle name="Обычный 2 4 2 2 2 2 2 3 2 2 2" xfId="31495"/>
    <cellStyle name="Обычный 2 4 2 2 2 2 2 3 2 3" xfId="23047"/>
    <cellStyle name="Обычный 2 4 2 2 2 2 2 3 3" xfId="10374"/>
    <cellStyle name="Обычный 2 4 2 2 2 2 2 3 3 2" xfId="27271"/>
    <cellStyle name="Обычный 2 4 2 2 2 2 2 3 4" xfId="18823"/>
    <cellStyle name="Обычный 2 4 2 2 2 2 2 4" xfId="3334"/>
    <cellStyle name="Обычный 2 4 2 2 2 2 2 4 2" xfId="7558"/>
    <cellStyle name="Обычный 2 4 2 2 2 2 2 4 2 2" xfId="16006"/>
    <cellStyle name="Обычный 2 4 2 2 2 2 2 4 2 2 2" xfId="32903"/>
    <cellStyle name="Обычный 2 4 2 2 2 2 2 4 2 3" xfId="24455"/>
    <cellStyle name="Обычный 2 4 2 2 2 2 2 4 3" xfId="11782"/>
    <cellStyle name="Обычный 2 4 2 2 2 2 2 4 3 2" xfId="28679"/>
    <cellStyle name="Обычный 2 4 2 2 2 2 2 4 4" xfId="20231"/>
    <cellStyle name="Обычный 2 4 2 2 2 2 2 5" xfId="4742"/>
    <cellStyle name="Обычный 2 4 2 2 2 2 2 5 2" xfId="13190"/>
    <cellStyle name="Обычный 2 4 2 2 2 2 2 5 2 2" xfId="30087"/>
    <cellStyle name="Обычный 2 4 2 2 2 2 2 5 3" xfId="21639"/>
    <cellStyle name="Обычный 2 4 2 2 2 2 2 6" xfId="8966"/>
    <cellStyle name="Обычный 2 4 2 2 2 2 2 6 2" xfId="25863"/>
    <cellStyle name="Обычный 2 4 2 2 2 2 2 7" xfId="17415"/>
    <cellStyle name="Обычный 2 4 2 2 2 2 2 8" xfId="34312"/>
    <cellStyle name="Обычный 2 4 2 2 2 2 3" xfId="869"/>
    <cellStyle name="Обычный 2 4 2 2 2 2 3 2" xfId="2278"/>
    <cellStyle name="Обычный 2 4 2 2 2 2 3 2 2" xfId="6502"/>
    <cellStyle name="Обычный 2 4 2 2 2 2 3 2 2 2" xfId="14950"/>
    <cellStyle name="Обычный 2 4 2 2 2 2 3 2 2 2 2" xfId="31847"/>
    <cellStyle name="Обычный 2 4 2 2 2 2 3 2 2 3" xfId="23399"/>
    <cellStyle name="Обычный 2 4 2 2 2 2 3 2 3" xfId="10726"/>
    <cellStyle name="Обычный 2 4 2 2 2 2 3 2 3 2" xfId="27623"/>
    <cellStyle name="Обычный 2 4 2 2 2 2 3 2 4" xfId="19175"/>
    <cellStyle name="Обычный 2 4 2 2 2 2 3 3" xfId="3686"/>
    <cellStyle name="Обычный 2 4 2 2 2 2 3 3 2" xfId="7910"/>
    <cellStyle name="Обычный 2 4 2 2 2 2 3 3 2 2" xfId="16358"/>
    <cellStyle name="Обычный 2 4 2 2 2 2 3 3 2 2 2" xfId="33255"/>
    <cellStyle name="Обычный 2 4 2 2 2 2 3 3 2 3" xfId="24807"/>
    <cellStyle name="Обычный 2 4 2 2 2 2 3 3 3" xfId="12134"/>
    <cellStyle name="Обычный 2 4 2 2 2 2 3 3 3 2" xfId="29031"/>
    <cellStyle name="Обычный 2 4 2 2 2 2 3 3 4" xfId="20583"/>
    <cellStyle name="Обычный 2 4 2 2 2 2 3 4" xfId="5094"/>
    <cellStyle name="Обычный 2 4 2 2 2 2 3 4 2" xfId="13542"/>
    <cellStyle name="Обычный 2 4 2 2 2 2 3 4 2 2" xfId="30439"/>
    <cellStyle name="Обычный 2 4 2 2 2 2 3 4 3" xfId="21991"/>
    <cellStyle name="Обычный 2 4 2 2 2 2 3 5" xfId="9318"/>
    <cellStyle name="Обычный 2 4 2 2 2 2 3 5 2" xfId="26215"/>
    <cellStyle name="Обычный 2 4 2 2 2 2 3 6" xfId="17767"/>
    <cellStyle name="Обычный 2 4 2 2 2 2 4" xfId="1574"/>
    <cellStyle name="Обычный 2 4 2 2 2 2 4 2" xfId="5798"/>
    <cellStyle name="Обычный 2 4 2 2 2 2 4 2 2" xfId="14246"/>
    <cellStyle name="Обычный 2 4 2 2 2 2 4 2 2 2" xfId="31143"/>
    <cellStyle name="Обычный 2 4 2 2 2 2 4 2 3" xfId="22695"/>
    <cellStyle name="Обычный 2 4 2 2 2 2 4 3" xfId="10022"/>
    <cellStyle name="Обычный 2 4 2 2 2 2 4 3 2" xfId="26919"/>
    <cellStyle name="Обычный 2 4 2 2 2 2 4 4" xfId="18471"/>
    <cellStyle name="Обычный 2 4 2 2 2 2 5" xfId="2982"/>
    <cellStyle name="Обычный 2 4 2 2 2 2 5 2" xfId="7206"/>
    <cellStyle name="Обычный 2 4 2 2 2 2 5 2 2" xfId="15654"/>
    <cellStyle name="Обычный 2 4 2 2 2 2 5 2 2 2" xfId="32551"/>
    <cellStyle name="Обычный 2 4 2 2 2 2 5 2 3" xfId="24103"/>
    <cellStyle name="Обычный 2 4 2 2 2 2 5 3" xfId="11430"/>
    <cellStyle name="Обычный 2 4 2 2 2 2 5 3 2" xfId="28327"/>
    <cellStyle name="Обычный 2 4 2 2 2 2 5 4" xfId="19879"/>
    <cellStyle name="Обычный 2 4 2 2 2 2 6" xfId="4390"/>
    <cellStyle name="Обычный 2 4 2 2 2 2 6 2" xfId="12838"/>
    <cellStyle name="Обычный 2 4 2 2 2 2 6 2 2" xfId="29735"/>
    <cellStyle name="Обычный 2 4 2 2 2 2 6 3" xfId="21287"/>
    <cellStyle name="Обычный 2 4 2 2 2 2 7" xfId="8614"/>
    <cellStyle name="Обычный 2 4 2 2 2 2 7 2" xfId="25511"/>
    <cellStyle name="Обычный 2 4 2 2 2 2 8" xfId="17063"/>
    <cellStyle name="Обычный 2 4 2 2 2 2 9" xfId="33960"/>
    <cellStyle name="Обычный 2 4 2 2 2 3" xfId="489"/>
    <cellStyle name="Обычный 2 4 2 2 2 3 2" xfId="1220"/>
    <cellStyle name="Обычный 2 4 2 2 2 3 2 2" xfId="2629"/>
    <cellStyle name="Обычный 2 4 2 2 2 3 2 2 2" xfId="6853"/>
    <cellStyle name="Обычный 2 4 2 2 2 3 2 2 2 2" xfId="15301"/>
    <cellStyle name="Обычный 2 4 2 2 2 3 2 2 2 2 2" xfId="32198"/>
    <cellStyle name="Обычный 2 4 2 2 2 3 2 2 2 3" xfId="23750"/>
    <cellStyle name="Обычный 2 4 2 2 2 3 2 2 3" xfId="11077"/>
    <cellStyle name="Обычный 2 4 2 2 2 3 2 2 3 2" xfId="27974"/>
    <cellStyle name="Обычный 2 4 2 2 2 3 2 2 4" xfId="19526"/>
    <cellStyle name="Обычный 2 4 2 2 2 3 2 3" xfId="4037"/>
    <cellStyle name="Обычный 2 4 2 2 2 3 2 3 2" xfId="8261"/>
    <cellStyle name="Обычный 2 4 2 2 2 3 2 3 2 2" xfId="16709"/>
    <cellStyle name="Обычный 2 4 2 2 2 3 2 3 2 2 2" xfId="33606"/>
    <cellStyle name="Обычный 2 4 2 2 2 3 2 3 2 3" xfId="25158"/>
    <cellStyle name="Обычный 2 4 2 2 2 3 2 3 3" xfId="12485"/>
    <cellStyle name="Обычный 2 4 2 2 2 3 2 3 3 2" xfId="29382"/>
    <cellStyle name="Обычный 2 4 2 2 2 3 2 3 4" xfId="20934"/>
    <cellStyle name="Обычный 2 4 2 2 2 3 2 4" xfId="5445"/>
    <cellStyle name="Обычный 2 4 2 2 2 3 2 4 2" xfId="13893"/>
    <cellStyle name="Обычный 2 4 2 2 2 3 2 4 2 2" xfId="30790"/>
    <cellStyle name="Обычный 2 4 2 2 2 3 2 4 3" xfId="22342"/>
    <cellStyle name="Обычный 2 4 2 2 2 3 2 5" xfId="9669"/>
    <cellStyle name="Обычный 2 4 2 2 2 3 2 5 2" xfId="26566"/>
    <cellStyle name="Обычный 2 4 2 2 2 3 2 6" xfId="18118"/>
    <cellStyle name="Обычный 2 4 2 2 2 3 3" xfId="1925"/>
    <cellStyle name="Обычный 2 4 2 2 2 3 3 2" xfId="6149"/>
    <cellStyle name="Обычный 2 4 2 2 2 3 3 2 2" xfId="14597"/>
    <cellStyle name="Обычный 2 4 2 2 2 3 3 2 2 2" xfId="31494"/>
    <cellStyle name="Обычный 2 4 2 2 2 3 3 2 3" xfId="23046"/>
    <cellStyle name="Обычный 2 4 2 2 2 3 3 3" xfId="10373"/>
    <cellStyle name="Обычный 2 4 2 2 2 3 3 3 2" xfId="27270"/>
    <cellStyle name="Обычный 2 4 2 2 2 3 3 4" xfId="18822"/>
    <cellStyle name="Обычный 2 4 2 2 2 3 4" xfId="3333"/>
    <cellStyle name="Обычный 2 4 2 2 2 3 4 2" xfId="7557"/>
    <cellStyle name="Обычный 2 4 2 2 2 3 4 2 2" xfId="16005"/>
    <cellStyle name="Обычный 2 4 2 2 2 3 4 2 2 2" xfId="32902"/>
    <cellStyle name="Обычный 2 4 2 2 2 3 4 2 3" xfId="24454"/>
    <cellStyle name="Обычный 2 4 2 2 2 3 4 3" xfId="11781"/>
    <cellStyle name="Обычный 2 4 2 2 2 3 4 3 2" xfId="28678"/>
    <cellStyle name="Обычный 2 4 2 2 2 3 4 4" xfId="20230"/>
    <cellStyle name="Обычный 2 4 2 2 2 3 5" xfId="4741"/>
    <cellStyle name="Обычный 2 4 2 2 2 3 5 2" xfId="13189"/>
    <cellStyle name="Обычный 2 4 2 2 2 3 5 2 2" xfId="30086"/>
    <cellStyle name="Обычный 2 4 2 2 2 3 5 3" xfId="21638"/>
    <cellStyle name="Обычный 2 4 2 2 2 3 6" xfId="8965"/>
    <cellStyle name="Обычный 2 4 2 2 2 3 6 2" xfId="25862"/>
    <cellStyle name="Обычный 2 4 2 2 2 3 7" xfId="17414"/>
    <cellStyle name="Обычный 2 4 2 2 2 3 8" xfId="34311"/>
    <cellStyle name="Обычный 2 4 2 2 2 4" xfId="868"/>
    <cellStyle name="Обычный 2 4 2 2 2 4 2" xfId="2277"/>
    <cellStyle name="Обычный 2 4 2 2 2 4 2 2" xfId="6501"/>
    <cellStyle name="Обычный 2 4 2 2 2 4 2 2 2" xfId="14949"/>
    <cellStyle name="Обычный 2 4 2 2 2 4 2 2 2 2" xfId="31846"/>
    <cellStyle name="Обычный 2 4 2 2 2 4 2 2 3" xfId="23398"/>
    <cellStyle name="Обычный 2 4 2 2 2 4 2 3" xfId="10725"/>
    <cellStyle name="Обычный 2 4 2 2 2 4 2 3 2" xfId="27622"/>
    <cellStyle name="Обычный 2 4 2 2 2 4 2 4" xfId="19174"/>
    <cellStyle name="Обычный 2 4 2 2 2 4 3" xfId="3685"/>
    <cellStyle name="Обычный 2 4 2 2 2 4 3 2" xfId="7909"/>
    <cellStyle name="Обычный 2 4 2 2 2 4 3 2 2" xfId="16357"/>
    <cellStyle name="Обычный 2 4 2 2 2 4 3 2 2 2" xfId="33254"/>
    <cellStyle name="Обычный 2 4 2 2 2 4 3 2 3" xfId="24806"/>
    <cellStyle name="Обычный 2 4 2 2 2 4 3 3" xfId="12133"/>
    <cellStyle name="Обычный 2 4 2 2 2 4 3 3 2" xfId="29030"/>
    <cellStyle name="Обычный 2 4 2 2 2 4 3 4" xfId="20582"/>
    <cellStyle name="Обычный 2 4 2 2 2 4 4" xfId="5093"/>
    <cellStyle name="Обычный 2 4 2 2 2 4 4 2" xfId="13541"/>
    <cellStyle name="Обычный 2 4 2 2 2 4 4 2 2" xfId="30438"/>
    <cellStyle name="Обычный 2 4 2 2 2 4 4 3" xfId="21990"/>
    <cellStyle name="Обычный 2 4 2 2 2 4 5" xfId="9317"/>
    <cellStyle name="Обычный 2 4 2 2 2 4 5 2" xfId="26214"/>
    <cellStyle name="Обычный 2 4 2 2 2 4 6" xfId="17766"/>
    <cellStyle name="Обычный 2 4 2 2 2 5" xfId="1573"/>
    <cellStyle name="Обычный 2 4 2 2 2 5 2" xfId="5797"/>
    <cellStyle name="Обычный 2 4 2 2 2 5 2 2" xfId="14245"/>
    <cellStyle name="Обычный 2 4 2 2 2 5 2 2 2" xfId="31142"/>
    <cellStyle name="Обычный 2 4 2 2 2 5 2 3" xfId="22694"/>
    <cellStyle name="Обычный 2 4 2 2 2 5 3" xfId="10021"/>
    <cellStyle name="Обычный 2 4 2 2 2 5 3 2" xfId="26918"/>
    <cellStyle name="Обычный 2 4 2 2 2 5 4" xfId="18470"/>
    <cellStyle name="Обычный 2 4 2 2 2 6" xfId="2981"/>
    <cellStyle name="Обычный 2 4 2 2 2 6 2" xfId="7205"/>
    <cellStyle name="Обычный 2 4 2 2 2 6 2 2" xfId="15653"/>
    <cellStyle name="Обычный 2 4 2 2 2 6 2 2 2" xfId="32550"/>
    <cellStyle name="Обычный 2 4 2 2 2 6 2 3" xfId="24102"/>
    <cellStyle name="Обычный 2 4 2 2 2 6 3" xfId="11429"/>
    <cellStyle name="Обычный 2 4 2 2 2 6 3 2" xfId="28326"/>
    <cellStyle name="Обычный 2 4 2 2 2 6 4" xfId="19878"/>
    <cellStyle name="Обычный 2 4 2 2 2 7" xfId="4389"/>
    <cellStyle name="Обычный 2 4 2 2 2 7 2" xfId="12837"/>
    <cellStyle name="Обычный 2 4 2 2 2 7 2 2" xfId="29734"/>
    <cellStyle name="Обычный 2 4 2 2 2 7 3" xfId="21286"/>
    <cellStyle name="Обычный 2 4 2 2 2 8" xfId="8613"/>
    <cellStyle name="Обычный 2 4 2 2 2 8 2" xfId="25510"/>
    <cellStyle name="Обычный 2 4 2 2 2 9" xfId="17062"/>
    <cellStyle name="Обычный 2 4 2 2 3" xfId="78"/>
    <cellStyle name="Обычный 2 4 2 2 3 2" xfId="491"/>
    <cellStyle name="Обычный 2 4 2 2 3 2 2" xfId="1222"/>
    <cellStyle name="Обычный 2 4 2 2 3 2 2 2" xfId="2631"/>
    <cellStyle name="Обычный 2 4 2 2 3 2 2 2 2" xfId="6855"/>
    <cellStyle name="Обычный 2 4 2 2 3 2 2 2 2 2" xfId="15303"/>
    <cellStyle name="Обычный 2 4 2 2 3 2 2 2 2 2 2" xfId="32200"/>
    <cellStyle name="Обычный 2 4 2 2 3 2 2 2 2 3" xfId="23752"/>
    <cellStyle name="Обычный 2 4 2 2 3 2 2 2 3" xfId="11079"/>
    <cellStyle name="Обычный 2 4 2 2 3 2 2 2 3 2" xfId="27976"/>
    <cellStyle name="Обычный 2 4 2 2 3 2 2 2 4" xfId="19528"/>
    <cellStyle name="Обычный 2 4 2 2 3 2 2 3" xfId="4039"/>
    <cellStyle name="Обычный 2 4 2 2 3 2 2 3 2" xfId="8263"/>
    <cellStyle name="Обычный 2 4 2 2 3 2 2 3 2 2" xfId="16711"/>
    <cellStyle name="Обычный 2 4 2 2 3 2 2 3 2 2 2" xfId="33608"/>
    <cellStyle name="Обычный 2 4 2 2 3 2 2 3 2 3" xfId="25160"/>
    <cellStyle name="Обычный 2 4 2 2 3 2 2 3 3" xfId="12487"/>
    <cellStyle name="Обычный 2 4 2 2 3 2 2 3 3 2" xfId="29384"/>
    <cellStyle name="Обычный 2 4 2 2 3 2 2 3 4" xfId="20936"/>
    <cellStyle name="Обычный 2 4 2 2 3 2 2 4" xfId="5447"/>
    <cellStyle name="Обычный 2 4 2 2 3 2 2 4 2" xfId="13895"/>
    <cellStyle name="Обычный 2 4 2 2 3 2 2 4 2 2" xfId="30792"/>
    <cellStyle name="Обычный 2 4 2 2 3 2 2 4 3" xfId="22344"/>
    <cellStyle name="Обычный 2 4 2 2 3 2 2 5" xfId="9671"/>
    <cellStyle name="Обычный 2 4 2 2 3 2 2 5 2" xfId="26568"/>
    <cellStyle name="Обычный 2 4 2 2 3 2 2 6" xfId="18120"/>
    <cellStyle name="Обычный 2 4 2 2 3 2 3" xfId="1927"/>
    <cellStyle name="Обычный 2 4 2 2 3 2 3 2" xfId="6151"/>
    <cellStyle name="Обычный 2 4 2 2 3 2 3 2 2" xfId="14599"/>
    <cellStyle name="Обычный 2 4 2 2 3 2 3 2 2 2" xfId="31496"/>
    <cellStyle name="Обычный 2 4 2 2 3 2 3 2 3" xfId="23048"/>
    <cellStyle name="Обычный 2 4 2 2 3 2 3 3" xfId="10375"/>
    <cellStyle name="Обычный 2 4 2 2 3 2 3 3 2" xfId="27272"/>
    <cellStyle name="Обычный 2 4 2 2 3 2 3 4" xfId="18824"/>
    <cellStyle name="Обычный 2 4 2 2 3 2 4" xfId="3335"/>
    <cellStyle name="Обычный 2 4 2 2 3 2 4 2" xfId="7559"/>
    <cellStyle name="Обычный 2 4 2 2 3 2 4 2 2" xfId="16007"/>
    <cellStyle name="Обычный 2 4 2 2 3 2 4 2 2 2" xfId="32904"/>
    <cellStyle name="Обычный 2 4 2 2 3 2 4 2 3" xfId="24456"/>
    <cellStyle name="Обычный 2 4 2 2 3 2 4 3" xfId="11783"/>
    <cellStyle name="Обычный 2 4 2 2 3 2 4 3 2" xfId="28680"/>
    <cellStyle name="Обычный 2 4 2 2 3 2 4 4" xfId="20232"/>
    <cellStyle name="Обычный 2 4 2 2 3 2 5" xfId="4743"/>
    <cellStyle name="Обычный 2 4 2 2 3 2 5 2" xfId="13191"/>
    <cellStyle name="Обычный 2 4 2 2 3 2 5 2 2" xfId="30088"/>
    <cellStyle name="Обычный 2 4 2 2 3 2 5 3" xfId="21640"/>
    <cellStyle name="Обычный 2 4 2 2 3 2 6" xfId="8967"/>
    <cellStyle name="Обычный 2 4 2 2 3 2 6 2" xfId="25864"/>
    <cellStyle name="Обычный 2 4 2 2 3 2 7" xfId="17416"/>
    <cellStyle name="Обычный 2 4 2 2 3 2 8" xfId="34313"/>
    <cellStyle name="Обычный 2 4 2 2 3 3" xfId="870"/>
    <cellStyle name="Обычный 2 4 2 2 3 3 2" xfId="2279"/>
    <cellStyle name="Обычный 2 4 2 2 3 3 2 2" xfId="6503"/>
    <cellStyle name="Обычный 2 4 2 2 3 3 2 2 2" xfId="14951"/>
    <cellStyle name="Обычный 2 4 2 2 3 3 2 2 2 2" xfId="31848"/>
    <cellStyle name="Обычный 2 4 2 2 3 3 2 2 3" xfId="23400"/>
    <cellStyle name="Обычный 2 4 2 2 3 3 2 3" xfId="10727"/>
    <cellStyle name="Обычный 2 4 2 2 3 3 2 3 2" xfId="27624"/>
    <cellStyle name="Обычный 2 4 2 2 3 3 2 4" xfId="19176"/>
    <cellStyle name="Обычный 2 4 2 2 3 3 3" xfId="3687"/>
    <cellStyle name="Обычный 2 4 2 2 3 3 3 2" xfId="7911"/>
    <cellStyle name="Обычный 2 4 2 2 3 3 3 2 2" xfId="16359"/>
    <cellStyle name="Обычный 2 4 2 2 3 3 3 2 2 2" xfId="33256"/>
    <cellStyle name="Обычный 2 4 2 2 3 3 3 2 3" xfId="24808"/>
    <cellStyle name="Обычный 2 4 2 2 3 3 3 3" xfId="12135"/>
    <cellStyle name="Обычный 2 4 2 2 3 3 3 3 2" xfId="29032"/>
    <cellStyle name="Обычный 2 4 2 2 3 3 3 4" xfId="20584"/>
    <cellStyle name="Обычный 2 4 2 2 3 3 4" xfId="5095"/>
    <cellStyle name="Обычный 2 4 2 2 3 3 4 2" xfId="13543"/>
    <cellStyle name="Обычный 2 4 2 2 3 3 4 2 2" xfId="30440"/>
    <cellStyle name="Обычный 2 4 2 2 3 3 4 3" xfId="21992"/>
    <cellStyle name="Обычный 2 4 2 2 3 3 5" xfId="9319"/>
    <cellStyle name="Обычный 2 4 2 2 3 3 5 2" xfId="26216"/>
    <cellStyle name="Обычный 2 4 2 2 3 3 6" xfId="17768"/>
    <cellStyle name="Обычный 2 4 2 2 3 4" xfId="1575"/>
    <cellStyle name="Обычный 2 4 2 2 3 4 2" xfId="5799"/>
    <cellStyle name="Обычный 2 4 2 2 3 4 2 2" xfId="14247"/>
    <cellStyle name="Обычный 2 4 2 2 3 4 2 2 2" xfId="31144"/>
    <cellStyle name="Обычный 2 4 2 2 3 4 2 3" xfId="22696"/>
    <cellStyle name="Обычный 2 4 2 2 3 4 3" xfId="10023"/>
    <cellStyle name="Обычный 2 4 2 2 3 4 3 2" xfId="26920"/>
    <cellStyle name="Обычный 2 4 2 2 3 4 4" xfId="18472"/>
    <cellStyle name="Обычный 2 4 2 2 3 5" xfId="2983"/>
    <cellStyle name="Обычный 2 4 2 2 3 5 2" xfId="7207"/>
    <cellStyle name="Обычный 2 4 2 2 3 5 2 2" xfId="15655"/>
    <cellStyle name="Обычный 2 4 2 2 3 5 2 2 2" xfId="32552"/>
    <cellStyle name="Обычный 2 4 2 2 3 5 2 3" xfId="24104"/>
    <cellStyle name="Обычный 2 4 2 2 3 5 3" xfId="11431"/>
    <cellStyle name="Обычный 2 4 2 2 3 5 3 2" xfId="28328"/>
    <cellStyle name="Обычный 2 4 2 2 3 5 4" xfId="19880"/>
    <cellStyle name="Обычный 2 4 2 2 3 6" xfId="4391"/>
    <cellStyle name="Обычный 2 4 2 2 3 6 2" xfId="12839"/>
    <cellStyle name="Обычный 2 4 2 2 3 6 2 2" xfId="29736"/>
    <cellStyle name="Обычный 2 4 2 2 3 6 3" xfId="21288"/>
    <cellStyle name="Обычный 2 4 2 2 3 7" xfId="8615"/>
    <cellStyle name="Обычный 2 4 2 2 3 7 2" xfId="25512"/>
    <cellStyle name="Обычный 2 4 2 2 3 8" xfId="17064"/>
    <cellStyle name="Обычный 2 4 2 2 3 9" xfId="33961"/>
    <cellStyle name="Обычный 2 4 2 2 4" xfId="488"/>
    <cellStyle name="Обычный 2 4 2 2 4 2" xfId="1219"/>
    <cellStyle name="Обычный 2 4 2 2 4 2 2" xfId="2628"/>
    <cellStyle name="Обычный 2 4 2 2 4 2 2 2" xfId="6852"/>
    <cellStyle name="Обычный 2 4 2 2 4 2 2 2 2" xfId="15300"/>
    <cellStyle name="Обычный 2 4 2 2 4 2 2 2 2 2" xfId="32197"/>
    <cellStyle name="Обычный 2 4 2 2 4 2 2 2 3" xfId="23749"/>
    <cellStyle name="Обычный 2 4 2 2 4 2 2 3" xfId="11076"/>
    <cellStyle name="Обычный 2 4 2 2 4 2 2 3 2" xfId="27973"/>
    <cellStyle name="Обычный 2 4 2 2 4 2 2 4" xfId="19525"/>
    <cellStyle name="Обычный 2 4 2 2 4 2 3" xfId="4036"/>
    <cellStyle name="Обычный 2 4 2 2 4 2 3 2" xfId="8260"/>
    <cellStyle name="Обычный 2 4 2 2 4 2 3 2 2" xfId="16708"/>
    <cellStyle name="Обычный 2 4 2 2 4 2 3 2 2 2" xfId="33605"/>
    <cellStyle name="Обычный 2 4 2 2 4 2 3 2 3" xfId="25157"/>
    <cellStyle name="Обычный 2 4 2 2 4 2 3 3" xfId="12484"/>
    <cellStyle name="Обычный 2 4 2 2 4 2 3 3 2" xfId="29381"/>
    <cellStyle name="Обычный 2 4 2 2 4 2 3 4" xfId="20933"/>
    <cellStyle name="Обычный 2 4 2 2 4 2 4" xfId="5444"/>
    <cellStyle name="Обычный 2 4 2 2 4 2 4 2" xfId="13892"/>
    <cellStyle name="Обычный 2 4 2 2 4 2 4 2 2" xfId="30789"/>
    <cellStyle name="Обычный 2 4 2 2 4 2 4 3" xfId="22341"/>
    <cellStyle name="Обычный 2 4 2 2 4 2 5" xfId="9668"/>
    <cellStyle name="Обычный 2 4 2 2 4 2 5 2" xfId="26565"/>
    <cellStyle name="Обычный 2 4 2 2 4 2 6" xfId="18117"/>
    <cellStyle name="Обычный 2 4 2 2 4 3" xfId="1924"/>
    <cellStyle name="Обычный 2 4 2 2 4 3 2" xfId="6148"/>
    <cellStyle name="Обычный 2 4 2 2 4 3 2 2" xfId="14596"/>
    <cellStyle name="Обычный 2 4 2 2 4 3 2 2 2" xfId="31493"/>
    <cellStyle name="Обычный 2 4 2 2 4 3 2 3" xfId="23045"/>
    <cellStyle name="Обычный 2 4 2 2 4 3 3" xfId="10372"/>
    <cellStyle name="Обычный 2 4 2 2 4 3 3 2" xfId="27269"/>
    <cellStyle name="Обычный 2 4 2 2 4 3 4" xfId="18821"/>
    <cellStyle name="Обычный 2 4 2 2 4 4" xfId="3332"/>
    <cellStyle name="Обычный 2 4 2 2 4 4 2" xfId="7556"/>
    <cellStyle name="Обычный 2 4 2 2 4 4 2 2" xfId="16004"/>
    <cellStyle name="Обычный 2 4 2 2 4 4 2 2 2" xfId="32901"/>
    <cellStyle name="Обычный 2 4 2 2 4 4 2 3" xfId="24453"/>
    <cellStyle name="Обычный 2 4 2 2 4 4 3" xfId="11780"/>
    <cellStyle name="Обычный 2 4 2 2 4 4 3 2" xfId="28677"/>
    <cellStyle name="Обычный 2 4 2 2 4 4 4" xfId="20229"/>
    <cellStyle name="Обычный 2 4 2 2 4 5" xfId="4740"/>
    <cellStyle name="Обычный 2 4 2 2 4 5 2" xfId="13188"/>
    <cellStyle name="Обычный 2 4 2 2 4 5 2 2" xfId="30085"/>
    <cellStyle name="Обычный 2 4 2 2 4 5 3" xfId="21637"/>
    <cellStyle name="Обычный 2 4 2 2 4 6" xfId="8964"/>
    <cellStyle name="Обычный 2 4 2 2 4 6 2" xfId="25861"/>
    <cellStyle name="Обычный 2 4 2 2 4 7" xfId="17413"/>
    <cellStyle name="Обычный 2 4 2 2 4 8" xfId="34310"/>
    <cellStyle name="Обычный 2 4 2 2 5" xfId="867"/>
    <cellStyle name="Обычный 2 4 2 2 5 2" xfId="2276"/>
    <cellStyle name="Обычный 2 4 2 2 5 2 2" xfId="6500"/>
    <cellStyle name="Обычный 2 4 2 2 5 2 2 2" xfId="14948"/>
    <cellStyle name="Обычный 2 4 2 2 5 2 2 2 2" xfId="31845"/>
    <cellStyle name="Обычный 2 4 2 2 5 2 2 3" xfId="23397"/>
    <cellStyle name="Обычный 2 4 2 2 5 2 3" xfId="10724"/>
    <cellStyle name="Обычный 2 4 2 2 5 2 3 2" xfId="27621"/>
    <cellStyle name="Обычный 2 4 2 2 5 2 4" xfId="19173"/>
    <cellStyle name="Обычный 2 4 2 2 5 3" xfId="3684"/>
    <cellStyle name="Обычный 2 4 2 2 5 3 2" xfId="7908"/>
    <cellStyle name="Обычный 2 4 2 2 5 3 2 2" xfId="16356"/>
    <cellStyle name="Обычный 2 4 2 2 5 3 2 2 2" xfId="33253"/>
    <cellStyle name="Обычный 2 4 2 2 5 3 2 3" xfId="24805"/>
    <cellStyle name="Обычный 2 4 2 2 5 3 3" xfId="12132"/>
    <cellStyle name="Обычный 2 4 2 2 5 3 3 2" xfId="29029"/>
    <cellStyle name="Обычный 2 4 2 2 5 3 4" xfId="20581"/>
    <cellStyle name="Обычный 2 4 2 2 5 4" xfId="5092"/>
    <cellStyle name="Обычный 2 4 2 2 5 4 2" xfId="13540"/>
    <cellStyle name="Обычный 2 4 2 2 5 4 2 2" xfId="30437"/>
    <cellStyle name="Обычный 2 4 2 2 5 4 3" xfId="21989"/>
    <cellStyle name="Обычный 2 4 2 2 5 5" xfId="9316"/>
    <cellStyle name="Обычный 2 4 2 2 5 5 2" xfId="26213"/>
    <cellStyle name="Обычный 2 4 2 2 5 6" xfId="17765"/>
    <cellStyle name="Обычный 2 4 2 2 6" xfId="1572"/>
    <cellStyle name="Обычный 2 4 2 2 6 2" xfId="5796"/>
    <cellStyle name="Обычный 2 4 2 2 6 2 2" xfId="14244"/>
    <cellStyle name="Обычный 2 4 2 2 6 2 2 2" xfId="31141"/>
    <cellStyle name="Обычный 2 4 2 2 6 2 3" xfId="22693"/>
    <cellStyle name="Обычный 2 4 2 2 6 3" xfId="10020"/>
    <cellStyle name="Обычный 2 4 2 2 6 3 2" xfId="26917"/>
    <cellStyle name="Обычный 2 4 2 2 6 4" xfId="18469"/>
    <cellStyle name="Обычный 2 4 2 2 7" xfId="2980"/>
    <cellStyle name="Обычный 2 4 2 2 7 2" xfId="7204"/>
    <cellStyle name="Обычный 2 4 2 2 7 2 2" xfId="15652"/>
    <cellStyle name="Обычный 2 4 2 2 7 2 2 2" xfId="32549"/>
    <cellStyle name="Обычный 2 4 2 2 7 2 3" xfId="24101"/>
    <cellStyle name="Обычный 2 4 2 2 7 3" xfId="11428"/>
    <cellStyle name="Обычный 2 4 2 2 7 3 2" xfId="28325"/>
    <cellStyle name="Обычный 2 4 2 2 7 4" xfId="19877"/>
    <cellStyle name="Обычный 2 4 2 2 8" xfId="4388"/>
    <cellStyle name="Обычный 2 4 2 2 8 2" xfId="12836"/>
    <cellStyle name="Обычный 2 4 2 2 8 2 2" xfId="29733"/>
    <cellStyle name="Обычный 2 4 2 2 8 3" xfId="21285"/>
    <cellStyle name="Обычный 2 4 2 2 9" xfId="8612"/>
    <cellStyle name="Обычный 2 4 2 2 9 2" xfId="25509"/>
    <cellStyle name="Обычный 2 4 2 3" xfId="79"/>
    <cellStyle name="Обычный 2 4 2 3 10" xfId="33962"/>
    <cellStyle name="Обычный 2 4 2 3 2" xfId="80"/>
    <cellStyle name="Обычный 2 4 2 3 2 2" xfId="493"/>
    <cellStyle name="Обычный 2 4 2 3 2 2 2" xfId="1224"/>
    <cellStyle name="Обычный 2 4 2 3 2 2 2 2" xfId="2633"/>
    <cellStyle name="Обычный 2 4 2 3 2 2 2 2 2" xfId="6857"/>
    <cellStyle name="Обычный 2 4 2 3 2 2 2 2 2 2" xfId="15305"/>
    <cellStyle name="Обычный 2 4 2 3 2 2 2 2 2 2 2" xfId="32202"/>
    <cellStyle name="Обычный 2 4 2 3 2 2 2 2 2 3" xfId="23754"/>
    <cellStyle name="Обычный 2 4 2 3 2 2 2 2 3" xfId="11081"/>
    <cellStyle name="Обычный 2 4 2 3 2 2 2 2 3 2" xfId="27978"/>
    <cellStyle name="Обычный 2 4 2 3 2 2 2 2 4" xfId="19530"/>
    <cellStyle name="Обычный 2 4 2 3 2 2 2 3" xfId="4041"/>
    <cellStyle name="Обычный 2 4 2 3 2 2 2 3 2" xfId="8265"/>
    <cellStyle name="Обычный 2 4 2 3 2 2 2 3 2 2" xfId="16713"/>
    <cellStyle name="Обычный 2 4 2 3 2 2 2 3 2 2 2" xfId="33610"/>
    <cellStyle name="Обычный 2 4 2 3 2 2 2 3 2 3" xfId="25162"/>
    <cellStyle name="Обычный 2 4 2 3 2 2 2 3 3" xfId="12489"/>
    <cellStyle name="Обычный 2 4 2 3 2 2 2 3 3 2" xfId="29386"/>
    <cellStyle name="Обычный 2 4 2 3 2 2 2 3 4" xfId="20938"/>
    <cellStyle name="Обычный 2 4 2 3 2 2 2 4" xfId="5449"/>
    <cellStyle name="Обычный 2 4 2 3 2 2 2 4 2" xfId="13897"/>
    <cellStyle name="Обычный 2 4 2 3 2 2 2 4 2 2" xfId="30794"/>
    <cellStyle name="Обычный 2 4 2 3 2 2 2 4 3" xfId="22346"/>
    <cellStyle name="Обычный 2 4 2 3 2 2 2 5" xfId="9673"/>
    <cellStyle name="Обычный 2 4 2 3 2 2 2 5 2" xfId="26570"/>
    <cellStyle name="Обычный 2 4 2 3 2 2 2 6" xfId="18122"/>
    <cellStyle name="Обычный 2 4 2 3 2 2 3" xfId="1929"/>
    <cellStyle name="Обычный 2 4 2 3 2 2 3 2" xfId="6153"/>
    <cellStyle name="Обычный 2 4 2 3 2 2 3 2 2" xfId="14601"/>
    <cellStyle name="Обычный 2 4 2 3 2 2 3 2 2 2" xfId="31498"/>
    <cellStyle name="Обычный 2 4 2 3 2 2 3 2 3" xfId="23050"/>
    <cellStyle name="Обычный 2 4 2 3 2 2 3 3" xfId="10377"/>
    <cellStyle name="Обычный 2 4 2 3 2 2 3 3 2" xfId="27274"/>
    <cellStyle name="Обычный 2 4 2 3 2 2 3 4" xfId="18826"/>
    <cellStyle name="Обычный 2 4 2 3 2 2 4" xfId="3337"/>
    <cellStyle name="Обычный 2 4 2 3 2 2 4 2" xfId="7561"/>
    <cellStyle name="Обычный 2 4 2 3 2 2 4 2 2" xfId="16009"/>
    <cellStyle name="Обычный 2 4 2 3 2 2 4 2 2 2" xfId="32906"/>
    <cellStyle name="Обычный 2 4 2 3 2 2 4 2 3" xfId="24458"/>
    <cellStyle name="Обычный 2 4 2 3 2 2 4 3" xfId="11785"/>
    <cellStyle name="Обычный 2 4 2 3 2 2 4 3 2" xfId="28682"/>
    <cellStyle name="Обычный 2 4 2 3 2 2 4 4" xfId="20234"/>
    <cellStyle name="Обычный 2 4 2 3 2 2 5" xfId="4745"/>
    <cellStyle name="Обычный 2 4 2 3 2 2 5 2" xfId="13193"/>
    <cellStyle name="Обычный 2 4 2 3 2 2 5 2 2" xfId="30090"/>
    <cellStyle name="Обычный 2 4 2 3 2 2 5 3" xfId="21642"/>
    <cellStyle name="Обычный 2 4 2 3 2 2 6" xfId="8969"/>
    <cellStyle name="Обычный 2 4 2 3 2 2 6 2" xfId="25866"/>
    <cellStyle name="Обычный 2 4 2 3 2 2 7" xfId="17418"/>
    <cellStyle name="Обычный 2 4 2 3 2 2 8" xfId="34315"/>
    <cellStyle name="Обычный 2 4 2 3 2 3" xfId="872"/>
    <cellStyle name="Обычный 2 4 2 3 2 3 2" xfId="2281"/>
    <cellStyle name="Обычный 2 4 2 3 2 3 2 2" xfId="6505"/>
    <cellStyle name="Обычный 2 4 2 3 2 3 2 2 2" xfId="14953"/>
    <cellStyle name="Обычный 2 4 2 3 2 3 2 2 2 2" xfId="31850"/>
    <cellStyle name="Обычный 2 4 2 3 2 3 2 2 3" xfId="23402"/>
    <cellStyle name="Обычный 2 4 2 3 2 3 2 3" xfId="10729"/>
    <cellStyle name="Обычный 2 4 2 3 2 3 2 3 2" xfId="27626"/>
    <cellStyle name="Обычный 2 4 2 3 2 3 2 4" xfId="19178"/>
    <cellStyle name="Обычный 2 4 2 3 2 3 3" xfId="3689"/>
    <cellStyle name="Обычный 2 4 2 3 2 3 3 2" xfId="7913"/>
    <cellStyle name="Обычный 2 4 2 3 2 3 3 2 2" xfId="16361"/>
    <cellStyle name="Обычный 2 4 2 3 2 3 3 2 2 2" xfId="33258"/>
    <cellStyle name="Обычный 2 4 2 3 2 3 3 2 3" xfId="24810"/>
    <cellStyle name="Обычный 2 4 2 3 2 3 3 3" xfId="12137"/>
    <cellStyle name="Обычный 2 4 2 3 2 3 3 3 2" xfId="29034"/>
    <cellStyle name="Обычный 2 4 2 3 2 3 3 4" xfId="20586"/>
    <cellStyle name="Обычный 2 4 2 3 2 3 4" xfId="5097"/>
    <cellStyle name="Обычный 2 4 2 3 2 3 4 2" xfId="13545"/>
    <cellStyle name="Обычный 2 4 2 3 2 3 4 2 2" xfId="30442"/>
    <cellStyle name="Обычный 2 4 2 3 2 3 4 3" xfId="21994"/>
    <cellStyle name="Обычный 2 4 2 3 2 3 5" xfId="9321"/>
    <cellStyle name="Обычный 2 4 2 3 2 3 5 2" xfId="26218"/>
    <cellStyle name="Обычный 2 4 2 3 2 3 6" xfId="17770"/>
    <cellStyle name="Обычный 2 4 2 3 2 4" xfId="1577"/>
    <cellStyle name="Обычный 2 4 2 3 2 4 2" xfId="5801"/>
    <cellStyle name="Обычный 2 4 2 3 2 4 2 2" xfId="14249"/>
    <cellStyle name="Обычный 2 4 2 3 2 4 2 2 2" xfId="31146"/>
    <cellStyle name="Обычный 2 4 2 3 2 4 2 3" xfId="22698"/>
    <cellStyle name="Обычный 2 4 2 3 2 4 3" xfId="10025"/>
    <cellStyle name="Обычный 2 4 2 3 2 4 3 2" xfId="26922"/>
    <cellStyle name="Обычный 2 4 2 3 2 4 4" xfId="18474"/>
    <cellStyle name="Обычный 2 4 2 3 2 5" xfId="2985"/>
    <cellStyle name="Обычный 2 4 2 3 2 5 2" xfId="7209"/>
    <cellStyle name="Обычный 2 4 2 3 2 5 2 2" xfId="15657"/>
    <cellStyle name="Обычный 2 4 2 3 2 5 2 2 2" xfId="32554"/>
    <cellStyle name="Обычный 2 4 2 3 2 5 2 3" xfId="24106"/>
    <cellStyle name="Обычный 2 4 2 3 2 5 3" xfId="11433"/>
    <cellStyle name="Обычный 2 4 2 3 2 5 3 2" xfId="28330"/>
    <cellStyle name="Обычный 2 4 2 3 2 5 4" xfId="19882"/>
    <cellStyle name="Обычный 2 4 2 3 2 6" xfId="4393"/>
    <cellStyle name="Обычный 2 4 2 3 2 6 2" xfId="12841"/>
    <cellStyle name="Обычный 2 4 2 3 2 6 2 2" xfId="29738"/>
    <cellStyle name="Обычный 2 4 2 3 2 6 3" xfId="21290"/>
    <cellStyle name="Обычный 2 4 2 3 2 7" xfId="8617"/>
    <cellStyle name="Обычный 2 4 2 3 2 7 2" xfId="25514"/>
    <cellStyle name="Обычный 2 4 2 3 2 8" xfId="17066"/>
    <cellStyle name="Обычный 2 4 2 3 2 9" xfId="33963"/>
    <cellStyle name="Обычный 2 4 2 3 3" xfId="492"/>
    <cellStyle name="Обычный 2 4 2 3 3 2" xfId="1223"/>
    <cellStyle name="Обычный 2 4 2 3 3 2 2" xfId="2632"/>
    <cellStyle name="Обычный 2 4 2 3 3 2 2 2" xfId="6856"/>
    <cellStyle name="Обычный 2 4 2 3 3 2 2 2 2" xfId="15304"/>
    <cellStyle name="Обычный 2 4 2 3 3 2 2 2 2 2" xfId="32201"/>
    <cellStyle name="Обычный 2 4 2 3 3 2 2 2 3" xfId="23753"/>
    <cellStyle name="Обычный 2 4 2 3 3 2 2 3" xfId="11080"/>
    <cellStyle name="Обычный 2 4 2 3 3 2 2 3 2" xfId="27977"/>
    <cellStyle name="Обычный 2 4 2 3 3 2 2 4" xfId="19529"/>
    <cellStyle name="Обычный 2 4 2 3 3 2 3" xfId="4040"/>
    <cellStyle name="Обычный 2 4 2 3 3 2 3 2" xfId="8264"/>
    <cellStyle name="Обычный 2 4 2 3 3 2 3 2 2" xfId="16712"/>
    <cellStyle name="Обычный 2 4 2 3 3 2 3 2 2 2" xfId="33609"/>
    <cellStyle name="Обычный 2 4 2 3 3 2 3 2 3" xfId="25161"/>
    <cellStyle name="Обычный 2 4 2 3 3 2 3 3" xfId="12488"/>
    <cellStyle name="Обычный 2 4 2 3 3 2 3 3 2" xfId="29385"/>
    <cellStyle name="Обычный 2 4 2 3 3 2 3 4" xfId="20937"/>
    <cellStyle name="Обычный 2 4 2 3 3 2 4" xfId="5448"/>
    <cellStyle name="Обычный 2 4 2 3 3 2 4 2" xfId="13896"/>
    <cellStyle name="Обычный 2 4 2 3 3 2 4 2 2" xfId="30793"/>
    <cellStyle name="Обычный 2 4 2 3 3 2 4 3" xfId="22345"/>
    <cellStyle name="Обычный 2 4 2 3 3 2 5" xfId="9672"/>
    <cellStyle name="Обычный 2 4 2 3 3 2 5 2" xfId="26569"/>
    <cellStyle name="Обычный 2 4 2 3 3 2 6" xfId="18121"/>
    <cellStyle name="Обычный 2 4 2 3 3 3" xfId="1928"/>
    <cellStyle name="Обычный 2 4 2 3 3 3 2" xfId="6152"/>
    <cellStyle name="Обычный 2 4 2 3 3 3 2 2" xfId="14600"/>
    <cellStyle name="Обычный 2 4 2 3 3 3 2 2 2" xfId="31497"/>
    <cellStyle name="Обычный 2 4 2 3 3 3 2 3" xfId="23049"/>
    <cellStyle name="Обычный 2 4 2 3 3 3 3" xfId="10376"/>
    <cellStyle name="Обычный 2 4 2 3 3 3 3 2" xfId="27273"/>
    <cellStyle name="Обычный 2 4 2 3 3 3 4" xfId="18825"/>
    <cellStyle name="Обычный 2 4 2 3 3 4" xfId="3336"/>
    <cellStyle name="Обычный 2 4 2 3 3 4 2" xfId="7560"/>
    <cellStyle name="Обычный 2 4 2 3 3 4 2 2" xfId="16008"/>
    <cellStyle name="Обычный 2 4 2 3 3 4 2 2 2" xfId="32905"/>
    <cellStyle name="Обычный 2 4 2 3 3 4 2 3" xfId="24457"/>
    <cellStyle name="Обычный 2 4 2 3 3 4 3" xfId="11784"/>
    <cellStyle name="Обычный 2 4 2 3 3 4 3 2" xfId="28681"/>
    <cellStyle name="Обычный 2 4 2 3 3 4 4" xfId="20233"/>
    <cellStyle name="Обычный 2 4 2 3 3 5" xfId="4744"/>
    <cellStyle name="Обычный 2 4 2 3 3 5 2" xfId="13192"/>
    <cellStyle name="Обычный 2 4 2 3 3 5 2 2" xfId="30089"/>
    <cellStyle name="Обычный 2 4 2 3 3 5 3" xfId="21641"/>
    <cellStyle name="Обычный 2 4 2 3 3 6" xfId="8968"/>
    <cellStyle name="Обычный 2 4 2 3 3 6 2" xfId="25865"/>
    <cellStyle name="Обычный 2 4 2 3 3 7" xfId="17417"/>
    <cellStyle name="Обычный 2 4 2 3 3 8" xfId="34314"/>
    <cellStyle name="Обычный 2 4 2 3 4" xfId="871"/>
    <cellStyle name="Обычный 2 4 2 3 4 2" xfId="2280"/>
    <cellStyle name="Обычный 2 4 2 3 4 2 2" xfId="6504"/>
    <cellStyle name="Обычный 2 4 2 3 4 2 2 2" xfId="14952"/>
    <cellStyle name="Обычный 2 4 2 3 4 2 2 2 2" xfId="31849"/>
    <cellStyle name="Обычный 2 4 2 3 4 2 2 3" xfId="23401"/>
    <cellStyle name="Обычный 2 4 2 3 4 2 3" xfId="10728"/>
    <cellStyle name="Обычный 2 4 2 3 4 2 3 2" xfId="27625"/>
    <cellStyle name="Обычный 2 4 2 3 4 2 4" xfId="19177"/>
    <cellStyle name="Обычный 2 4 2 3 4 3" xfId="3688"/>
    <cellStyle name="Обычный 2 4 2 3 4 3 2" xfId="7912"/>
    <cellStyle name="Обычный 2 4 2 3 4 3 2 2" xfId="16360"/>
    <cellStyle name="Обычный 2 4 2 3 4 3 2 2 2" xfId="33257"/>
    <cellStyle name="Обычный 2 4 2 3 4 3 2 3" xfId="24809"/>
    <cellStyle name="Обычный 2 4 2 3 4 3 3" xfId="12136"/>
    <cellStyle name="Обычный 2 4 2 3 4 3 3 2" xfId="29033"/>
    <cellStyle name="Обычный 2 4 2 3 4 3 4" xfId="20585"/>
    <cellStyle name="Обычный 2 4 2 3 4 4" xfId="5096"/>
    <cellStyle name="Обычный 2 4 2 3 4 4 2" xfId="13544"/>
    <cellStyle name="Обычный 2 4 2 3 4 4 2 2" xfId="30441"/>
    <cellStyle name="Обычный 2 4 2 3 4 4 3" xfId="21993"/>
    <cellStyle name="Обычный 2 4 2 3 4 5" xfId="9320"/>
    <cellStyle name="Обычный 2 4 2 3 4 5 2" xfId="26217"/>
    <cellStyle name="Обычный 2 4 2 3 4 6" xfId="17769"/>
    <cellStyle name="Обычный 2 4 2 3 5" xfId="1576"/>
    <cellStyle name="Обычный 2 4 2 3 5 2" xfId="5800"/>
    <cellStyle name="Обычный 2 4 2 3 5 2 2" xfId="14248"/>
    <cellStyle name="Обычный 2 4 2 3 5 2 2 2" xfId="31145"/>
    <cellStyle name="Обычный 2 4 2 3 5 2 3" xfId="22697"/>
    <cellStyle name="Обычный 2 4 2 3 5 3" xfId="10024"/>
    <cellStyle name="Обычный 2 4 2 3 5 3 2" xfId="26921"/>
    <cellStyle name="Обычный 2 4 2 3 5 4" xfId="18473"/>
    <cellStyle name="Обычный 2 4 2 3 6" xfId="2984"/>
    <cellStyle name="Обычный 2 4 2 3 6 2" xfId="7208"/>
    <cellStyle name="Обычный 2 4 2 3 6 2 2" xfId="15656"/>
    <cellStyle name="Обычный 2 4 2 3 6 2 2 2" xfId="32553"/>
    <cellStyle name="Обычный 2 4 2 3 6 2 3" xfId="24105"/>
    <cellStyle name="Обычный 2 4 2 3 6 3" xfId="11432"/>
    <cellStyle name="Обычный 2 4 2 3 6 3 2" xfId="28329"/>
    <cellStyle name="Обычный 2 4 2 3 6 4" xfId="19881"/>
    <cellStyle name="Обычный 2 4 2 3 7" xfId="4392"/>
    <cellStyle name="Обычный 2 4 2 3 7 2" xfId="12840"/>
    <cellStyle name="Обычный 2 4 2 3 7 2 2" xfId="29737"/>
    <cellStyle name="Обычный 2 4 2 3 7 3" xfId="21289"/>
    <cellStyle name="Обычный 2 4 2 3 8" xfId="8616"/>
    <cellStyle name="Обычный 2 4 2 3 8 2" xfId="25513"/>
    <cellStyle name="Обычный 2 4 2 3 9" xfId="17065"/>
    <cellStyle name="Обычный 2 4 2 4" xfId="81"/>
    <cellStyle name="Обычный 2 4 2 4 2" xfId="494"/>
    <cellStyle name="Обычный 2 4 2 4 2 2" xfId="1225"/>
    <cellStyle name="Обычный 2 4 2 4 2 2 2" xfId="2634"/>
    <cellStyle name="Обычный 2 4 2 4 2 2 2 2" xfId="6858"/>
    <cellStyle name="Обычный 2 4 2 4 2 2 2 2 2" xfId="15306"/>
    <cellStyle name="Обычный 2 4 2 4 2 2 2 2 2 2" xfId="32203"/>
    <cellStyle name="Обычный 2 4 2 4 2 2 2 2 3" xfId="23755"/>
    <cellStyle name="Обычный 2 4 2 4 2 2 2 3" xfId="11082"/>
    <cellStyle name="Обычный 2 4 2 4 2 2 2 3 2" xfId="27979"/>
    <cellStyle name="Обычный 2 4 2 4 2 2 2 4" xfId="19531"/>
    <cellStyle name="Обычный 2 4 2 4 2 2 3" xfId="4042"/>
    <cellStyle name="Обычный 2 4 2 4 2 2 3 2" xfId="8266"/>
    <cellStyle name="Обычный 2 4 2 4 2 2 3 2 2" xfId="16714"/>
    <cellStyle name="Обычный 2 4 2 4 2 2 3 2 2 2" xfId="33611"/>
    <cellStyle name="Обычный 2 4 2 4 2 2 3 2 3" xfId="25163"/>
    <cellStyle name="Обычный 2 4 2 4 2 2 3 3" xfId="12490"/>
    <cellStyle name="Обычный 2 4 2 4 2 2 3 3 2" xfId="29387"/>
    <cellStyle name="Обычный 2 4 2 4 2 2 3 4" xfId="20939"/>
    <cellStyle name="Обычный 2 4 2 4 2 2 4" xfId="5450"/>
    <cellStyle name="Обычный 2 4 2 4 2 2 4 2" xfId="13898"/>
    <cellStyle name="Обычный 2 4 2 4 2 2 4 2 2" xfId="30795"/>
    <cellStyle name="Обычный 2 4 2 4 2 2 4 3" xfId="22347"/>
    <cellStyle name="Обычный 2 4 2 4 2 2 5" xfId="9674"/>
    <cellStyle name="Обычный 2 4 2 4 2 2 5 2" xfId="26571"/>
    <cellStyle name="Обычный 2 4 2 4 2 2 6" xfId="18123"/>
    <cellStyle name="Обычный 2 4 2 4 2 3" xfId="1930"/>
    <cellStyle name="Обычный 2 4 2 4 2 3 2" xfId="6154"/>
    <cellStyle name="Обычный 2 4 2 4 2 3 2 2" xfId="14602"/>
    <cellStyle name="Обычный 2 4 2 4 2 3 2 2 2" xfId="31499"/>
    <cellStyle name="Обычный 2 4 2 4 2 3 2 3" xfId="23051"/>
    <cellStyle name="Обычный 2 4 2 4 2 3 3" xfId="10378"/>
    <cellStyle name="Обычный 2 4 2 4 2 3 3 2" xfId="27275"/>
    <cellStyle name="Обычный 2 4 2 4 2 3 4" xfId="18827"/>
    <cellStyle name="Обычный 2 4 2 4 2 4" xfId="3338"/>
    <cellStyle name="Обычный 2 4 2 4 2 4 2" xfId="7562"/>
    <cellStyle name="Обычный 2 4 2 4 2 4 2 2" xfId="16010"/>
    <cellStyle name="Обычный 2 4 2 4 2 4 2 2 2" xfId="32907"/>
    <cellStyle name="Обычный 2 4 2 4 2 4 2 3" xfId="24459"/>
    <cellStyle name="Обычный 2 4 2 4 2 4 3" xfId="11786"/>
    <cellStyle name="Обычный 2 4 2 4 2 4 3 2" xfId="28683"/>
    <cellStyle name="Обычный 2 4 2 4 2 4 4" xfId="20235"/>
    <cellStyle name="Обычный 2 4 2 4 2 5" xfId="4746"/>
    <cellStyle name="Обычный 2 4 2 4 2 5 2" xfId="13194"/>
    <cellStyle name="Обычный 2 4 2 4 2 5 2 2" xfId="30091"/>
    <cellStyle name="Обычный 2 4 2 4 2 5 3" xfId="21643"/>
    <cellStyle name="Обычный 2 4 2 4 2 6" xfId="8970"/>
    <cellStyle name="Обычный 2 4 2 4 2 6 2" xfId="25867"/>
    <cellStyle name="Обычный 2 4 2 4 2 7" xfId="17419"/>
    <cellStyle name="Обычный 2 4 2 4 2 8" xfId="34316"/>
    <cellStyle name="Обычный 2 4 2 4 3" xfId="873"/>
    <cellStyle name="Обычный 2 4 2 4 3 2" xfId="2282"/>
    <cellStyle name="Обычный 2 4 2 4 3 2 2" xfId="6506"/>
    <cellStyle name="Обычный 2 4 2 4 3 2 2 2" xfId="14954"/>
    <cellStyle name="Обычный 2 4 2 4 3 2 2 2 2" xfId="31851"/>
    <cellStyle name="Обычный 2 4 2 4 3 2 2 3" xfId="23403"/>
    <cellStyle name="Обычный 2 4 2 4 3 2 3" xfId="10730"/>
    <cellStyle name="Обычный 2 4 2 4 3 2 3 2" xfId="27627"/>
    <cellStyle name="Обычный 2 4 2 4 3 2 4" xfId="19179"/>
    <cellStyle name="Обычный 2 4 2 4 3 3" xfId="3690"/>
    <cellStyle name="Обычный 2 4 2 4 3 3 2" xfId="7914"/>
    <cellStyle name="Обычный 2 4 2 4 3 3 2 2" xfId="16362"/>
    <cellStyle name="Обычный 2 4 2 4 3 3 2 2 2" xfId="33259"/>
    <cellStyle name="Обычный 2 4 2 4 3 3 2 3" xfId="24811"/>
    <cellStyle name="Обычный 2 4 2 4 3 3 3" xfId="12138"/>
    <cellStyle name="Обычный 2 4 2 4 3 3 3 2" xfId="29035"/>
    <cellStyle name="Обычный 2 4 2 4 3 3 4" xfId="20587"/>
    <cellStyle name="Обычный 2 4 2 4 3 4" xfId="5098"/>
    <cellStyle name="Обычный 2 4 2 4 3 4 2" xfId="13546"/>
    <cellStyle name="Обычный 2 4 2 4 3 4 2 2" xfId="30443"/>
    <cellStyle name="Обычный 2 4 2 4 3 4 3" xfId="21995"/>
    <cellStyle name="Обычный 2 4 2 4 3 5" xfId="9322"/>
    <cellStyle name="Обычный 2 4 2 4 3 5 2" xfId="26219"/>
    <cellStyle name="Обычный 2 4 2 4 3 6" xfId="17771"/>
    <cellStyle name="Обычный 2 4 2 4 4" xfId="1578"/>
    <cellStyle name="Обычный 2 4 2 4 4 2" xfId="5802"/>
    <cellStyle name="Обычный 2 4 2 4 4 2 2" xfId="14250"/>
    <cellStyle name="Обычный 2 4 2 4 4 2 2 2" xfId="31147"/>
    <cellStyle name="Обычный 2 4 2 4 4 2 3" xfId="22699"/>
    <cellStyle name="Обычный 2 4 2 4 4 3" xfId="10026"/>
    <cellStyle name="Обычный 2 4 2 4 4 3 2" xfId="26923"/>
    <cellStyle name="Обычный 2 4 2 4 4 4" xfId="18475"/>
    <cellStyle name="Обычный 2 4 2 4 5" xfId="2986"/>
    <cellStyle name="Обычный 2 4 2 4 5 2" xfId="7210"/>
    <cellStyle name="Обычный 2 4 2 4 5 2 2" xfId="15658"/>
    <cellStyle name="Обычный 2 4 2 4 5 2 2 2" xfId="32555"/>
    <cellStyle name="Обычный 2 4 2 4 5 2 3" xfId="24107"/>
    <cellStyle name="Обычный 2 4 2 4 5 3" xfId="11434"/>
    <cellStyle name="Обычный 2 4 2 4 5 3 2" xfId="28331"/>
    <cellStyle name="Обычный 2 4 2 4 5 4" xfId="19883"/>
    <cellStyle name="Обычный 2 4 2 4 6" xfId="4394"/>
    <cellStyle name="Обычный 2 4 2 4 6 2" xfId="12842"/>
    <cellStyle name="Обычный 2 4 2 4 6 2 2" xfId="29739"/>
    <cellStyle name="Обычный 2 4 2 4 6 3" xfId="21291"/>
    <cellStyle name="Обычный 2 4 2 4 7" xfId="8618"/>
    <cellStyle name="Обычный 2 4 2 4 7 2" xfId="25515"/>
    <cellStyle name="Обычный 2 4 2 4 8" xfId="17067"/>
    <cellStyle name="Обычный 2 4 2 4 9" xfId="33964"/>
    <cellStyle name="Обычный 2 4 2 5" xfId="487"/>
    <cellStyle name="Обычный 2 4 2 5 2" xfId="1218"/>
    <cellStyle name="Обычный 2 4 2 5 2 2" xfId="2627"/>
    <cellStyle name="Обычный 2 4 2 5 2 2 2" xfId="6851"/>
    <cellStyle name="Обычный 2 4 2 5 2 2 2 2" xfId="15299"/>
    <cellStyle name="Обычный 2 4 2 5 2 2 2 2 2" xfId="32196"/>
    <cellStyle name="Обычный 2 4 2 5 2 2 2 3" xfId="23748"/>
    <cellStyle name="Обычный 2 4 2 5 2 2 3" xfId="11075"/>
    <cellStyle name="Обычный 2 4 2 5 2 2 3 2" xfId="27972"/>
    <cellStyle name="Обычный 2 4 2 5 2 2 4" xfId="19524"/>
    <cellStyle name="Обычный 2 4 2 5 2 3" xfId="4035"/>
    <cellStyle name="Обычный 2 4 2 5 2 3 2" xfId="8259"/>
    <cellStyle name="Обычный 2 4 2 5 2 3 2 2" xfId="16707"/>
    <cellStyle name="Обычный 2 4 2 5 2 3 2 2 2" xfId="33604"/>
    <cellStyle name="Обычный 2 4 2 5 2 3 2 3" xfId="25156"/>
    <cellStyle name="Обычный 2 4 2 5 2 3 3" xfId="12483"/>
    <cellStyle name="Обычный 2 4 2 5 2 3 3 2" xfId="29380"/>
    <cellStyle name="Обычный 2 4 2 5 2 3 4" xfId="20932"/>
    <cellStyle name="Обычный 2 4 2 5 2 4" xfId="5443"/>
    <cellStyle name="Обычный 2 4 2 5 2 4 2" xfId="13891"/>
    <cellStyle name="Обычный 2 4 2 5 2 4 2 2" xfId="30788"/>
    <cellStyle name="Обычный 2 4 2 5 2 4 3" xfId="22340"/>
    <cellStyle name="Обычный 2 4 2 5 2 5" xfId="9667"/>
    <cellStyle name="Обычный 2 4 2 5 2 5 2" xfId="26564"/>
    <cellStyle name="Обычный 2 4 2 5 2 6" xfId="18116"/>
    <cellStyle name="Обычный 2 4 2 5 3" xfId="1923"/>
    <cellStyle name="Обычный 2 4 2 5 3 2" xfId="6147"/>
    <cellStyle name="Обычный 2 4 2 5 3 2 2" xfId="14595"/>
    <cellStyle name="Обычный 2 4 2 5 3 2 2 2" xfId="31492"/>
    <cellStyle name="Обычный 2 4 2 5 3 2 3" xfId="23044"/>
    <cellStyle name="Обычный 2 4 2 5 3 3" xfId="10371"/>
    <cellStyle name="Обычный 2 4 2 5 3 3 2" xfId="27268"/>
    <cellStyle name="Обычный 2 4 2 5 3 4" xfId="18820"/>
    <cellStyle name="Обычный 2 4 2 5 4" xfId="3331"/>
    <cellStyle name="Обычный 2 4 2 5 4 2" xfId="7555"/>
    <cellStyle name="Обычный 2 4 2 5 4 2 2" xfId="16003"/>
    <cellStyle name="Обычный 2 4 2 5 4 2 2 2" xfId="32900"/>
    <cellStyle name="Обычный 2 4 2 5 4 2 3" xfId="24452"/>
    <cellStyle name="Обычный 2 4 2 5 4 3" xfId="11779"/>
    <cellStyle name="Обычный 2 4 2 5 4 3 2" xfId="28676"/>
    <cellStyle name="Обычный 2 4 2 5 4 4" xfId="20228"/>
    <cellStyle name="Обычный 2 4 2 5 5" xfId="4739"/>
    <cellStyle name="Обычный 2 4 2 5 5 2" xfId="13187"/>
    <cellStyle name="Обычный 2 4 2 5 5 2 2" xfId="30084"/>
    <cellStyle name="Обычный 2 4 2 5 5 3" xfId="21636"/>
    <cellStyle name="Обычный 2 4 2 5 6" xfId="8963"/>
    <cellStyle name="Обычный 2 4 2 5 6 2" xfId="25860"/>
    <cellStyle name="Обычный 2 4 2 5 7" xfId="17412"/>
    <cellStyle name="Обычный 2 4 2 5 8" xfId="34309"/>
    <cellStyle name="Обычный 2 4 2 6" xfId="866"/>
    <cellStyle name="Обычный 2 4 2 6 2" xfId="2275"/>
    <cellStyle name="Обычный 2 4 2 6 2 2" xfId="6499"/>
    <cellStyle name="Обычный 2 4 2 6 2 2 2" xfId="14947"/>
    <cellStyle name="Обычный 2 4 2 6 2 2 2 2" xfId="31844"/>
    <cellStyle name="Обычный 2 4 2 6 2 2 3" xfId="23396"/>
    <cellStyle name="Обычный 2 4 2 6 2 3" xfId="10723"/>
    <cellStyle name="Обычный 2 4 2 6 2 3 2" xfId="27620"/>
    <cellStyle name="Обычный 2 4 2 6 2 4" xfId="19172"/>
    <cellStyle name="Обычный 2 4 2 6 3" xfId="3683"/>
    <cellStyle name="Обычный 2 4 2 6 3 2" xfId="7907"/>
    <cellStyle name="Обычный 2 4 2 6 3 2 2" xfId="16355"/>
    <cellStyle name="Обычный 2 4 2 6 3 2 2 2" xfId="33252"/>
    <cellStyle name="Обычный 2 4 2 6 3 2 3" xfId="24804"/>
    <cellStyle name="Обычный 2 4 2 6 3 3" xfId="12131"/>
    <cellStyle name="Обычный 2 4 2 6 3 3 2" xfId="29028"/>
    <cellStyle name="Обычный 2 4 2 6 3 4" xfId="20580"/>
    <cellStyle name="Обычный 2 4 2 6 4" xfId="5091"/>
    <cellStyle name="Обычный 2 4 2 6 4 2" xfId="13539"/>
    <cellStyle name="Обычный 2 4 2 6 4 2 2" xfId="30436"/>
    <cellStyle name="Обычный 2 4 2 6 4 3" xfId="21988"/>
    <cellStyle name="Обычный 2 4 2 6 5" xfId="9315"/>
    <cellStyle name="Обычный 2 4 2 6 5 2" xfId="26212"/>
    <cellStyle name="Обычный 2 4 2 6 6" xfId="17764"/>
    <cellStyle name="Обычный 2 4 2 7" xfId="1571"/>
    <cellStyle name="Обычный 2 4 2 7 2" xfId="5795"/>
    <cellStyle name="Обычный 2 4 2 7 2 2" xfId="14243"/>
    <cellStyle name="Обычный 2 4 2 7 2 2 2" xfId="31140"/>
    <cellStyle name="Обычный 2 4 2 7 2 3" xfId="22692"/>
    <cellStyle name="Обычный 2 4 2 7 3" xfId="10019"/>
    <cellStyle name="Обычный 2 4 2 7 3 2" xfId="26916"/>
    <cellStyle name="Обычный 2 4 2 7 4" xfId="18468"/>
    <cellStyle name="Обычный 2 4 2 8" xfId="2979"/>
    <cellStyle name="Обычный 2 4 2 8 2" xfId="7203"/>
    <cellStyle name="Обычный 2 4 2 8 2 2" xfId="15651"/>
    <cellStyle name="Обычный 2 4 2 8 2 2 2" xfId="32548"/>
    <cellStyle name="Обычный 2 4 2 8 2 3" xfId="24100"/>
    <cellStyle name="Обычный 2 4 2 8 3" xfId="11427"/>
    <cellStyle name="Обычный 2 4 2 8 3 2" xfId="28324"/>
    <cellStyle name="Обычный 2 4 2 8 4" xfId="19876"/>
    <cellStyle name="Обычный 2 4 2 9" xfId="4387"/>
    <cellStyle name="Обычный 2 4 2 9 2" xfId="12835"/>
    <cellStyle name="Обычный 2 4 2 9 2 2" xfId="29732"/>
    <cellStyle name="Обычный 2 4 2 9 3" xfId="21284"/>
    <cellStyle name="Обычный 2 4 3" xfId="82"/>
    <cellStyle name="Обычный 2 4 3 10" xfId="17068"/>
    <cellStyle name="Обычный 2 4 3 11" xfId="33965"/>
    <cellStyle name="Обычный 2 4 3 2" xfId="83"/>
    <cellStyle name="Обычный 2 4 3 2 10" xfId="33966"/>
    <cellStyle name="Обычный 2 4 3 2 2" xfId="84"/>
    <cellStyle name="Обычный 2 4 3 2 2 2" xfId="497"/>
    <cellStyle name="Обычный 2 4 3 2 2 2 2" xfId="1228"/>
    <cellStyle name="Обычный 2 4 3 2 2 2 2 2" xfId="2637"/>
    <cellStyle name="Обычный 2 4 3 2 2 2 2 2 2" xfId="6861"/>
    <cellStyle name="Обычный 2 4 3 2 2 2 2 2 2 2" xfId="15309"/>
    <cellStyle name="Обычный 2 4 3 2 2 2 2 2 2 2 2" xfId="32206"/>
    <cellStyle name="Обычный 2 4 3 2 2 2 2 2 2 3" xfId="23758"/>
    <cellStyle name="Обычный 2 4 3 2 2 2 2 2 3" xfId="11085"/>
    <cellStyle name="Обычный 2 4 3 2 2 2 2 2 3 2" xfId="27982"/>
    <cellStyle name="Обычный 2 4 3 2 2 2 2 2 4" xfId="19534"/>
    <cellStyle name="Обычный 2 4 3 2 2 2 2 3" xfId="4045"/>
    <cellStyle name="Обычный 2 4 3 2 2 2 2 3 2" xfId="8269"/>
    <cellStyle name="Обычный 2 4 3 2 2 2 2 3 2 2" xfId="16717"/>
    <cellStyle name="Обычный 2 4 3 2 2 2 2 3 2 2 2" xfId="33614"/>
    <cellStyle name="Обычный 2 4 3 2 2 2 2 3 2 3" xfId="25166"/>
    <cellStyle name="Обычный 2 4 3 2 2 2 2 3 3" xfId="12493"/>
    <cellStyle name="Обычный 2 4 3 2 2 2 2 3 3 2" xfId="29390"/>
    <cellStyle name="Обычный 2 4 3 2 2 2 2 3 4" xfId="20942"/>
    <cellStyle name="Обычный 2 4 3 2 2 2 2 4" xfId="5453"/>
    <cellStyle name="Обычный 2 4 3 2 2 2 2 4 2" xfId="13901"/>
    <cellStyle name="Обычный 2 4 3 2 2 2 2 4 2 2" xfId="30798"/>
    <cellStyle name="Обычный 2 4 3 2 2 2 2 4 3" xfId="22350"/>
    <cellStyle name="Обычный 2 4 3 2 2 2 2 5" xfId="9677"/>
    <cellStyle name="Обычный 2 4 3 2 2 2 2 5 2" xfId="26574"/>
    <cellStyle name="Обычный 2 4 3 2 2 2 2 6" xfId="18126"/>
    <cellStyle name="Обычный 2 4 3 2 2 2 3" xfId="1933"/>
    <cellStyle name="Обычный 2 4 3 2 2 2 3 2" xfId="6157"/>
    <cellStyle name="Обычный 2 4 3 2 2 2 3 2 2" xfId="14605"/>
    <cellStyle name="Обычный 2 4 3 2 2 2 3 2 2 2" xfId="31502"/>
    <cellStyle name="Обычный 2 4 3 2 2 2 3 2 3" xfId="23054"/>
    <cellStyle name="Обычный 2 4 3 2 2 2 3 3" xfId="10381"/>
    <cellStyle name="Обычный 2 4 3 2 2 2 3 3 2" xfId="27278"/>
    <cellStyle name="Обычный 2 4 3 2 2 2 3 4" xfId="18830"/>
    <cellStyle name="Обычный 2 4 3 2 2 2 4" xfId="3341"/>
    <cellStyle name="Обычный 2 4 3 2 2 2 4 2" xfId="7565"/>
    <cellStyle name="Обычный 2 4 3 2 2 2 4 2 2" xfId="16013"/>
    <cellStyle name="Обычный 2 4 3 2 2 2 4 2 2 2" xfId="32910"/>
    <cellStyle name="Обычный 2 4 3 2 2 2 4 2 3" xfId="24462"/>
    <cellStyle name="Обычный 2 4 3 2 2 2 4 3" xfId="11789"/>
    <cellStyle name="Обычный 2 4 3 2 2 2 4 3 2" xfId="28686"/>
    <cellStyle name="Обычный 2 4 3 2 2 2 4 4" xfId="20238"/>
    <cellStyle name="Обычный 2 4 3 2 2 2 5" xfId="4749"/>
    <cellStyle name="Обычный 2 4 3 2 2 2 5 2" xfId="13197"/>
    <cellStyle name="Обычный 2 4 3 2 2 2 5 2 2" xfId="30094"/>
    <cellStyle name="Обычный 2 4 3 2 2 2 5 3" xfId="21646"/>
    <cellStyle name="Обычный 2 4 3 2 2 2 6" xfId="8973"/>
    <cellStyle name="Обычный 2 4 3 2 2 2 6 2" xfId="25870"/>
    <cellStyle name="Обычный 2 4 3 2 2 2 7" xfId="17422"/>
    <cellStyle name="Обычный 2 4 3 2 2 2 8" xfId="34319"/>
    <cellStyle name="Обычный 2 4 3 2 2 3" xfId="876"/>
    <cellStyle name="Обычный 2 4 3 2 2 3 2" xfId="2285"/>
    <cellStyle name="Обычный 2 4 3 2 2 3 2 2" xfId="6509"/>
    <cellStyle name="Обычный 2 4 3 2 2 3 2 2 2" xfId="14957"/>
    <cellStyle name="Обычный 2 4 3 2 2 3 2 2 2 2" xfId="31854"/>
    <cellStyle name="Обычный 2 4 3 2 2 3 2 2 3" xfId="23406"/>
    <cellStyle name="Обычный 2 4 3 2 2 3 2 3" xfId="10733"/>
    <cellStyle name="Обычный 2 4 3 2 2 3 2 3 2" xfId="27630"/>
    <cellStyle name="Обычный 2 4 3 2 2 3 2 4" xfId="19182"/>
    <cellStyle name="Обычный 2 4 3 2 2 3 3" xfId="3693"/>
    <cellStyle name="Обычный 2 4 3 2 2 3 3 2" xfId="7917"/>
    <cellStyle name="Обычный 2 4 3 2 2 3 3 2 2" xfId="16365"/>
    <cellStyle name="Обычный 2 4 3 2 2 3 3 2 2 2" xfId="33262"/>
    <cellStyle name="Обычный 2 4 3 2 2 3 3 2 3" xfId="24814"/>
    <cellStyle name="Обычный 2 4 3 2 2 3 3 3" xfId="12141"/>
    <cellStyle name="Обычный 2 4 3 2 2 3 3 3 2" xfId="29038"/>
    <cellStyle name="Обычный 2 4 3 2 2 3 3 4" xfId="20590"/>
    <cellStyle name="Обычный 2 4 3 2 2 3 4" xfId="5101"/>
    <cellStyle name="Обычный 2 4 3 2 2 3 4 2" xfId="13549"/>
    <cellStyle name="Обычный 2 4 3 2 2 3 4 2 2" xfId="30446"/>
    <cellStyle name="Обычный 2 4 3 2 2 3 4 3" xfId="21998"/>
    <cellStyle name="Обычный 2 4 3 2 2 3 5" xfId="9325"/>
    <cellStyle name="Обычный 2 4 3 2 2 3 5 2" xfId="26222"/>
    <cellStyle name="Обычный 2 4 3 2 2 3 6" xfId="17774"/>
    <cellStyle name="Обычный 2 4 3 2 2 4" xfId="1581"/>
    <cellStyle name="Обычный 2 4 3 2 2 4 2" xfId="5805"/>
    <cellStyle name="Обычный 2 4 3 2 2 4 2 2" xfId="14253"/>
    <cellStyle name="Обычный 2 4 3 2 2 4 2 2 2" xfId="31150"/>
    <cellStyle name="Обычный 2 4 3 2 2 4 2 3" xfId="22702"/>
    <cellStyle name="Обычный 2 4 3 2 2 4 3" xfId="10029"/>
    <cellStyle name="Обычный 2 4 3 2 2 4 3 2" xfId="26926"/>
    <cellStyle name="Обычный 2 4 3 2 2 4 4" xfId="18478"/>
    <cellStyle name="Обычный 2 4 3 2 2 5" xfId="2989"/>
    <cellStyle name="Обычный 2 4 3 2 2 5 2" xfId="7213"/>
    <cellStyle name="Обычный 2 4 3 2 2 5 2 2" xfId="15661"/>
    <cellStyle name="Обычный 2 4 3 2 2 5 2 2 2" xfId="32558"/>
    <cellStyle name="Обычный 2 4 3 2 2 5 2 3" xfId="24110"/>
    <cellStyle name="Обычный 2 4 3 2 2 5 3" xfId="11437"/>
    <cellStyle name="Обычный 2 4 3 2 2 5 3 2" xfId="28334"/>
    <cellStyle name="Обычный 2 4 3 2 2 5 4" xfId="19886"/>
    <cellStyle name="Обычный 2 4 3 2 2 6" xfId="4397"/>
    <cellStyle name="Обычный 2 4 3 2 2 6 2" xfId="12845"/>
    <cellStyle name="Обычный 2 4 3 2 2 6 2 2" xfId="29742"/>
    <cellStyle name="Обычный 2 4 3 2 2 6 3" xfId="21294"/>
    <cellStyle name="Обычный 2 4 3 2 2 7" xfId="8621"/>
    <cellStyle name="Обычный 2 4 3 2 2 7 2" xfId="25518"/>
    <cellStyle name="Обычный 2 4 3 2 2 8" xfId="17070"/>
    <cellStyle name="Обычный 2 4 3 2 2 9" xfId="33967"/>
    <cellStyle name="Обычный 2 4 3 2 3" xfId="496"/>
    <cellStyle name="Обычный 2 4 3 2 3 2" xfId="1227"/>
    <cellStyle name="Обычный 2 4 3 2 3 2 2" xfId="2636"/>
    <cellStyle name="Обычный 2 4 3 2 3 2 2 2" xfId="6860"/>
    <cellStyle name="Обычный 2 4 3 2 3 2 2 2 2" xfId="15308"/>
    <cellStyle name="Обычный 2 4 3 2 3 2 2 2 2 2" xfId="32205"/>
    <cellStyle name="Обычный 2 4 3 2 3 2 2 2 3" xfId="23757"/>
    <cellStyle name="Обычный 2 4 3 2 3 2 2 3" xfId="11084"/>
    <cellStyle name="Обычный 2 4 3 2 3 2 2 3 2" xfId="27981"/>
    <cellStyle name="Обычный 2 4 3 2 3 2 2 4" xfId="19533"/>
    <cellStyle name="Обычный 2 4 3 2 3 2 3" xfId="4044"/>
    <cellStyle name="Обычный 2 4 3 2 3 2 3 2" xfId="8268"/>
    <cellStyle name="Обычный 2 4 3 2 3 2 3 2 2" xfId="16716"/>
    <cellStyle name="Обычный 2 4 3 2 3 2 3 2 2 2" xfId="33613"/>
    <cellStyle name="Обычный 2 4 3 2 3 2 3 2 3" xfId="25165"/>
    <cellStyle name="Обычный 2 4 3 2 3 2 3 3" xfId="12492"/>
    <cellStyle name="Обычный 2 4 3 2 3 2 3 3 2" xfId="29389"/>
    <cellStyle name="Обычный 2 4 3 2 3 2 3 4" xfId="20941"/>
    <cellStyle name="Обычный 2 4 3 2 3 2 4" xfId="5452"/>
    <cellStyle name="Обычный 2 4 3 2 3 2 4 2" xfId="13900"/>
    <cellStyle name="Обычный 2 4 3 2 3 2 4 2 2" xfId="30797"/>
    <cellStyle name="Обычный 2 4 3 2 3 2 4 3" xfId="22349"/>
    <cellStyle name="Обычный 2 4 3 2 3 2 5" xfId="9676"/>
    <cellStyle name="Обычный 2 4 3 2 3 2 5 2" xfId="26573"/>
    <cellStyle name="Обычный 2 4 3 2 3 2 6" xfId="18125"/>
    <cellStyle name="Обычный 2 4 3 2 3 3" xfId="1932"/>
    <cellStyle name="Обычный 2 4 3 2 3 3 2" xfId="6156"/>
    <cellStyle name="Обычный 2 4 3 2 3 3 2 2" xfId="14604"/>
    <cellStyle name="Обычный 2 4 3 2 3 3 2 2 2" xfId="31501"/>
    <cellStyle name="Обычный 2 4 3 2 3 3 2 3" xfId="23053"/>
    <cellStyle name="Обычный 2 4 3 2 3 3 3" xfId="10380"/>
    <cellStyle name="Обычный 2 4 3 2 3 3 3 2" xfId="27277"/>
    <cellStyle name="Обычный 2 4 3 2 3 3 4" xfId="18829"/>
    <cellStyle name="Обычный 2 4 3 2 3 4" xfId="3340"/>
    <cellStyle name="Обычный 2 4 3 2 3 4 2" xfId="7564"/>
    <cellStyle name="Обычный 2 4 3 2 3 4 2 2" xfId="16012"/>
    <cellStyle name="Обычный 2 4 3 2 3 4 2 2 2" xfId="32909"/>
    <cellStyle name="Обычный 2 4 3 2 3 4 2 3" xfId="24461"/>
    <cellStyle name="Обычный 2 4 3 2 3 4 3" xfId="11788"/>
    <cellStyle name="Обычный 2 4 3 2 3 4 3 2" xfId="28685"/>
    <cellStyle name="Обычный 2 4 3 2 3 4 4" xfId="20237"/>
    <cellStyle name="Обычный 2 4 3 2 3 5" xfId="4748"/>
    <cellStyle name="Обычный 2 4 3 2 3 5 2" xfId="13196"/>
    <cellStyle name="Обычный 2 4 3 2 3 5 2 2" xfId="30093"/>
    <cellStyle name="Обычный 2 4 3 2 3 5 3" xfId="21645"/>
    <cellStyle name="Обычный 2 4 3 2 3 6" xfId="8972"/>
    <cellStyle name="Обычный 2 4 3 2 3 6 2" xfId="25869"/>
    <cellStyle name="Обычный 2 4 3 2 3 7" xfId="17421"/>
    <cellStyle name="Обычный 2 4 3 2 3 8" xfId="34318"/>
    <cellStyle name="Обычный 2 4 3 2 4" xfId="875"/>
    <cellStyle name="Обычный 2 4 3 2 4 2" xfId="2284"/>
    <cellStyle name="Обычный 2 4 3 2 4 2 2" xfId="6508"/>
    <cellStyle name="Обычный 2 4 3 2 4 2 2 2" xfId="14956"/>
    <cellStyle name="Обычный 2 4 3 2 4 2 2 2 2" xfId="31853"/>
    <cellStyle name="Обычный 2 4 3 2 4 2 2 3" xfId="23405"/>
    <cellStyle name="Обычный 2 4 3 2 4 2 3" xfId="10732"/>
    <cellStyle name="Обычный 2 4 3 2 4 2 3 2" xfId="27629"/>
    <cellStyle name="Обычный 2 4 3 2 4 2 4" xfId="19181"/>
    <cellStyle name="Обычный 2 4 3 2 4 3" xfId="3692"/>
    <cellStyle name="Обычный 2 4 3 2 4 3 2" xfId="7916"/>
    <cellStyle name="Обычный 2 4 3 2 4 3 2 2" xfId="16364"/>
    <cellStyle name="Обычный 2 4 3 2 4 3 2 2 2" xfId="33261"/>
    <cellStyle name="Обычный 2 4 3 2 4 3 2 3" xfId="24813"/>
    <cellStyle name="Обычный 2 4 3 2 4 3 3" xfId="12140"/>
    <cellStyle name="Обычный 2 4 3 2 4 3 3 2" xfId="29037"/>
    <cellStyle name="Обычный 2 4 3 2 4 3 4" xfId="20589"/>
    <cellStyle name="Обычный 2 4 3 2 4 4" xfId="5100"/>
    <cellStyle name="Обычный 2 4 3 2 4 4 2" xfId="13548"/>
    <cellStyle name="Обычный 2 4 3 2 4 4 2 2" xfId="30445"/>
    <cellStyle name="Обычный 2 4 3 2 4 4 3" xfId="21997"/>
    <cellStyle name="Обычный 2 4 3 2 4 5" xfId="9324"/>
    <cellStyle name="Обычный 2 4 3 2 4 5 2" xfId="26221"/>
    <cellStyle name="Обычный 2 4 3 2 4 6" xfId="17773"/>
    <cellStyle name="Обычный 2 4 3 2 5" xfId="1580"/>
    <cellStyle name="Обычный 2 4 3 2 5 2" xfId="5804"/>
    <cellStyle name="Обычный 2 4 3 2 5 2 2" xfId="14252"/>
    <cellStyle name="Обычный 2 4 3 2 5 2 2 2" xfId="31149"/>
    <cellStyle name="Обычный 2 4 3 2 5 2 3" xfId="22701"/>
    <cellStyle name="Обычный 2 4 3 2 5 3" xfId="10028"/>
    <cellStyle name="Обычный 2 4 3 2 5 3 2" xfId="26925"/>
    <cellStyle name="Обычный 2 4 3 2 5 4" xfId="18477"/>
    <cellStyle name="Обычный 2 4 3 2 6" xfId="2988"/>
    <cellStyle name="Обычный 2 4 3 2 6 2" xfId="7212"/>
    <cellStyle name="Обычный 2 4 3 2 6 2 2" xfId="15660"/>
    <cellStyle name="Обычный 2 4 3 2 6 2 2 2" xfId="32557"/>
    <cellStyle name="Обычный 2 4 3 2 6 2 3" xfId="24109"/>
    <cellStyle name="Обычный 2 4 3 2 6 3" xfId="11436"/>
    <cellStyle name="Обычный 2 4 3 2 6 3 2" xfId="28333"/>
    <cellStyle name="Обычный 2 4 3 2 6 4" xfId="19885"/>
    <cellStyle name="Обычный 2 4 3 2 7" xfId="4396"/>
    <cellStyle name="Обычный 2 4 3 2 7 2" xfId="12844"/>
    <cellStyle name="Обычный 2 4 3 2 7 2 2" xfId="29741"/>
    <cellStyle name="Обычный 2 4 3 2 7 3" xfId="21293"/>
    <cellStyle name="Обычный 2 4 3 2 8" xfId="8620"/>
    <cellStyle name="Обычный 2 4 3 2 8 2" xfId="25517"/>
    <cellStyle name="Обычный 2 4 3 2 9" xfId="17069"/>
    <cellStyle name="Обычный 2 4 3 3" xfId="85"/>
    <cellStyle name="Обычный 2 4 3 3 2" xfId="498"/>
    <cellStyle name="Обычный 2 4 3 3 2 2" xfId="1229"/>
    <cellStyle name="Обычный 2 4 3 3 2 2 2" xfId="2638"/>
    <cellStyle name="Обычный 2 4 3 3 2 2 2 2" xfId="6862"/>
    <cellStyle name="Обычный 2 4 3 3 2 2 2 2 2" xfId="15310"/>
    <cellStyle name="Обычный 2 4 3 3 2 2 2 2 2 2" xfId="32207"/>
    <cellStyle name="Обычный 2 4 3 3 2 2 2 2 3" xfId="23759"/>
    <cellStyle name="Обычный 2 4 3 3 2 2 2 3" xfId="11086"/>
    <cellStyle name="Обычный 2 4 3 3 2 2 2 3 2" xfId="27983"/>
    <cellStyle name="Обычный 2 4 3 3 2 2 2 4" xfId="19535"/>
    <cellStyle name="Обычный 2 4 3 3 2 2 3" xfId="4046"/>
    <cellStyle name="Обычный 2 4 3 3 2 2 3 2" xfId="8270"/>
    <cellStyle name="Обычный 2 4 3 3 2 2 3 2 2" xfId="16718"/>
    <cellStyle name="Обычный 2 4 3 3 2 2 3 2 2 2" xfId="33615"/>
    <cellStyle name="Обычный 2 4 3 3 2 2 3 2 3" xfId="25167"/>
    <cellStyle name="Обычный 2 4 3 3 2 2 3 3" xfId="12494"/>
    <cellStyle name="Обычный 2 4 3 3 2 2 3 3 2" xfId="29391"/>
    <cellStyle name="Обычный 2 4 3 3 2 2 3 4" xfId="20943"/>
    <cellStyle name="Обычный 2 4 3 3 2 2 4" xfId="5454"/>
    <cellStyle name="Обычный 2 4 3 3 2 2 4 2" xfId="13902"/>
    <cellStyle name="Обычный 2 4 3 3 2 2 4 2 2" xfId="30799"/>
    <cellStyle name="Обычный 2 4 3 3 2 2 4 3" xfId="22351"/>
    <cellStyle name="Обычный 2 4 3 3 2 2 5" xfId="9678"/>
    <cellStyle name="Обычный 2 4 3 3 2 2 5 2" xfId="26575"/>
    <cellStyle name="Обычный 2 4 3 3 2 2 6" xfId="18127"/>
    <cellStyle name="Обычный 2 4 3 3 2 3" xfId="1934"/>
    <cellStyle name="Обычный 2 4 3 3 2 3 2" xfId="6158"/>
    <cellStyle name="Обычный 2 4 3 3 2 3 2 2" xfId="14606"/>
    <cellStyle name="Обычный 2 4 3 3 2 3 2 2 2" xfId="31503"/>
    <cellStyle name="Обычный 2 4 3 3 2 3 2 3" xfId="23055"/>
    <cellStyle name="Обычный 2 4 3 3 2 3 3" xfId="10382"/>
    <cellStyle name="Обычный 2 4 3 3 2 3 3 2" xfId="27279"/>
    <cellStyle name="Обычный 2 4 3 3 2 3 4" xfId="18831"/>
    <cellStyle name="Обычный 2 4 3 3 2 4" xfId="3342"/>
    <cellStyle name="Обычный 2 4 3 3 2 4 2" xfId="7566"/>
    <cellStyle name="Обычный 2 4 3 3 2 4 2 2" xfId="16014"/>
    <cellStyle name="Обычный 2 4 3 3 2 4 2 2 2" xfId="32911"/>
    <cellStyle name="Обычный 2 4 3 3 2 4 2 3" xfId="24463"/>
    <cellStyle name="Обычный 2 4 3 3 2 4 3" xfId="11790"/>
    <cellStyle name="Обычный 2 4 3 3 2 4 3 2" xfId="28687"/>
    <cellStyle name="Обычный 2 4 3 3 2 4 4" xfId="20239"/>
    <cellStyle name="Обычный 2 4 3 3 2 5" xfId="4750"/>
    <cellStyle name="Обычный 2 4 3 3 2 5 2" xfId="13198"/>
    <cellStyle name="Обычный 2 4 3 3 2 5 2 2" xfId="30095"/>
    <cellStyle name="Обычный 2 4 3 3 2 5 3" xfId="21647"/>
    <cellStyle name="Обычный 2 4 3 3 2 6" xfId="8974"/>
    <cellStyle name="Обычный 2 4 3 3 2 6 2" xfId="25871"/>
    <cellStyle name="Обычный 2 4 3 3 2 7" xfId="17423"/>
    <cellStyle name="Обычный 2 4 3 3 2 8" xfId="34320"/>
    <cellStyle name="Обычный 2 4 3 3 3" xfId="877"/>
    <cellStyle name="Обычный 2 4 3 3 3 2" xfId="2286"/>
    <cellStyle name="Обычный 2 4 3 3 3 2 2" xfId="6510"/>
    <cellStyle name="Обычный 2 4 3 3 3 2 2 2" xfId="14958"/>
    <cellStyle name="Обычный 2 4 3 3 3 2 2 2 2" xfId="31855"/>
    <cellStyle name="Обычный 2 4 3 3 3 2 2 3" xfId="23407"/>
    <cellStyle name="Обычный 2 4 3 3 3 2 3" xfId="10734"/>
    <cellStyle name="Обычный 2 4 3 3 3 2 3 2" xfId="27631"/>
    <cellStyle name="Обычный 2 4 3 3 3 2 4" xfId="19183"/>
    <cellStyle name="Обычный 2 4 3 3 3 3" xfId="3694"/>
    <cellStyle name="Обычный 2 4 3 3 3 3 2" xfId="7918"/>
    <cellStyle name="Обычный 2 4 3 3 3 3 2 2" xfId="16366"/>
    <cellStyle name="Обычный 2 4 3 3 3 3 2 2 2" xfId="33263"/>
    <cellStyle name="Обычный 2 4 3 3 3 3 2 3" xfId="24815"/>
    <cellStyle name="Обычный 2 4 3 3 3 3 3" xfId="12142"/>
    <cellStyle name="Обычный 2 4 3 3 3 3 3 2" xfId="29039"/>
    <cellStyle name="Обычный 2 4 3 3 3 3 4" xfId="20591"/>
    <cellStyle name="Обычный 2 4 3 3 3 4" xfId="5102"/>
    <cellStyle name="Обычный 2 4 3 3 3 4 2" xfId="13550"/>
    <cellStyle name="Обычный 2 4 3 3 3 4 2 2" xfId="30447"/>
    <cellStyle name="Обычный 2 4 3 3 3 4 3" xfId="21999"/>
    <cellStyle name="Обычный 2 4 3 3 3 5" xfId="9326"/>
    <cellStyle name="Обычный 2 4 3 3 3 5 2" xfId="26223"/>
    <cellStyle name="Обычный 2 4 3 3 3 6" xfId="17775"/>
    <cellStyle name="Обычный 2 4 3 3 4" xfId="1582"/>
    <cellStyle name="Обычный 2 4 3 3 4 2" xfId="5806"/>
    <cellStyle name="Обычный 2 4 3 3 4 2 2" xfId="14254"/>
    <cellStyle name="Обычный 2 4 3 3 4 2 2 2" xfId="31151"/>
    <cellStyle name="Обычный 2 4 3 3 4 2 3" xfId="22703"/>
    <cellStyle name="Обычный 2 4 3 3 4 3" xfId="10030"/>
    <cellStyle name="Обычный 2 4 3 3 4 3 2" xfId="26927"/>
    <cellStyle name="Обычный 2 4 3 3 4 4" xfId="18479"/>
    <cellStyle name="Обычный 2 4 3 3 5" xfId="2990"/>
    <cellStyle name="Обычный 2 4 3 3 5 2" xfId="7214"/>
    <cellStyle name="Обычный 2 4 3 3 5 2 2" xfId="15662"/>
    <cellStyle name="Обычный 2 4 3 3 5 2 2 2" xfId="32559"/>
    <cellStyle name="Обычный 2 4 3 3 5 2 3" xfId="24111"/>
    <cellStyle name="Обычный 2 4 3 3 5 3" xfId="11438"/>
    <cellStyle name="Обычный 2 4 3 3 5 3 2" xfId="28335"/>
    <cellStyle name="Обычный 2 4 3 3 5 4" xfId="19887"/>
    <cellStyle name="Обычный 2 4 3 3 6" xfId="4398"/>
    <cellStyle name="Обычный 2 4 3 3 6 2" xfId="12846"/>
    <cellStyle name="Обычный 2 4 3 3 6 2 2" xfId="29743"/>
    <cellStyle name="Обычный 2 4 3 3 6 3" xfId="21295"/>
    <cellStyle name="Обычный 2 4 3 3 7" xfId="8622"/>
    <cellStyle name="Обычный 2 4 3 3 7 2" xfId="25519"/>
    <cellStyle name="Обычный 2 4 3 3 8" xfId="17071"/>
    <cellStyle name="Обычный 2 4 3 3 9" xfId="33968"/>
    <cellStyle name="Обычный 2 4 3 4" xfId="495"/>
    <cellStyle name="Обычный 2 4 3 4 2" xfId="1226"/>
    <cellStyle name="Обычный 2 4 3 4 2 2" xfId="2635"/>
    <cellStyle name="Обычный 2 4 3 4 2 2 2" xfId="6859"/>
    <cellStyle name="Обычный 2 4 3 4 2 2 2 2" xfId="15307"/>
    <cellStyle name="Обычный 2 4 3 4 2 2 2 2 2" xfId="32204"/>
    <cellStyle name="Обычный 2 4 3 4 2 2 2 3" xfId="23756"/>
    <cellStyle name="Обычный 2 4 3 4 2 2 3" xfId="11083"/>
    <cellStyle name="Обычный 2 4 3 4 2 2 3 2" xfId="27980"/>
    <cellStyle name="Обычный 2 4 3 4 2 2 4" xfId="19532"/>
    <cellStyle name="Обычный 2 4 3 4 2 3" xfId="4043"/>
    <cellStyle name="Обычный 2 4 3 4 2 3 2" xfId="8267"/>
    <cellStyle name="Обычный 2 4 3 4 2 3 2 2" xfId="16715"/>
    <cellStyle name="Обычный 2 4 3 4 2 3 2 2 2" xfId="33612"/>
    <cellStyle name="Обычный 2 4 3 4 2 3 2 3" xfId="25164"/>
    <cellStyle name="Обычный 2 4 3 4 2 3 3" xfId="12491"/>
    <cellStyle name="Обычный 2 4 3 4 2 3 3 2" xfId="29388"/>
    <cellStyle name="Обычный 2 4 3 4 2 3 4" xfId="20940"/>
    <cellStyle name="Обычный 2 4 3 4 2 4" xfId="5451"/>
    <cellStyle name="Обычный 2 4 3 4 2 4 2" xfId="13899"/>
    <cellStyle name="Обычный 2 4 3 4 2 4 2 2" xfId="30796"/>
    <cellStyle name="Обычный 2 4 3 4 2 4 3" xfId="22348"/>
    <cellStyle name="Обычный 2 4 3 4 2 5" xfId="9675"/>
    <cellStyle name="Обычный 2 4 3 4 2 5 2" xfId="26572"/>
    <cellStyle name="Обычный 2 4 3 4 2 6" xfId="18124"/>
    <cellStyle name="Обычный 2 4 3 4 3" xfId="1931"/>
    <cellStyle name="Обычный 2 4 3 4 3 2" xfId="6155"/>
    <cellStyle name="Обычный 2 4 3 4 3 2 2" xfId="14603"/>
    <cellStyle name="Обычный 2 4 3 4 3 2 2 2" xfId="31500"/>
    <cellStyle name="Обычный 2 4 3 4 3 2 3" xfId="23052"/>
    <cellStyle name="Обычный 2 4 3 4 3 3" xfId="10379"/>
    <cellStyle name="Обычный 2 4 3 4 3 3 2" xfId="27276"/>
    <cellStyle name="Обычный 2 4 3 4 3 4" xfId="18828"/>
    <cellStyle name="Обычный 2 4 3 4 4" xfId="3339"/>
    <cellStyle name="Обычный 2 4 3 4 4 2" xfId="7563"/>
    <cellStyle name="Обычный 2 4 3 4 4 2 2" xfId="16011"/>
    <cellStyle name="Обычный 2 4 3 4 4 2 2 2" xfId="32908"/>
    <cellStyle name="Обычный 2 4 3 4 4 2 3" xfId="24460"/>
    <cellStyle name="Обычный 2 4 3 4 4 3" xfId="11787"/>
    <cellStyle name="Обычный 2 4 3 4 4 3 2" xfId="28684"/>
    <cellStyle name="Обычный 2 4 3 4 4 4" xfId="20236"/>
    <cellStyle name="Обычный 2 4 3 4 5" xfId="4747"/>
    <cellStyle name="Обычный 2 4 3 4 5 2" xfId="13195"/>
    <cellStyle name="Обычный 2 4 3 4 5 2 2" xfId="30092"/>
    <cellStyle name="Обычный 2 4 3 4 5 3" xfId="21644"/>
    <cellStyle name="Обычный 2 4 3 4 6" xfId="8971"/>
    <cellStyle name="Обычный 2 4 3 4 6 2" xfId="25868"/>
    <cellStyle name="Обычный 2 4 3 4 7" xfId="17420"/>
    <cellStyle name="Обычный 2 4 3 4 8" xfId="34317"/>
    <cellStyle name="Обычный 2 4 3 5" xfId="874"/>
    <cellStyle name="Обычный 2 4 3 5 2" xfId="2283"/>
    <cellStyle name="Обычный 2 4 3 5 2 2" xfId="6507"/>
    <cellStyle name="Обычный 2 4 3 5 2 2 2" xfId="14955"/>
    <cellStyle name="Обычный 2 4 3 5 2 2 2 2" xfId="31852"/>
    <cellStyle name="Обычный 2 4 3 5 2 2 3" xfId="23404"/>
    <cellStyle name="Обычный 2 4 3 5 2 3" xfId="10731"/>
    <cellStyle name="Обычный 2 4 3 5 2 3 2" xfId="27628"/>
    <cellStyle name="Обычный 2 4 3 5 2 4" xfId="19180"/>
    <cellStyle name="Обычный 2 4 3 5 3" xfId="3691"/>
    <cellStyle name="Обычный 2 4 3 5 3 2" xfId="7915"/>
    <cellStyle name="Обычный 2 4 3 5 3 2 2" xfId="16363"/>
    <cellStyle name="Обычный 2 4 3 5 3 2 2 2" xfId="33260"/>
    <cellStyle name="Обычный 2 4 3 5 3 2 3" xfId="24812"/>
    <cellStyle name="Обычный 2 4 3 5 3 3" xfId="12139"/>
    <cellStyle name="Обычный 2 4 3 5 3 3 2" xfId="29036"/>
    <cellStyle name="Обычный 2 4 3 5 3 4" xfId="20588"/>
    <cellStyle name="Обычный 2 4 3 5 4" xfId="5099"/>
    <cellStyle name="Обычный 2 4 3 5 4 2" xfId="13547"/>
    <cellStyle name="Обычный 2 4 3 5 4 2 2" xfId="30444"/>
    <cellStyle name="Обычный 2 4 3 5 4 3" xfId="21996"/>
    <cellStyle name="Обычный 2 4 3 5 5" xfId="9323"/>
    <cellStyle name="Обычный 2 4 3 5 5 2" xfId="26220"/>
    <cellStyle name="Обычный 2 4 3 5 6" xfId="17772"/>
    <cellStyle name="Обычный 2 4 3 6" xfId="1579"/>
    <cellStyle name="Обычный 2 4 3 6 2" xfId="5803"/>
    <cellStyle name="Обычный 2 4 3 6 2 2" xfId="14251"/>
    <cellStyle name="Обычный 2 4 3 6 2 2 2" xfId="31148"/>
    <cellStyle name="Обычный 2 4 3 6 2 3" xfId="22700"/>
    <cellStyle name="Обычный 2 4 3 6 3" xfId="10027"/>
    <cellStyle name="Обычный 2 4 3 6 3 2" xfId="26924"/>
    <cellStyle name="Обычный 2 4 3 6 4" xfId="18476"/>
    <cellStyle name="Обычный 2 4 3 7" xfId="2987"/>
    <cellStyle name="Обычный 2 4 3 7 2" xfId="7211"/>
    <cellStyle name="Обычный 2 4 3 7 2 2" xfId="15659"/>
    <cellStyle name="Обычный 2 4 3 7 2 2 2" xfId="32556"/>
    <cellStyle name="Обычный 2 4 3 7 2 3" xfId="24108"/>
    <cellStyle name="Обычный 2 4 3 7 3" xfId="11435"/>
    <cellStyle name="Обычный 2 4 3 7 3 2" xfId="28332"/>
    <cellStyle name="Обычный 2 4 3 7 4" xfId="19884"/>
    <cellStyle name="Обычный 2 4 3 8" xfId="4395"/>
    <cellStyle name="Обычный 2 4 3 8 2" xfId="12843"/>
    <cellStyle name="Обычный 2 4 3 8 2 2" xfId="29740"/>
    <cellStyle name="Обычный 2 4 3 8 3" xfId="21292"/>
    <cellStyle name="Обычный 2 4 3 9" xfId="8619"/>
    <cellStyle name="Обычный 2 4 3 9 2" xfId="25516"/>
    <cellStyle name="Обычный 2 4 4" xfId="86"/>
    <cellStyle name="Обычный 2 4 4 10" xfId="33969"/>
    <cellStyle name="Обычный 2 4 4 2" xfId="87"/>
    <cellStyle name="Обычный 2 4 4 2 2" xfId="500"/>
    <cellStyle name="Обычный 2 4 4 2 2 2" xfId="1231"/>
    <cellStyle name="Обычный 2 4 4 2 2 2 2" xfId="2640"/>
    <cellStyle name="Обычный 2 4 4 2 2 2 2 2" xfId="6864"/>
    <cellStyle name="Обычный 2 4 4 2 2 2 2 2 2" xfId="15312"/>
    <cellStyle name="Обычный 2 4 4 2 2 2 2 2 2 2" xfId="32209"/>
    <cellStyle name="Обычный 2 4 4 2 2 2 2 2 3" xfId="23761"/>
    <cellStyle name="Обычный 2 4 4 2 2 2 2 3" xfId="11088"/>
    <cellStyle name="Обычный 2 4 4 2 2 2 2 3 2" xfId="27985"/>
    <cellStyle name="Обычный 2 4 4 2 2 2 2 4" xfId="19537"/>
    <cellStyle name="Обычный 2 4 4 2 2 2 3" xfId="4048"/>
    <cellStyle name="Обычный 2 4 4 2 2 2 3 2" xfId="8272"/>
    <cellStyle name="Обычный 2 4 4 2 2 2 3 2 2" xfId="16720"/>
    <cellStyle name="Обычный 2 4 4 2 2 2 3 2 2 2" xfId="33617"/>
    <cellStyle name="Обычный 2 4 4 2 2 2 3 2 3" xfId="25169"/>
    <cellStyle name="Обычный 2 4 4 2 2 2 3 3" xfId="12496"/>
    <cellStyle name="Обычный 2 4 4 2 2 2 3 3 2" xfId="29393"/>
    <cellStyle name="Обычный 2 4 4 2 2 2 3 4" xfId="20945"/>
    <cellStyle name="Обычный 2 4 4 2 2 2 4" xfId="5456"/>
    <cellStyle name="Обычный 2 4 4 2 2 2 4 2" xfId="13904"/>
    <cellStyle name="Обычный 2 4 4 2 2 2 4 2 2" xfId="30801"/>
    <cellStyle name="Обычный 2 4 4 2 2 2 4 3" xfId="22353"/>
    <cellStyle name="Обычный 2 4 4 2 2 2 5" xfId="9680"/>
    <cellStyle name="Обычный 2 4 4 2 2 2 5 2" xfId="26577"/>
    <cellStyle name="Обычный 2 4 4 2 2 2 6" xfId="18129"/>
    <cellStyle name="Обычный 2 4 4 2 2 3" xfId="1936"/>
    <cellStyle name="Обычный 2 4 4 2 2 3 2" xfId="6160"/>
    <cellStyle name="Обычный 2 4 4 2 2 3 2 2" xfId="14608"/>
    <cellStyle name="Обычный 2 4 4 2 2 3 2 2 2" xfId="31505"/>
    <cellStyle name="Обычный 2 4 4 2 2 3 2 3" xfId="23057"/>
    <cellStyle name="Обычный 2 4 4 2 2 3 3" xfId="10384"/>
    <cellStyle name="Обычный 2 4 4 2 2 3 3 2" xfId="27281"/>
    <cellStyle name="Обычный 2 4 4 2 2 3 4" xfId="18833"/>
    <cellStyle name="Обычный 2 4 4 2 2 4" xfId="3344"/>
    <cellStyle name="Обычный 2 4 4 2 2 4 2" xfId="7568"/>
    <cellStyle name="Обычный 2 4 4 2 2 4 2 2" xfId="16016"/>
    <cellStyle name="Обычный 2 4 4 2 2 4 2 2 2" xfId="32913"/>
    <cellStyle name="Обычный 2 4 4 2 2 4 2 3" xfId="24465"/>
    <cellStyle name="Обычный 2 4 4 2 2 4 3" xfId="11792"/>
    <cellStyle name="Обычный 2 4 4 2 2 4 3 2" xfId="28689"/>
    <cellStyle name="Обычный 2 4 4 2 2 4 4" xfId="20241"/>
    <cellStyle name="Обычный 2 4 4 2 2 5" xfId="4752"/>
    <cellStyle name="Обычный 2 4 4 2 2 5 2" xfId="13200"/>
    <cellStyle name="Обычный 2 4 4 2 2 5 2 2" xfId="30097"/>
    <cellStyle name="Обычный 2 4 4 2 2 5 3" xfId="21649"/>
    <cellStyle name="Обычный 2 4 4 2 2 6" xfId="8976"/>
    <cellStyle name="Обычный 2 4 4 2 2 6 2" xfId="25873"/>
    <cellStyle name="Обычный 2 4 4 2 2 7" xfId="17425"/>
    <cellStyle name="Обычный 2 4 4 2 2 8" xfId="34322"/>
    <cellStyle name="Обычный 2 4 4 2 3" xfId="879"/>
    <cellStyle name="Обычный 2 4 4 2 3 2" xfId="2288"/>
    <cellStyle name="Обычный 2 4 4 2 3 2 2" xfId="6512"/>
    <cellStyle name="Обычный 2 4 4 2 3 2 2 2" xfId="14960"/>
    <cellStyle name="Обычный 2 4 4 2 3 2 2 2 2" xfId="31857"/>
    <cellStyle name="Обычный 2 4 4 2 3 2 2 3" xfId="23409"/>
    <cellStyle name="Обычный 2 4 4 2 3 2 3" xfId="10736"/>
    <cellStyle name="Обычный 2 4 4 2 3 2 3 2" xfId="27633"/>
    <cellStyle name="Обычный 2 4 4 2 3 2 4" xfId="19185"/>
    <cellStyle name="Обычный 2 4 4 2 3 3" xfId="3696"/>
    <cellStyle name="Обычный 2 4 4 2 3 3 2" xfId="7920"/>
    <cellStyle name="Обычный 2 4 4 2 3 3 2 2" xfId="16368"/>
    <cellStyle name="Обычный 2 4 4 2 3 3 2 2 2" xfId="33265"/>
    <cellStyle name="Обычный 2 4 4 2 3 3 2 3" xfId="24817"/>
    <cellStyle name="Обычный 2 4 4 2 3 3 3" xfId="12144"/>
    <cellStyle name="Обычный 2 4 4 2 3 3 3 2" xfId="29041"/>
    <cellStyle name="Обычный 2 4 4 2 3 3 4" xfId="20593"/>
    <cellStyle name="Обычный 2 4 4 2 3 4" xfId="5104"/>
    <cellStyle name="Обычный 2 4 4 2 3 4 2" xfId="13552"/>
    <cellStyle name="Обычный 2 4 4 2 3 4 2 2" xfId="30449"/>
    <cellStyle name="Обычный 2 4 4 2 3 4 3" xfId="22001"/>
    <cellStyle name="Обычный 2 4 4 2 3 5" xfId="9328"/>
    <cellStyle name="Обычный 2 4 4 2 3 5 2" xfId="26225"/>
    <cellStyle name="Обычный 2 4 4 2 3 6" xfId="17777"/>
    <cellStyle name="Обычный 2 4 4 2 4" xfId="1584"/>
    <cellStyle name="Обычный 2 4 4 2 4 2" xfId="5808"/>
    <cellStyle name="Обычный 2 4 4 2 4 2 2" xfId="14256"/>
    <cellStyle name="Обычный 2 4 4 2 4 2 2 2" xfId="31153"/>
    <cellStyle name="Обычный 2 4 4 2 4 2 3" xfId="22705"/>
    <cellStyle name="Обычный 2 4 4 2 4 3" xfId="10032"/>
    <cellStyle name="Обычный 2 4 4 2 4 3 2" xfId="26929"/>
    <cellStyle name="Обычный 2 4 4 2 4 4" xfId="18481"/>
    <cellStyle name="Обычный 2 4 4 2 5" xfId="2992"/>
    <cellStyle name="Обычный 2 4 4 2 5 2" xfId="7216"/>
    <cellStyle name="Обычный 2 4 4 2 5 2 2" xfId="15664"/>
    <cellStyle name="Обычный 2 4 4 2 5 2 2 2" xfId="32561"/>
    <cellStyle name="Обычный 2 4 4 2 5 2 3" xfId="24113"/>
    <cellStyle name="Обычный 2 4 4 2 5 3" xfId="11440"/>
    <cellStyle name="Обычный 2 4 4 2 5 3 2" xfId="28337"/>
    <cellStyle name="Обычный 2 4 4 2 5 4" xfId="19889"/>
    <cellStyle name="Обычный 2 4 4 2 6" xfId="4400"/>
    <cellStyle name="Обычный 2 4 4 2 6 2" xfId="12848"/>
    <cellStyle name="Обычный 2 4 4 2 6 2 2" xfId="29745"/>
    <cellStyle name="Обычный 2 4 4 2 6 3" xfId="21297"/>
    <cellStyle name="Обычный 2 4 4 2 7" xfId="8624"/>
    <cellStyle name="Обычный 2 4 4 2 7 2" xfId="25521"/>
    <cellStyle name="Обычный 2 4 4 2 8" xfId="17073"/>
    <cellStyle name="Обычный 2 4 4 2 9" xfId="33970"/>
    <cellStyle name="Обычный 2 4 4 3" xfId="499"/>
    <cellStyle name="Обычный 2 4 4 3 2" xfId="1230"/>
    <cellStyle name="Обычный 2 4 4 3 2 2" xfId="2639"/>
    <cellStyle name="Обычный 2 4 4 3 2 2 2" xfId="6863"/>
    <cellStyle name="Обычный 2 4 4 3 2 2 2 2" xfId="15311"/>
    <cellStyle name="Обычный 2 4 4 3 2 2 2 2 2" xfId="32208"/>
    <cellStyle name="Обычный 2 4 4 3 2 2 2 3" xfId="23760"/>
    <cellStyle name="Обычный 2 4 4 3 2 2 3" xfId="11087"/>
    <cellStyle name="Обычный 2 4 4 3 2 2 3 2" xfId="27984"/>
    <cellStyle name="Обычный 2 4 4 3 2 2 4" xfId="19536"/>
    <cellStyle name="Обычный 2 4 4 3 2 3" xfId="4047"/>
    <cellStyle name="Обычный 2 4 4 3 2 3 2" xfId="8271"/>
    <cellStyle name="Обычный 2 4 4 3 2 3 2 2" xfId="16719"/>
    <cellStyle name="Обычный 2 4 4 3 2 3 2 2 2" xfId="33616"/>
    <cellStyle name="Обычный 2 4 4 3 2 3 2 3" xfId="25168"/>
    <cellStyle name="Обычный 2 4 4 3 2 3 3" xfId="12495"/>
    <cellStyle name="Обычный 2 4 4 3 2 3 3 2" xfId="29392"/>
    <cellStyle name="Обычный 2 4 4 3 2 3 4" xfId="20944"/>
    <cellStyle name="Обычный 2 4 4 3 2 4" xfId="5455"/>
    <cellStyle name="Обычный 2 4 4 3 2 4 2" xfId="13903"/>
    <cellStyle name="Обычный 2 4 4 3 2 4 2 2" xfId="30800"/>
    <cellStyle name="Обычный 2 4 4 3 2 4 3" xfId="22352"/>
    <cellStyle name="Обычный 2 4 4 3 2 5" xfId="9679"/>
    <cellStyle name="Обычный 2 4 4 3 2 5 2" xfId="26576"/>
    <cellStyle name="Обычный 2 4 4 3 2 6" xfId="18128"/>
    <cellStyle name="Обычный 2 4 4 3 3" xfId="1935"/>
    <cellStyle name="Обычный 2 4 4 3 3 2" xfId="6159"/>
    <cellStyle name="Обычный 2 4 4 3 3 2 2" xfId="14607"/>
    <cellStyle name="Обычный 2 4 4 3 3 2 2 2" xfId="31504"/>
    <cellStyle name="Обычный 2 4 4 3 3 2 3" xfId="23056"/>
    <cellStyle name="Обычный 2 4 4 3 3 3" xfId="10383"/>
    <cellStyle name="Обычный 2 4 4 3 3 3 2" xfId="27280"/>
    <cellStyle name="Обычный 2 4 4 3 3 4" xfId="18832"/>
    <cellStyle name="Обычный 2 4 4 3 4" xfId="3343"/>
    <cellStyle name="Обычный 2 4 4 3 4 2" xfId="7567"/>
    <cellStyle name="Обычный 2 4 4 3 4 2 2" xfId="16015"/>
    <cellStyle name="Обычный 2 4 4 3 4 2 2 2" xfId="32912"/>
    <cellStyle name="Обычный 2 4 4 3 4 2 3" xfId="24464"/>
    <cellStyle name="Обычный 2 4 4 3 4 3" xfId="11791"/>
    <cellStyle name="Обычный 2 4 4 3 4 3 2" xfId="28688"/>
    <cellStyle name="Обычный 2 4 4 3 4 4" xfId="20240"/>
    <cellStyle name="Обычный 2 4 4 3 5" xfId="4751"/>
    <cellStyle name="Обычный 2 4 4 3 5 2" xfId="13199"/>
    <cellStyle name="Обычный 2 4 4 3 5 2 2" xfId="30096"/>
    <cellStyle name="Обычный 2 4 4 3 5 3" xfId="21648"/>
    <cellStyle name="Обычный 2 4 4 3 6" xfId="8975"/>
    <cellStyle name="Обычный 2 4 4 3 6 2" xfId="25872"/>
    <cellStyle name="Обычный 2 4 4 3 7" xfId="17424"/>
    <cellStyle name="Обычный 2 4 4 3 8" xfId="34321"/>
    <cellStyle name="Обычный 2 4 4 4" xfId="878"/>
    <cellStyle name="Обычный 2 4 4 4 2" xfId="2287"/>
    <cellStyle name="Обычный 2 4 4 4 2 2" xfId="6511"/>
    <cellStyle name="Обычный 2 4 4 4 2 2 2" xfId="14959"/>
    <cellStyle name="Обычный 2 4 4 4 2 2 2 2" xfId="31856"/>
    <cellStyle name="Обычный 2 4 4 4 2 2 3" xfId="23408"/>
    <cellStyle name="Обычный 2 4 4 4 2 3" xfId="10735"/>
    <cellStyle name="Обычный 2 4 4 4 2 3 2" xfId="27632"/>
    <cellStyle name="Обычный 2 4 4 4 2 4" xfId="19184"/>
    <cellStyle name="Обычный 2 4 4 4 3" xfId="3695"/>
    <cellStyle name="Обычный 2 4 4 4 3 2" xfId="7919"/>
    <cellStyle name="Обычный 2 4 4 4 3 2 2" xfId="16367"/>
    <cellStyle name="Обычный 2 4 4 4 3 2 2 2" xfId="33264"/>
    <cellStyle name="Обычный 2 4 4 4 3 2 3" xfId="24816"/>
    <cellStyle name="Обычный 2 4 4 4 3 3" xfId="12143"/>
    <cellStyle name="Обычный 2 4 4 4 3 3 2" xfId="29040"/>
    <cellStyle name="Обычный 2 4 4 4 3 4" xfId="20592"/>
    <cellStyle name="Обычный 2 4 4 4 4" xfId="5103"/>
    <cellStyle name="Обычный 2 4 4 4 4 2" xfId="13551"/>
    <cellStyle name="Обычный 2 4 4 4 4 2 2" xfId="30448"/>
    <cellStyle name="Обычный 2 4 4 4 4 3" xfId="22000"/>
    <cellStyle name="Обычный 2 4 4 4 5" xfId="9327"/>
    <cellStyle name="Обычный 2 4 4 4 5 2" xfId="26224"/>
    <cellStyle name="Обычный 2 4 4 4 6" xfId="17776"/>
    <cellStyle name="Обычный 2 4 4 5" xfId="1583"/>
    <cellStyle name="Обычный 2 4 4 5 2" xfId="5807"/>
    <cellStyle name="Обычный 2 4 4 5 2 2" xfId="14255"/>
    <cellStyle name="Обычный 2 4 4 5 2 2 2" xfId="31152"/>
    <cellStyle name="Обычный 2 4 4 5 2 3" xfId="22704"/>
    <cellStyle name="Обычный 2 4 4 5 3" xfId="10031"/>
    <cellStyle name="Обычный 2 4 4 5 3 2" xfId="26928"/>
    <cellStyle name="Обычный 2 4 4 5 4" xfId="18480"/>
    <cellStyle name="Обычный 2 4 4 6" xfId="2991"/>
    <cellStyle name="Обычный 2 4 4 6 2" xfId="7215"/>
    <cellStyle name="Обычный 2 4 4 6 2 2" xfId="15663"/>
    <cellStyle name="Обычный 2 4 4 6 2 2 2" xfId="32560"/>
    <cellStyle name="Обычный 2 4 4 6 2 3" xfId="24112"/>
    <cellStyle name="Обычный 2 4 4 6 3" xfId="11439"/>
    <cellStyle name="Обычный 2 4 4 6 3 2" xfId="28336"/>
    <cellStyle name="Обычный 2 4 4 6 4" xfId="19888"/>
    <cellStyle name="Обычный 2 4 4 7" xfId="4399"/>
    <cellStyle name="Обычный 2 4 4 7 2" xfId="12847"/>
    <cellStyle name="Обычный 2 4 4 7 2 2" xfId="29744"/>
    <cellStyle name="Обычный 2 4 4 7 3" xfId="21296"/>
    <cellStyle name="Обычный 2 4 4 8" xfId="8623"/>
    <cellStyle name="Обычный 2 4 4 8 2" xfId="25520"/>
    <cellStyle name="Обычный 2 4 4 9" xfId="17072"/>
    <cellStyle name="Обычный 2 4 5" xfId="88"/>
    <cellStyle name="Обычный 2 4 5 2" xfId="501"/>
    <cellStyle name="Обычный 2 4 5 2 2" xfId="1232"/>
    <cellStyle name="Обычный 2 4 5 2 2 2" xfId="2641"/>
    <cellStyle name="Обычный 2 4 5 2 2 2 2" xfId="6865"/>
    <cellStyle name="Обычный 2 4 5 2 2 2 2 2" xfId="15313"/>
    <cellStyle name="Обычный 2 4 5 2 2 2 2 2 2" xfId="32210"/>
    <cellStyle name="Обычный 2 4 5 2 2 2 2 3" xfId="23762"/>
    <cellStyle name="Обычный 2 4 5 2 2 2 3" xfId="11089"/>
    <cellStyle name="Обычный 2 4 5 2 2 2 3 2" xfId="27986"/>
    <cellStyle name="Обычный 2 4 5 2 2 2 4" xfId="19538"/>
    <cellStyle name="Обычный 2 4 5 2 2 3" xfId="4049"/>
    <cellStyle name="Обычный 2 4 5 2 2 3 2" xfId="8273"/>
    <cellStyle name="Обычный 2 4 5 2 2 3 2 2" xfId="16721"/>
    <cellStyle name="Обычный 2 4 5 2 2 3 2 2 2" xfId="33618"/>
    <cellStyle name="Обычный 2 4 5 2 2 3 2 3" xfId="25170"/>
    <cellStyle name="Обычный 2 4 5 2 2 3 3" xfId="12497"/>
    <cellStyle name="Обычный 2 4 5 2 2 3 3 2" xfId="29394"/>
    <cellStyle name="Обычный 2 4 5 2 2 3 4" xfId="20946"/>
    <cellStyle name="Обычный 2 4 5 2 2 4" xfId="5457"/>
    <cellStyle name="Обычный 2 4 5 2 2 4 2" xfId="13905"/>
    <cellStyle name="Обычный 2 4 5 2 2 4 2 2" xfId="30802"/>
    <cellStyle name="Обычный 2 4 5 2 2 4 3" xfId="22354"/>
    <cellStyle name="Обычный 2 4 5 2 2 5" xfId="9681"/>
    <cellStyle name="Обычный 2 4 5 2 2 5 2" xfId="26578"/>
    <cellStyle name="Обычный 2 4 5 2 2 6" xfId="18130"/>
    <cellStyle name="Обычный 2 4 5 2 3" xfId="1937"/>
    <cellStyle name="Обычный 2 4 5 2 3 2" xfId="6161"/>
    <cellStyle name="Обычный 2 4 5 2 3 2 2" xfId="14609"/>
    <cellStyle name="Обычный 2 4 5 2 3 2 2 2" xfId="31506"/>
    <cellStyle name="Обычный 2 4 5 2 3 2 3" xfId="23058"/>
    <cellStyle name="Обычный 2 4 5 2 3 3" xfId="10385"/>
    <cellStyle name="Обычный 2 4 5 2 3 3 2" xfId="27282"/>
    <cellStyle name="Обычный 2 4 5 2 3 4" xfId="18834"/>
    <cellStyle name="Обычный 2 4 5 2 4" xfId="3345"/>
    <cellStyle name="Обычный 2 4 5 2 4 2" xfId="7569"/>
    <cellStyle name="Обычный 2 4 5 2 4 2 2" xfId="16017"/>
    <cellStyle name="Обычный 2 4 5 2 4 2 2 2" xfId="32914"/>
    <cellStyle name="Обычный 2 4 5 2 4 2 3" xfId="24466"/>
    <cellStyle name="Обычный 2 4 5 2 4 3" xfId="11793"/>
    <cellStyle name="Обычный 2 4 5 2 4 3 2" xfId="28690"/>
    <cellStyle name="Обычный 2 4 5 2 4 4" xfId="20242"/>
    <cellStyle name="Обычный 2 4 5 2 5" xfId="4753"/>
    <cellStyle name="Обычный 2 4 5 2 5 2" xfId="13201"/>
    <cellStyle name="Обычный 2 4 5 2 5 2 2" xfId="30098"/>
    <cellStyle name="Обычный 2 4 5 2 5 3" xfId="21650"/>
    <cellStyle name="Обычный 2 4 5 2 6" xfId="8977"/>
    <cellStyle name="Обычный 2 4 5 2 6 2" xfId="25874"/>
    <cellStyle name="Обычный 2 4 5 2 7" xfId="17426"/>
    <cellStyle name="Обычный 2 4 5 2 8" xfId="34323"/>
    <cellStyle name="Обычный 2 4 5 3" xfId="880"/>
    <cellStyle name="Обычный 2 4 5 3 2" xfId="2289"/>
    <cellStyle name="Обычный 2 4 5 3 2 2" xfId="6513"/>
    <cellStyle name="Обычный 2 4 5 3 2 2 2" xfId="14961"/>
    <cellStyle name="Обычный 2 4 5 3 2 2 2 2" xfId="31858"/>
    <cellStyle name="Обычный 2 4 5 3 2 2 3" xfId="23410"/>
    <cellStyle name="Обычный 2 4 5 3 2 3" xfId="10737"/>
    <cellStyle name="Обычный 2 4 5 3 2 3 2" xfId="27634"/>
    <cellStyle name="Обычный 2 4 5 3 2 4" xfId="19186"/>
    <cellStyle name="Обычный 2 4 5 3 3" xfId="3697"/>
    <cellStyle name="Обычный 2 4 5 3 3 2" xfId="7921"/>
    <cellStyle name="Обычный 2 4 5 3 3 2 2" xfId="16369"/>
    <cellStyle name="Обычный 2 4 5 3 3 2 2 2" xfId="33266"/>
    <cellStyle name="Обычный 2 4 5 3 3 2 3" xfId="24818"/>
    <cellStyle name="Обычный 2 4 5 3 3 3" xfId="12145"/>
    <cellStyle name="Обычный 2 4 5 3 3 3 2" xfId="29042"/>
    <cellStyle name="Обычный 2 4 5 3 3 4" xfId="20594"/>
    <cellStyle name="Обычный 2 4 5 3 4" xfId="5105"/>
    <cellStyle name="Обычный 2 4 5 3 4 2" xfId="13553"/>
    <cellStyle name="Обычный 2 4 5 3 4 2 2" xfId="30450"/>
    <cellStyle name="Обычный 2 4 5 3 4 3" xfId="22002"/>
    <cellStyle name="Обычный 2 4 5 3 5" xfId="9329"/>
    <cellStyle name="Обычный 2 4 5 3 5 2" xfId="26226"/>
    <cellStyle name="Обычный 2 4 5 3 6" xfId="17778"/>
    <cellStyle name="Обычный 2 4 5 4" xfId="1585"/>
    <cellStyle name="Обычный 2 4 5 4 2" xfId="5809"/>
    <cellStyle name="Обычный 2 4 5 4 2 2" xfId="14257"/>
    <cellStyle name="Обычный 2 4 5 4 2 2 2" xfId="31154"/>
    <cellStyle name="Обычный 2 4 5 4 2 3" xfId="22706"/>
    <cellStyle name="Обычный 2 4 5 4 3" xfId="10033"/>
    <cellStyle name="Обычный 2 4 5 4 3 2" xfId="26930"/>
    <cellStyle name="Обычный 2 4 5 4 4" xfId="18482"/>
    <cellStyle name="Обычный 2 4 5 5" xfId="2993"/>
    <cellStyle name="Обычный 2 4 5 5 2" xfId="7217"/>
    <cellStyle name="Обычный 2 4 5 5 2 2" xfId="15665"/>
    <cellStyle name="Обычный 2 4 5 5 2 2 2" xfId="32562"/>
    <cellStyle name="Обычный 2 4 5 5 2 3" xfId="24114"/>
    <cellStyle name="Обычный 2 4 5 5 3" xfId="11441"/>
    <cellStyle name="Обычный 2 4 5 5 3 2" xfId="28338"/>
    <cellStyle name="Обычный 2 4 5 5 4" xfId="19890"/>
    <cellStyle name="Обычный 2 4 5 6" xfId="4401"/>
    <cellStyle name="Обычный 2 4 5 6 2" xfId="12849"/>
    <cellStyle name="Обычный 2 4 5 6 2 2" xfId="29746"/>
    <cellStyle name="Обычный 2 4 5 6 3" xfId="21298"/>
    <cellStyle name="Обычный 2 4 5 7" xfId="8625"/>
    <cellStyle name="Обычный 2 4 5 7 2" xfId="25522"/>
    <cellStyle name="Обычный 2 4 5 8" xfId="17074"/>
    <cellStyle name="Обычный 2 4 5 9" xfId="33971"/>
    <cellStyle name="Обычный 2 4 6" xfId="486"/>
    <cellStyle name="Обычный 2 4 6 2" xfId="1217"/>
    <cellStyle name="Обычный 2 4 6 2 2" xfId="2626"/>
    <cellStyle name="Обычный 2 4 6 2 2 2" xfId="6850"/>
    <cellStyle name="Обычный 2 4 6 2 2 2 2" xfId="15298"/>
    <cellStyle name="Обычный 2 4 6 2 2 2 2 2" xfId="32195"/>
    <cellStyle name="Обычный 2 4 6 2 2 2 3" xfId="23747"/>
    <cellStyle name="Обычный 2 4 6 2 2 3" xfId="11074"/>
    <cellStyle name="Обычный 2 4 6 2 2 3 2" xfId="27971"/>
    <cellStyle name="Обычный 2 4 6 2 2 4" xfId="19523"/>
    <cellStyle name="Обычный 2 4 6 2 3" xfId="4034"/>
    <cellStyle name="Обычный 2 4 6 2 3 2" xfId="8258"/>
    <cellStyle name="Обычный 2 4 6 2 3 2 2" xfId="16706"/>
    <cellStyle name="Обычный 2 4 6 2 3 2 2 2" xfId="33603"/>
    <cellStyle name="Обычный 2 4 6 2 3 2 3" xfId="25155"/>
    <cellStyle name="Обычный 2 4 6 2 3 3" xfId="12482"/>
    <cellStyle name="Обычный 2 4 6 2 3 3 2" xfId="29379"/>
    <cellStyle name="Обычный 2 4 6 2 3 4" xfId="20931"/>
    <cellStyle name="Обычный 2 4 6 2 4" xfId="5442"/>
    <cellStyle name="Обычный 2 4 6 2 4 2" xfId="13890"/>
    <cellStyle name="Обычный 2 4 6 2 4 2 2" xfId="30787"/>
    <cellStyle name="Обычный 2 4 6 2 4 3" xfId="22339"/>
    <cellStyle name="Обычный 2 4 6 2 5" xfId="9666"/>
    <cellStyle name="Обычный 2 4 6 2 5 2" xfId="26563"/>
    <cellStyle name="Обычный 2 4 6 2 6" xfId="18115"/>
    <cellStyle name="Обычный 2 4 6 3" xfId="1922"/>
    <cellStyle name="Обычный 2 4 6 3 2" xfId="6146"/>
    <cellStyle name="Обычный 2 4 6 3 2 2" xfId="14594"/>
    <cellStyle name="Обычный 2 4 6 3 2 2 2" xfId="31491"/>
    <cellStyle name="Обычный 2 4 6 3 2 3" xfId="23043"/>
    <cellStyle name="Обычный 2 4 6 3 3" xfId="10370"/>
    <cellStyle name="Обычный 2 4 6 3 3 2" xfId="27267"/>
    <cellStyle name="Обычный 2 4 6 3 4" xfId="18819"/>
    <cellStyle name="Обычный 2 4 6 4" xfId="3330"/>
    <cellStyle name="Обычный 2 4 6 4 2" xfId="7554"/>
    <cellStyle name="Обычный 2 4 6 4 2 2" xfId="16002"/>
    <cellStyle name="Обычный 2 4 6 4 2 2 2" xfId="32899"/>
    <cellStyle name="Обычный 2 4 6 4 2 3" xfId="24451"/>
    <cellStyle name="Обычный 2 4 6 4 3" xfId="11778"/>
    <cellStyle name="Обычный 2 4 6 4 3 2" xfId="28675"/>
    <cellStyle name="Обычный 2 4 6 4 4" xfId="20227"/>
    <cellStyle name="Обычный 2 4 6 5" xfId="4738"/>
    <cellStyle name="Обычный 2 4 6 5 2" xfId="13186"/>
    <cellStyle name="Обычный 2 4 6 5 2 2" xfId="30083"/>
    <cellStyle name="Обычный 2 4 6 5 3" xfId="21635"/>
    <cellStyle name="Обычный 2 4 6 6" xfId="8962"/>
    <cellStyle name="Обычный 2 4 6 6 2" xfId="25859"/>
    <cellStyle name="Обычный 2 4 6 7" xfId="17411"/>
    <cellStyle name="Обычный 2 4 6 8" xfId="34308"/>
    <cellStyle name="Обычный 2 4 7" xfId="865"/>
    <cellStyle name="Обычный 2 4 7 2" xfId="2274"/>
    <cellStyle name="Обычный 2 4 7 2 2" xfId="6498"/>
    <cellStyle name="Обычный 2 4 7 2 2 2" xfId="14946"/>
    <cellStyle name="Обычный 2 4 7 2 2 2 2" xfId="31843"/>
    <cellStyle name="Обычный 2 4 7 2 2 3" xfId="23395"/>
    <cellStyle name="Обычный 2 4 7 2 3" xfId="10722"/>
    <cellStyle name="Обычный 2 4 7 2 3 2" xfId="27619"/>
    <cellStyle name="Обычный 2 4 7 2 4" xfId="19171"/>
    <cellStyle name="Обычный 2 4 7 3" xfId="3682"/>
    <cellStyle name="Обычный 2 4 7 3 2" xfId="7906"/>
    <cellStyle name="Обычный 2 4 7 3 2 2" xfId="16354"/>
    <cellStyle name="Обычный 2 4 7 3 2 2 2" xfId="33251"/>
    <cellStyle name="Обычный 2 4 7 3 2 3" xfId="24803"/>
    <cellStyle name="Обычный 2 4 7 3 3" xfId="12130"/>
    <cellStyle name="Обычный 2 4 7 3 3 2" xfId="29027"/>
    <cellStyle name="Обычный 2 4 7 3 4" xfId="20579"/>
    <cellStyle name="Обычный 2 4 7 4" xfId="5090"/>
    <cellStyle name="Обычный 2 4 7 4 2" xfId="13538"/>
    <cellStyle name="Обычный 2 4 7 4 2 2" xfId="30435"/>
    <cellStyle name="Обычный 2 4 7 4 3" xfId="21987"/>
    <cellStyle name="Обычный 2 4 7 5" xfId="9314"/>
    <cellStyle name="Обычный 2 4 7 5 2" xfId="26211"/>
    <cellStyle name="Обычный 2 4 7 6" xfId="17763"/>
    <cellStyle name="Обычный 2 4 8" xfId="1570"/>
    <cellStyle name="Обычный 2 4 8 2" xfId="5794"/>
    <cellStyle name="Обычный 2 4 8 2 2" xfId="14242"/>
    <cellStyle name="Обычный 2 4 8 2 2 2" xfId="31139"/>
    <cellStyle name="Обычный 2 4 8 2 3" xfId="22691"/>
    <cellStyle name="Обычный 2 4 8 3" xfId="10018"/>
    <cellStyle name="Обычный 2 4 8 3 2" xfId="26915"/>
    <cellStyle name="Обычный 2 4 8 4" xfId="18467"/>
    <cellStyle name="Обычный 2 4 9" xfId="2978"/>
    <cellStyle name="Обычный 2 4 9 2" xfId="7202"/>
    <cellStyle name="Обычный 2 4 9 2 2" xfId="15650"/>
    <cellStyle name="Обычный 2 4 9 2 2 2" xfId="32547"/>
    <cellStyle name="Обычный 2 4 9 2 3" xfId="24099"/>
    <cellStyle name="Обычный 2 4 9 3" xfId="11426"/>
    <cellStyle name="Обычный 2 4 9 3 2" xfId="28323"/>
    <cellStyle name="Обычный 2 4 9 4" xfId="19875"/>
    <cellStyle name="Обычный 2 4_Отчет за 2015 год" xfId="89"/>
    <cellStyle name="Обычный 2 5" xfId="90"/>
    <cellStyle name="Обычный 2 5 10" xfId="4402"/>
    <cellStyle name="Обычный 2 5 10 2" xfId="12850"/>
    <cellStyle name="Обычный 2 5 10 2 2" xfId="29747"/>
    <cellStyle name="Обычный 2 5 10 3" xfId="21299"/>
    <cellStyle name="Обычный 2 5 11" xfId="8626"/>
    <cellStyle name="Обычный 2 5 11 2" xfId="25523"/>
    <cellStyle name="Обычный 2 5 12" xfId="17075"/>
    <cellStyle name="Обычный 2 5 13" xfId="33972"/>
    <cellStyle name="Обычный 2 5 2" xfId="91"/>
    <cellStyle name="Обычный 2 5 2 10" xfId="8627"/>
    <cellStyle name="Обычный 2 5 2 10 2" xfId="25524"/>
    <cellStyle name="Обычный 2 5 2 11" xfId="17076"/>
    <cellStyle name="Обычный 2 5 2 12" xfId="33973"/>
    <cellStyle name="Обычный 2 5 2 2" xfId="92"/>
    <cellStyle name="Обычный 2 5 2 2 10" xfId="17077"/>
    <cellStyle name="Обычный 2 5 2 2 11" xfId="33974"/>
    <cellStyle name="Обычный 2 5 2 2 2" xfId="93"/>
    <cellStyle name="Обычный 2 5 2 2 2 10" xfId="33975"/>
    <cellStyle name="Обычный 2 5 2 2 2 2" xfId="94"/>
    <cellStyle name="Обычный 2 5 2 2 2 2 2" xfId="506"/>
    <cellStyle name="Обычный 2 5 2 2 2 2 2 2" xfId="1237"/>
    <cellStyle name="Обычный 2 5 2 2 2 2 2 2 2" xfId="2646"/>
    <cellStyle name="Обычный 2 5 2 2 2 2 2 2 2 2" xfId="6870"/>
    <cellStyle name="Обычный 2 5 2 2 2 2 2 2 2 2 2" xfId="15318"/>
    <cellStyle name="Обычный 2 5 2 2 2 2 2 2 2 2 2 2" xfId="32215"/>
    <cellStyle name="Обычный 2 5 2 2 2 2 2 2 2 2 3" xfId="23767"/>
    <cellStyle name="Обычный 2 5 2 2 2 2 2 2 2 3" xfId="11094"/>
    <cellStyle name="Обычный 2 5 2 2 2 2 2 2 2 3 2" xfId="27991"/>
    <cellStyle name="Обычный 2 5 2 2 2 2 2 2 2 4" xfId="19543"/>
    <cellStyle name="Обычный 2 5 2 2 2 2 2 2 3" xfId="4054"/>
    <cellStyle name="Обычный 2 5 2 2 2 2 2 2 3 2" xfId="8278"/>
    <cellStyle name="Обычный 2 5 2 2 2 2 2 2 3 2 2" xfId="16726"/>
    <cellStyle name="Обычный 2 5 2 2 2 2 2 2 3 2 2 2" xfId="33623"/>
    <cellStyle name="Обычный 2 5 2 2 2 2 2 2 3 2 3" xfId="25175"/>
    <cellStyle name="Обычный 2 5 2 2 2 2 2 2 3 3" xfId="12502"/>
    <cellStyle name="Обычный 2 5 2 2 2 2 2 2 3 3 2" xfId="29399"/>
    <cellStyle name="Обычный 2 5 2 2 2 2 2 2 3 4" xfId="20951"/>
    <cellStyle name="Обычный 2 5 2 2 2 2 2 2 4" xfId="5462"/>
    <cellStyle name="Обычный 2 5 2 2 2 2 2 2 4 2" xfId="13910"/>
    <cellStyle name="Обычный 2 5 2 2 2 2 2 2 4 2 2" xfId="30807"/>
    <cellStyle name="Обычный 2 5 2 2 2 2 2 2 4 3" xfId="22359"/>
    <cellStyle name="Обычный 2 5 2 2 2 2 2 2 5" xfId="9686"/>
    <cellStyle name="Обычный 2 5 2 2 2 2 2 2 5 2" xfId="26583"/>
    <cellStyle name="Обычный 2 5 2 2 2 2 2 2 6" xfId="18135"/>
    <cellStyle name="Обычный 2 5 2 2 2 2 2 3" xfId="1942"/>
    <cellStyle name="Обычный 2 5 2 2 2 2 2 3 2" xfId="6166"/>
    <cellStyle name="Обычный 2 5 2 2 2 2 2 3 2 2" xfId="14614"/>
    <cellStyle name="Обычный 2 5 2 2 2 2 2 3 2 2 2" xfId="31511"/>
    <cellStyle name="Обычный 2 5 2 2 2 2 2 3 2 3" xfId="23063"/>
    <cellStyle name="Обычный 2 5 2 2 2 2 2 3 3" xfId="10390"/>
    <cellStyle name="Обычный 2 5 2 2 2 2 2 3 3 2" xfId="27287"/>
    <cellStyle name="Обычный 2 5 2 2 2 2 2 3 4" xfId="18839"/>
    <cellStyle name="Обычный 2 5 2 2 2 2 2 4" xfId="3350"/>
    <cellStyle name="Обычный 2 5 2 2 2 2 2 4 2" xfId="7574"/>
    <cellStyle name="Обычный 2 5 2 2 2 2 2 4 2 2" xfId="16022"/>
    <cellStyle name="Обычный 2 5 2 2 2 2 2 4 2 2 2" xfId="32919"/>
    <cellStyle name="Обычный 2 5 2 2 2 2 2 4 2 3" xfId="24471"/>
    <cellStyle name="Обычный 2 5 2 2 2 2 2 4 3" xfId="11798"/>
    <cellStyle name="Обычный 2 5 2 2 2 2 2 4 3 2" xfId="28695"/>
    <cellStyle name="Обычный 2 5 2 2 2 2 2 4 4" xfId="20247"/>
    <cellStyle name="Обычный 2 5 2 2 2 2 2 5" xfId="4758"/>
    <cellStyle name="Обычный 2 5 2 2 2 2 2 5 2" xfId="13206"/>
    <cellStyle name="Обычный 2 5 2 2 2 2 2 5 2 2" xfId="30103"/>
    <cellStyle name="Обычный 2 5 2 2 2 2 2 5 3" xfId="21655"/>
    <cellStyle name="Обычный 2 5 2 2 2 2 2 6" xfId="8982"/>
    <cellStyle name="Обычный 2 5 2 2 2 2 2 6 2" xfId="25879"/>
    <cellStyle name="Обычный 2 5 2 2 2 2 2 7" xfId="17431"/>
    <cellStyle name="Обычный 2 5 2 2 2 2 2 8" xfId="34328"/>
    <cellStyle name="Обычный 2 5 2 2 2 2 3" xfId="885"/>
    <cellStyle name="Обычный 2 5 2 2 2 2 3 2" xfId="2294"/>
    <cellStyle name="Обычный 2 5 2 2 2 2 3 2 2" xfId="6518"/>
    <cellStyle name="Обычный 2 5 2 2 2 2 3 2 2 2" xfId="14966"/>
    <cellStyle name="Обычный 2 5 2 2 2 2 3 2 2 2 2" xfId="31863"/>
    <cellStyle name="Обычный 2 5 2 2 2 2 3 2 2 3" xfId="23415"/>
    <cellStyle name="Обычный 2 5 2 2 2 2 3 2 3" xfId="10742"/>
    <cellStyle name="Обычный 2 5 2 2 2 2 3 2 3 2" xfId="27639"/>
    <cellStyle name="Обычный 2 5 2 2 2 2 3 2 4" xfId="19191"/>
    <cellStyle name="Обычный 2 5 2 2 2 2 3 3" xfId="3702"/>
    <cellStyle name="Обычный 2 5 2 2 2 2 3 3 2" xfId="7926"/>
    <cellStyle name="Обычный 2 5 2 2 2 2 3 3 2 2" xfId="16374"/>
    <cellStyle name="Обычный 2 5 2 2 2 2 3 3 2 2 2" xfId="33271"/>
    <cellStyle name="Обычный 2 5 2 2 2 2 3 3 2 3" xfId="24823"/>
    <cellStyle name="Обычный 2 5 2 2 2 2 3 3 3" xfId="12150"/>
    <cellStyle name="Обычный 2 5 2 2 2 2 3 3 3 2" xfId="29047"/>
    <cellStyle name="Обычный 2 5 2 2 2 2 3 3 4" xfId="20599"/>
    <cellStyle name="Обычный 2 5 2 2 2 2 3 4" xfId="5110"/>
    <cellStyle name="Обычный 2 5 2 2 2 2 3 4 2" xfId="13558"/>
    <cellStyle name="Обычный 2 5 2 2 2 2 3 4 2 2" xfId="30455"/>
    <cellStyle name="Обычный 2 5 2 2 2 2 3 4 3" xfId="22007"/>
    <cellStyle name="Обычный 2 5 2 2 2 2 3 5" xfId="9334"/>
    <cellStyle name="Обычный 2 5 2 2 2 2 3 5 2" xfId="26231"/>
    <cellStyle name="Обычный 2 5 2 2 2 2 3 6" xfId="17783"/>
    <cellStyle name="Обычный 2 5 2 2 2 2 4" xfId="1590"/>
    <cellStyle name="Обычный 2 5 2 2 2 2 4 2" xfId="5814"/>
    <cellStyle name="Обычный 2 5 2 2 2 2 4 2 2" xfId="14262"/>
    <cellStyle name="Обычный 2 5 2 2 2 2 4 2 2 2" xfId="31159"/>
    <cellStyle name="Обычный 2 5 2 2 2 2 4 2 3" xfId="22711"/>
    <cellStyle name="Обычный 2 5 2 2 2 2 4 3" xfId="10038"/>
    <cellStyle name="Обычный 2 5 2 2 2 2 4 3 2" xfId="26935"/>
    <cellStyle name="Обычный 2 5 2 2 2 2 4 4" xfId="18487"/>
    <cellStyle name="Обычный 2 5 2 2 2 2 5" xfId="2998"/>
    <cellStyle name="Обычный 2 5 2 2 2 2 5 2" xfId="7222"/>
    <cellStyle name="Обычный 2 5 2 2 2 2 5 2 2" xfId="15670"/>
    <cellStyle name="Обычный 2 5 2 2 2 2 5 2 2 2" xfId="32567"/>
    <cellStyle name="Обычный 2 5 2 2 2 2 5 2 3" xfId="24119"/>
    <cellStyle name="Обычный 2 5 2 2 2 2 5 3" xfId="11446"/>
    <cellStyle name="Обычный 2 5 2 2 2 2 5 3 2" xfId="28343"/>
    <cellStyle name="Обычный 2 5 2 2 2 2 5 4" xfId="19895"/>
    <cellStyle name="Обычный 2 5 2 2 2 2 6" xfId="4406"/>
    <cellStyle name="Обычный 2 5 2 2 2 2 6 2" xfId="12854"/>
    <cellStyle name="Обычный 2 5 2 2 2 2 6 2 2" xfId="29751"/>
    <cellStyle name="Обычный 2 5 2 2 2 2 6 3" xfId="21303"/>
    <cellStyle name="Обычный 2 5 2 2 2 2 7" xfId="8630"/>
    <cellStyle name="Обычный 2 5 2 2 2 2 7 2" xfId="25527"/>
    <cellStyle name="Обычный 2 5 2 2 2 2 8" xfId="17079"/>
    <cellStyle name="Обычный 2 5 2 2 2 2 9" xfId="33976"/>
    <cellStyle name="Обычный 2 5 2 2 2 3" xfId="505"/>
    <cellStyle name="Обычный 2 5 2 2 2 3 2" xfId="1236"/>
    <cellStyle name="Обычный 2 5 2 2 2 3 2 2" xfId="2645"/>
    <cellStyle name="Обычный 2 5 2 2 2 3 2 2 2" xfId="6869"/>
    <cellStyle name="Обычный 2 5 2 2 2 3 2 2 2 2" xfId="15317"/>
    <cellStyle name="Обычный 2 5 2 2 2 3 2 2 2 2 2" xfId="32214"/>
    <cellStyle name="Обычный 2 5 2 2 2 3 2 2 2 3" xfId="23766"/>
    <cellStyle name="Обычный 2 5 2 2 2 3 2 2 3" xfId="11093"/>
    <cellStyle name="Обычный 2 5 2 2 2 3 2 2 3 2" xfId="27990"/>
    <cellStyle name="Обычный 2 5 2 2 2 3 2 2 4" xfId="19542"/>
    <cellStyle name="Обычный 2 5 2 2 2 3 2 3" xfId="4053"/>
    <cellStyle name="Обычный 2 5 2 2 2 3 2 3 2" xfId="8277"/>
    <cellStyle name="Обычный 2 5 2 2 2 3 2 3 2 2" xfId="16725"/>
    <cellStyle name="Обычный 2 5 2 2 2 3 2 3 2 2 2" xfId="33622"/>
    <cellStyle name="Обычный 2 5 2 2 2 3 2 3 2 3" xfId="25174"/>
    <cellStyle name="Обычный 2 5 2 2 2 3 2 3 3" xfId="12501"/>
    <cellStyle name="Обычный 2 5 2 2 2 3 2 3 3 2" xfId="29398"/>
    <cellStyle name="Обычный 2 5 2 2 2 3 2 3 4" xfId="20950"/>
    <cellStyle name="Обычный 2 5 2 2 2 3 2 4" xfId="5461"/>
    <cellStyle name="Обычный 2 5 2 2 2 3 2 4 2" xfId="13909"/>
    <cellStyle name="Обычный 2 5 2 2 2 3 2 4 2 2" xfId="30806"/>
    <cellStyle name="Обычный 2 5 2 2 2 3 2 4 3" xfId="22358"/>
    <cellStyle name="Обычный 2 5 2 2 2 3 2 5" xfId="9685"/>
    <cellStyle name="Обычный 2 5 2 2 2 3 2 5 2" xfId="26582"/>
    <cellStyle name="Обычный 2 5 2 2 2 3 2 6" xfId="18134"/>
    <cellStyle name="Обычный 2 5 2 2 2 3 3" xfId="1941"/>
    <cellStyle name="Обычный 2 5 2 2 2 3 3 2" xfId="6165"/>
    <cellStyle name="Обычный 2 5 2 2 2 3 3 2 2" xfId="14613"/>
    <cellStyle name="Обычный 2 5 2 2 2 3 3 2 2 2" xfId="31510"/>
    <cellStyle name="Обычный 2 5 2 2 2 3 3 2 3" xfId="23062"/>
    <cellStyle name="Обычный 2 5 2 2 2 3 3 3" xfId="10389"/>
    <cellStyle name="Обычный 2 5 2 2 2 3 3 3 2" xfId="27286"/>
    <cellStyle name="Обычный 2 5 2 2 2 3 3 4" xfId="18838"/>
    <cellStyle name="Обычный 2 5 2 2 2 3 4" xfId="3349"/>
    <cellStyle name="Обычный 2 5 2 2 2 3 4 2" xfId="7573"/>
    <cellStyle name="Обычный 2 5 2 2 2 3 4 2 2" xfId="16021"/>
    <cellStyle name="Обычный 2 5 2 2 2 3 4 2 2 2" xfId="32918"/>
    <cellStyle name="Обычный 2 5 2 2 2 3 4 2 3" xfId="24470"/>
    <cellStyle name="Обычный 2 5 2 2 2 3 4 3" xfId="11797"/>
    <cellStyle name="Обычный 2 5 2 2 2 3 4 3 2" xfId="28694"/>
    <cellStyle name="Обычный 2 5 2 2 2 3 4 4" xfId="20246"/>
    <cellStyle name="Обычный 2 5 2 2 2 3 5" xfId="4757"/>
    <cellStyle name="Обычный 2 5 2 2 2 3 5 2" xfId="13205"/>
    <cellStyle name="Обычный 2 5 2 2 2 3 5 2 2" xfId="30102"/>
    <cellStyle name="Обычный 2 5 2 2 2 3 5 3" xfId="21654"/>
    <cellStyle name="Обычный 2 5 2 2 2 3 6" xfId="8981"/>
    <cellStyle name="Обычный 2 5 2 2 2 3 6 2" xfId="25878"/>
    <cellStyle name="Обычный 2 5 2 2 2 3 7" xfId="17430"/>
    <cellStyle name="Обычный 2 5 2 2 2 3 8" xfId="34327"/>
    <cellStyle name="Обычный 2 5 2 2 2 4" xfId="884"/>
    <cellStyle name="Обычный 2 5 2 2 2 4 2" xfId="2293"/>
    <cellStyle name="Обычный 2 5 2 2 2 4 2 2" xfId="6517"/>
    <cellStyle name="Обычный 2 5 2 2 2 4 2 2 2" xfId="14965"/>
    <cellStyle name="Обычный 2 5 2 2 2 4 2 2 2 2" xfId="31862"/>
    <cellStyle name="Обычный 2 5 2 2 2 4 2 2 3" xfId="23414"/>
    <cellStyle name="Обычный 2 5 2 2 2 4 2 3" xfId="10741"/>
    <cellStyle name="Обычный 2 5 2 2 2 4 2 3 2" xfId="27638"/>
    <cellStyle name="Обычный 2 5 2 2 2 4 2 4" xfId="19190"/>
    <cellStyle name="Обычный 2 5 2 2 2 4 3" xfId="3701"/>
    <cellStyle name="Обычный 2 5 2 2 2 4 3 2" xfId="7925"/>
    <cellStyle name="Обычный 2 5 2 2 2 4 3 2 2" xfId="16373"/>
    <cellStyle name="Обычный 2 5 2 2 2 4 3 2 2 2" xfId="33270"/>
    <cellStyle name="Обычный 2 5 2 2 2 4 3 2 3" xfId="24822"/>
    <cellStyle name="Обычный 2 5 2 2 2 4 3 3" xfId="12149"/>
    <cellStyle name="Обычный 2 5 2 2 2 4 3 3 2" xfId="29046"/>
    <cellStyle name="Обычный 2 5 2 2 2 4 3 4" xfId="20598"/>
    <cellStyle name="Обычный 2 5 2 2 2 4 4" xfId="5109"/>
    <cellStyle name="Обычный 2 5 2 2 2 4 4 2" xfId="13557"/>
    <cellStyle name="Обычный 2 5 2 2 2 4 4 2 2" xfId="30454"/>
    <cellStyle name="Обычный 2 5 2 2 2 4 4 3" xfId="22006"/>
    <cellStyle name="Обычный 2 5 2 2 2 4 5" xfId="9333"/>
    <cellStyle name="Обычный 2 5 2 2 2 4 5 2" xfId="26230"/>
    <cellStyle name="Обычный 2 5 2 2 2 4 6" xfId="17782"/>
    <cellStyle name="Обычный 2 5 2 2 2 5" xfId="1589"/>
    <cellStyle name="Обычный 2 5 2 2 2 5 2" xfId="5813"/>
    <cellStyle name="Обычный 2 5 2 2 2 5 2 2" xfId="14261"/>
    <cellStyle name="Обычный 2 5 2 2 2 5 2 2 2" xfId="31158"/>
    <cellStyle name="Обычный 2 5 2 2 2 5 2 3" xfId="22710"/>
    <cellStyle name="Обычный 2 5 2 2 2 5 3" xfId="10037"/>
    <cellStyle name="Обычный 2 5 2 2 2 5 3 2" xfId="26934"/>
    <cellStyle name="Обычный 2 5 2 2 2 5 4" xfId="18486"/>
    <cellStyle name="Обычный 2 5 2 2 2 6" xfId="2997"/>
    <cellStyle name="Обычный 2 5 2 2 2 6 2" xfId="7221"/>
    <cellStyle name="Обычный 2 5 2 2 2 6 2 2" xfId="15669"/>
    <cellStyle name="Обычный 2 5 2 2 2 6 2 2 2" xfId="32566"/>
    <cellStyle name="Обычный 2 5 2 2 2 6 2 3" xfId="24118"/>
    <cellStyle name="Обычный 2 5 2 2 2 6 3" xfId="11445"/>
    <cellStyle name="Обычный 2 5 2 2 2 6 3 2" xfId="28342"/>
    <cellStyle name="Обычный 2 5 2 2 2 6 4" xfId="19894"/>
    <cellStyle name="Обычный 2 5 2 2 2 7" xfId="4405"/>
    <cellStyle name="Обычный 2 5 2 2 2 7 2" xfId="12853"/>
    <cellStyle name="Обычный 2 5 2 2 2 7 2 2" xfId="29750"/>
    <cellStyle name="Обычный 2 5 2 2 2 7 3" xfId="21302"/>
    <cellStyle name="Обычный 2 5 2 2 2 8" xfId="8629"/>
    <cellStyle name="Обычный 2 5 2 2 2 8 2" xfId="25526"/>
    <cellStyle name="Обычный 2 5 2 2 2 9" xfId="17078"/>
    <cellStyle name="Обычный 2 5 2 2 3" xfId="95"/>
    <cellStyle name="Обычный 2 5 2 2 3 2" xfId="507"/>
    <cellStyle name="Обычный 2 5 2 2 3 2 2" xfId="1238"/>
    <cellStyle name="Обычный 2 5 2 2 3 2 2 2" xfId="2647"/>
    <cellStyle name="Обычный 2 5 2 2 3 2 2 2 2" xfId="6871"/>
    <cellStyle name="Обычный 2 5 2 2 3 2 2 2 2 2" xfId="15319"/>
    <cellStyle name="Обычный 2 5 2 2 3 2 2 2 2 2 2" xfId="32216"/>
    <cellStyle name="Обычный 2 5 2 2 3 2 2 2 2 3" xfId="23768"/>
    <cellStyle name="Обычный 2 5 2 2 3 2 2 2 3" xfId="11095"/>
    <cellStyle name="Обычный 2 5 2 2 3 2 2 2 3 2" xfId="27992"/>
    <cellStyle name="Обычный 2 5 2 2 3 2 2 2 4" xfId="19544"/>
    <cellStyle name="Обычный 2 5 2 2 3 2 2 3" xfId="4055"/>
    <cellStyle name="Обычный 2 5 2 2 3 2 2 3 2" xfId="8279"/>
    <cellStyle name="Обычный 2 5 2 2 3 2 2 3 2 2" xfId="16727"/>
    <cellStyle name="Обычный 2 5 2 2 3 2 2 3 2 2 2" xfId="33624"/>
    <cellStyle name="Обычный 2 5 2 2 3 2 2 3 2 3" xfId="25176"/>
    <cellStyle name="Обычный 2 5 2 2 3 2 2 3 3" xfId="12503"/>
    <cellStyle name="Обычный 2 5 2 2 3 2 2 3 3 2" xfId="29400"/>
    <cellStyle name="Обычный 2 5 2 2 3 2 2 3 4" xfId="20952"/>
    <cellStyle name="Обычный 2 5 2 2 3 2 2 4" xfId="5463"/>
    <cellStyle name="Обычный 2 5 2 2 3 2 2 4 2" xfId="13911"/>
    <cellStyle name="Обычный 2 5 2 2 3 2 2 4 2 2" xfId="30808"/>
    <cellStyle name="Обычный 2 5 2 2 3 2 2 4 3" xfId="22360"/>
    <cellStyle name="Обычный 2 5 2 2 3 2 2 5" xfId="9687"/>
    <cellStyle name="Обычный 2 5 2 2 3 2 2 5 2" xfId="26584"/>
    <cellStyle name="Обычный 2 5 2 2 3 2 2 6" xfId="18136"/>
    <cellStyle name="Обычный 2 5 2 2 3 2 3" xfId="1943"/>
    <cellStyle name="Обычный 2 5 2 2 3 2 3 2" xfId="6167"/>
    <cellStyle name="Обычный 2 5 2 2 3 2 3 2 2" xfId="14615"/>
    <cellStyle name="Обычный 2 5 2 2 3 2 3 2 2 2" xfId="31512"/>
    <cellStyle name="Обычный 2 5 2 2 3 2 3 2 3" xfId="23064"/>
    <cellStyle name="Обычный 2 5 2 2 3 2 3 3" xfId="10391"/>
    <cellStyle name="Обычный 2 5 2 2 3 2 3 3 2" xfId="27288"/>
    <cellStyle name="Обычный 2 5 2 2 3 2 3 4" xfId="18840"/>
    <cellStyle name="Обычный 2 5 2 2 3 2 4" xfId="3351"/>
    <cellStyle name="Обычный 2 5 2 2 3 2 4 2" xfId="7575"/>
    <cellStyle name="Обычный 2 5 2 2 3 2 4 2 2" xfId="16023"/>
    <cellStyle name="Обычный 2 5 2 2 3 2 4 2 2 2" xfId="32920"/>
    <cellStyle name="Обычный 2 5 2 2 3 2 4 2 3" xfId="24472"/>
    <cellStyle name="Обычный 2 5 2 2 3 2 4 3" xfId="11799"/>
    <cellStyle name="Обычный 2 5 2 2 3 2 4 3 2" xfId="28696"/>
    <cellStyle name="Обычный 2 5 2 2 3 2 4 4" xfId="20248"/>
    <cellStyle name="Обычный 2 5 2 2 3 2 5" xfId="4759"/>
    <cellStyle name="Обычный 2 5 2 2 3 2 5 2" xfId="13207"/>
    <cellStyle name="Обычный 2 5 2 2 3 2 5 2 2" xfId="30104"/>
    <cellStyle name="Обычный 2 5 2 2 3 2 5 3" xfId="21656"/>
    <cellStyle name="Обычный 2 5 2 2 3 2 6" xfId="8983"/>
    <cellStyle name="Обычный 2 5 2 2 3 2 6 2" xfId="25880"/>
    <cellStyle name="Обычный 2 5 2 2 3 2 7" xfId="17432"/>
    <cellStyle name="Обычный 2 5 2 2 3 2 8" xfId="34329"/>
    <cellStyle name="Обычный 2 5 2 2 3 3" xfId="886"/>
    <cellStyle name="Обычный 2 5 2 2 3 3 2" xfId="2295"/>
    <cellStyle name="Обычный 2 5 2 2 3 3 2 2" xfId="6519"/>
    <cellStyle name="Обычный 2 5 2 2 3 3 2 2 2" xfId="14967"/>
    <cellStyle name="Обычный 2 5 2 2 3 3 2 2 2 2" xfId="31864"/>
    <cellStyle name="Обычный 2 5 2 2 3 3 2 2 3" xfId="23416"/>
    <cellStyle name="Обычный 2 5 2 2 3 3 2 3" xfId="10743"/>
    <cellStyle name="Обычный 2 5 2 2 3 3 2 3 2" xfId="27640"/>
    <cellStyle name="Обычный 2 5 2 2 3 3 2 4" xfId="19192"/>
    <cellStyle name="Обычный 2 5 2 2 3 3 3" xfId="3703"/>
    <cellStyle name="Обычный 2 5 2 2 3 3 3 2" xfId="7927"/>
    <cellStyle name="Обычный 2 5 2 2 3 3 3 2 2" xfId="16375"/>
    <cellStyle name="Обычный 2 5 2 2 3 3 3 2 2 2" xfId="33272"/>
    <cellStyle name="Обычный 2 5 2 2 3 3 3 2 3" xfId="24824"/>
    <cellStyle name="Обычный 2 5 2 2 3 3 3 3" xfId="12151"/>
    <cellStyle name="Обычный 2 5 2 2 3 3 3 3 2" xfId="29048"/>
    <cellStyle name="Обычный 2 5 2 2 3 3 3 4" xfId="20600"/>
    <cellStyle name="Обычный 2 5 2 2 3 3 4" xfId="5111"/>
    <cellStyle name="Обычный 2 5 2 2 3 3 4 2" xfId="13559"/>
    <cellStyle name="Обычный 2 5 2 2 3 3 4 2 2" xfId="30456"/>
    <cellStyle name="Обычный 2 5 2 2 3 3 4 3" xfId="22008"/>
    <cellStyle name="Обычный 2 5 2 2 3 3 5" xfId="9335"/>
    <cellStyle name="Обычный 2 5 2 2 3 3 5 2" xfId="26232"/>
    <cellStyle name="Обычный 2 5 2 2 3 3 6" xfId="17784"/>
    <cellStyle name="Обычный 2 5 2 2 3 4" xfId="1591"/>
    <cellStyle name="Обычный 2 5 2 2 3 4 2" xfId="5815"/>
    <cellStyle name="Обычный 2 5 2 2 3 4 2 2" xfId="14263"/>
    <cellStyle name="Обычный 2 5 2 2 3 4 2 2 2" xfId="31160"/>
    <cellStyle name="Обычный 2 5 2 2 3 4 2 3" xfId="22712"/>
    <cellStyle name="Обычный 2 5 2 2 3 4 3" xfId="10039"/>
    <cellStyle name="Обычный 2 5 2 2 3 4 3 2" xfId="26936"/>
    <cellStyle name="Обычный 2 5 2 2 3 4 4" xfId="18488"/>
    <cellStyle name="Обычный 2 5 2 2 3 5" xfId="2999"/>
    <cellStyle name="Обычный 2 5 2 2 3 5 2" xfId="7223"/>
    <cellStyle name="Обычный 2 5 2 2 3 5 2 2" xfId="15671"/>
    <cellStyle name="Обычный 2 5 2 2 3 5 2 2 2" xfId="32568"/>
    <cellStyle name="Обычный 2 5 2 2 3 5 2 3" xfId="24120"/>
    <cellStyle name="Обычный 2 5 2 2 3 5 3" xfId="11447"/>
    <cellStyle name="Обычный 2 5 2 2 3 5 3 2" xfId="28344"/>
    <cellStyle name="Обычный 2 5 2 2 3 5 4" xfId="19896"/>
    <cellStyle name="Обычный 2 5 2 2 3 6" xfId="4407"/>
    <cellStyle name="Обычный 2 5 2 2 3 6 2" xfId="12855"/>
    <cellStyle name="Обычный 2 5 2 2 3 6 2 2" xfId="29752"/>
    <cellStyle name="Обычный 2 5 2 2 3 6 3" xfId="21304"/>
    <cellStyle name="Обычный 2 5 2 2 3 7" xfId="8631"/>
    <cellStyle name="Обычный 2 5 2 2 3 7 2" xfId="25528"/>
    <cellStyle name="Обычный 2 5 2 2 3 8" xfId="17080"/>
    <cellStyle name="Обычный 2 5 2 2 3 9" xfId="33977"/>
    <cellStyle name="Обычный 2 5 2 2 4" xfId="504"/>
    <cellStyle name="Обычный 2 5 2 2 4 2" xfId="1235"/>
    <cellStyle name="Обычный 2 5 2 2 4 2 2" xfId="2644"/>
    <cellStyle name="Обычный 2 5 2 2 4 2 2 2" xfId="6868"/>
    <cellStyle name="Обычный 2 5 2 2 4 2 2 2 2" xfId="15316"/>
    <cellStyle name="Обычный 2 5 2 2 4 2 2 2 2 2" xfId="32213"/>
    <cellStyle name="Обычный 2 5 2 2 4 2 2 2 3" xfId="23765"/>
    <cellStyle name="Обычный 2 5 2 2 4 2 2 3" xfId="11092"/>
    <cellStyle name="Обычный 2 5 2 2 4 2 2 3 2" xfId="27989"/>
    <cellStyle name="Обычный 2 5 2 2 4 2 2 4" xfId="19541"/>
    <cellStyle name="Обычный 2 5 2 2 4 2 3" xfId="4052"/>
    <cellStyle name="Обычный 2 5 2 2 4 2 3 2" xfId="8276"/>
    <cellStyle name="Обычный 2 5 2 2 4 2 3 2 2" xfId="16724"/>
    <cellStyle name="Обычный 2 5 2 2 4 2 3 2 2 2" xfId="33621"/>
    <cellStyle name="Обычный 2 5 2 2 4 2 3 2 3" xfId="25173"/>
    <cellStyle name="Обычный 2 5 2 2 4 2 3 3" xfId="12500"/>
    <cellStyle name="Обычный 2 5 2 2 4 2 3 3 2" xfId="29397"/>
    <cellStyle name="Обычный 2 5 2 2 4 2 3 4" xfId="20949"/>
    <cellStyle name="Обычный 2 5 2 2 4 2 4" xfId="5460"/>
    <cellStyle name="Обычный 2 5 2 2 4 2 4 2" xfId="13908"/>
    <cellStyle name="Обычный 2 5 2 2 4 2 4 2 2" xfId="30805"/>
    <cellStyle name="Обычный 2 5 2 2 4 2 4 3" xfId="22357"/>
    <cellStyle name="Обычный 2 5 2 2 4 2 5" xfId="9684"/>
    <cellStyle name="Обычный 2 5 2 2 4 2 5 2" xfId="26581"/>
    <cellStyle name="Обычный 2 5 2 2 4 2 6" xfId="18133"/>
    <cellStyle name="Обычный 2 5 2 2 4 3" xfId="1940"/>
    <cellStyle name="Обычный 2 5 2 2 4 3 2" xfId="6164"/>
    <cellStyle name="Обычный 2 5 2 2 4 3 2 2" xfId="14612"/>
    <cellStyle name="Обычный 2 5 2 2 4 3 2 2 2" xfId="31509"/>
    <cellStyle name="Обычный 2 5 2 2 4 3 2 3" xfId="23061"/>
    <cellStyle name="Обычный 2 5 2 2 4 3 3" xfId="10388"/>
    <cellStyle name="Обычный 2 5 2 2 4 3 3 2" xfId="27285"/>
    <cellStyle name="Обычный 2 5 2 2 4 3 4" xfId="18837"/>
    <cellStyle name="Обычный 2 5 2 2 4 4" xfId="3348"/>
    <cellStyle name="Обычный 2 5 2 2 4 4 2" xfId="7572"/>
    <cellStyle name="Обычный 2 5 2 2 4 4 2 2" xfId="16020"/>
    <cellStyle name="Обычный 2 5 2 2 4 4 2 2 2" xfId="32917"/>
    <cellStyle name="Обычный 2 5 2 2 4 4 2 3" xfId="24469"/>
    <cellStyle name="Обычный 2 5 2 2 4 4 3" xfId="11796"/>
    <cellStyle name="Обычный 2 5 2 2 4 4 3 2" xfId="28693"/>
    <cellStyle name="Обычный 2 5 2 2 4 4 4" xfId="20245"/>
    <cellStyle name="Обычный 2 5 2 2 4 5" xfId="4756"/>
    <cellStyle name="Обычный 2 5 2 2 4 5 2" xfId="13204"/>
    <cellStyle name="Обычный 2 5 2 2 4 5 2 2" xfId="30101"/>
    <cellStyle name="Обычный 2 5 2 2 4 5 3" xfId="21653"/>
    <cellStyle name="Обычный 2 5 2 2 4 6" xfId="8980"/>
    <cellStyle name="Обычный 2 5 2 2 4 6 2" xfId="25877"/>
    <cellStyle name="Обычный 2 5 2 2 4 7" xfId="17429"/>
    <cellStyle name="Обычный 2 5 2 2 4 8" xfId="34326"/>
    <cellStyle name="Обычный 2 5 2 2 5" xfId="883"/>
    <cellStyle name="Обычный 2 5 2 2 5 2" xfId="2292"/>
    <cellStyle name="Обычный 2 5 2 2 5 2 2" xfId="6516"/>
    <cellStyle name="Обычный 2 5 2 2 5 2 2 2" xfId="14964"/>
    <cellStyle name="Обычный 2 5 2 2 5 2 2 2 2" xfId="31861"/>
    <cellStyle name="Обычный 2 5 2 2 5 2 2 3" xfId="23413"/>
    <cellStyle name="Обычный 2 5 2 2 5 2 3" xfId="10740"/>
    <cellStyle name="Обычный 2 5 2 2 5 2 3 2" xfId="27637"/>
    <cellStyle name="Обычный 2 5 2 2 5 2 4" xfId="19189"/>
    <cellStyle name="Обычный 2 5 2 2 5 3" xfId="3700"/>
    <cellStyle name="Обычный 2 5 2 2 5 3 2" xfId="7924"/>
    <cellStyle name="Обычный 2 5 2 2 5 3 2 2" xfId="16372"/>
    <cellStyle name="Обычный 2 5 2 2 5 3 2 2 2" xfId="33269"/>
    <cellStyle name="Обычный 2 5 2 2 5 3 2 3" xfId="24821"/>
    <cellStyle name="Обычный 2 5 2 2 5 3 3" xfId="12148"/>
    <cellStyle name="Обычный 2 5 2 2 5 3 3 2" xfId="29045"/>
    <cellStyle name="Обычный 2 5 2 2 5 3 4" xfId="20597"/>
    <cellStyle name="Обычный 2 5 2 2 5 4" xfId="5108"/>
    <cellStyle name="Обычный 2 5 2 2 5 4 2" xfId="13556"/>
    <cellStyle name="Обычный 2 5 2 2 5 4 2 2" xfId="30453"/>
    <cellStyle name="Обычный 2 5 2 2 5 4 3" xfId="22005"/>
    <cellStyle name="Обычный 2 5 2 2 5 5" xfId="9332"/>
    <cellStyle name="Обычный 2 5 2 2 5 5 2" xfId="26229"/>
    <cellStyle name="Обычный 2 5 2 2 5 6" xfId="17781"/>
    <cellStyle name="Обычный 2 5 2 2 6" xfId="1588"/>
    <cellStyle name="Обычный 2 5 2 2 6 2" xfId="5812"/>
    <cellStyle name="Обычный 2 5 2 2 6 2 2" xfId="14260"/>
    <cellStyle name="Обычный 2 5 2 2 6 2 2 2" xfId="31157"/>
    <cellStyle name="Обычный 2 5 2 2 6 2 3" xfId="22709"/>
    <cellStyle name="Обычный 2 5 2 2 6 3" xfId="10036"/>
    <cellStyle name="Обычный 2 5 2 2 6 3 2" xfId="26933"/>
    <cellStyle name="Обычный 2 5 2 2 6 4" xfId="18485"/>
    <cellStyle name="Обычный 2 5 2 2 7" xfId="2996"/>
    <cellStyle name="Обычный 2 5 2 2 7 2" xfId="7220"/>
    <cellStyle name="Обычный 2 5 2 2 7 2 2" xfId="15668"/>
    <cellStyle name="Обычный 2 5 2 2 7 2 2 2" xfId="32565"/>
    <cellStyle name="Обычный 2 5 2 2 7 2 3" xfId="24117"/>
    <cellStyle name="Обычный 2 5 2 2 7 3" xfId="11444"/>
    <cellStyle name="Обычный 2 5 2 2 7 3 2" xfId="28341"/>
    <cellStyle name="Обычный 2 5 2 2 7 4" xfId="19893"/>
    <cellStyle name="Обычный 2 5 2 2 8" xfId="4404"/>
    <cellStyle name="Обычный 2 5 2 2 8 2" xfId="12852"/>
    <cellStyle name="Обычный 2 5 2 2 8 2 2" xfId="29749"/>
    <cellStyle name="Обычный 2 5 2 2 8 3" xfId="21301"/>
    <cellStyle name="Обычный 2 5 2 2 9" xfId="8628"/>
    <cellStyle name="Обычный 2 5 2 2 9 2" xfId="25525"/>
    <cellStyle name="Обычный 2 5 2 3" xfId="96"/>
    <cellStyle name="Обычный 2 5 2 3 10" xfId="33978"/>
    <cellStyle name="Обычный 2 5 2 3 2" xfId="97"/>
    <cellStyle name="Обычный 2 5 2 3 2 2" xfId="509"/>
    <cellStyle name="Обычный 2 5 2 3 2 2 2" xfId="1240"/>
    <cellStyle name="Обычный 2 5 2 3 2 2 2 2" xfId="2649"/>
    <cellStyle name="Обычный 2 5 2 3 2 2 2 2 2" xfId="6873"/>
    <cellStyle name="Обычный 2 5 2 3 2 2 2 2 2 2" xfId="15321"/>
    <cellStyle name="Обычный 2 5 2 3 2 2 2 2 2 2 2" xfId="32218"/>
    <cellStyle name="Обычный 2 5 2 3 2 2 2 2 2 3" xfId="23770"/>
    <cellStyle name="Обычный 2 5 2 3 2 2 2 2 3" xfId="11097"/>
    <cellStyle name="Обычный 2 5 2 3 2 2 2 2 3 2" xfId="27994"/>
    <cellStyle name="Обычный 2 5 2 3 2 2 2 2 4" xfId="19546"/>
    <cellStyle name="Обычный 2 5 2 3 2 2 2 3" xfId="4057"/>
    <cellStyle name="Обычный 2 5 2 3 2 2 2 3 2" xfId="8281"/>
    <cellStyle name="Обычный 2 5 2 3 2 2 2 3 2 2" xfId="16729"/>
    <cellStyle name="Обычный 2 5 2 3 2 2 2 3 2 2 2" xfId="33626"/>
    <cellStyle name="Обычный 2 5 2 3 2 2 2 3 2 3" xfId="25178"/>
    <cellStyle name="Обычный 2 5 2 3 2 2 2 3 3" xfId="12505"/>
    <cellStyle name="Обычный 2 5 2 3 2 2 2 3 3 2" xfId="29402"/>
    <cellStyle name="Обычный 2 5 2 3 2 2 2 3 4" xfId="20954"/>
    <cellStyle name="Обычный 2 5 2 3 2 2 2 4" xfId="5465"/>
    <cellStyle name="Обычный 2 5 2 3 2 2 2 4 2" xfId="13913"/>
    <cellStyle name="Обычный 2 5 2 3 2 2 2 4 2 2" xfId="30810"/>
    <cellStyle name="Обычный 2 5 2 3 2 2 2 4 3" xfId="22362"/>
    <cellStyle name="Обычный 2 5 2 3 2 2 2 5" xfId="9689"/>
    <cellStyle name="Обычный 2 5 2 3 2 2 2 5 2" xfId="26586"/>
    <cellStyle name="Обычный 2 5 2 3 2 2 2 6" xfId="18138"/>
    <cellStyle name="Обычный 2 5 2 3 2 2 3" xfId="1945"/>
    <cellStyle name="Обычный 2 5 2 3 2 2 3 2" xfId="6169"/>
    <cellStyle name="Обычный 2 5 2 3 2 2 3 2 2" xfId="14617"/>
    <cellStyle name="Обычный 2 5 2 3 2 2 3 2 2 2" xfId="31514"/>
    <cellStyle name="Обычный 2 5 2 3 2 2 3 2 3" xfId="23066"/>
    <cellStyle name="Обычный 2 5 2 3 2 2 3 3" xfId="10393"/>
    <cellStyle name="Обычный 2 5 2 3 2 2 3 3 2" xfId="27290"/>
    <cellStyle name="Обычный 2 5 2 3 2 2 3 4" xfId="18842"/>
    <cellStyle name="Обычный 2 5 2 3 2 2 4" xfId="3353"/>
    <cellStyle name="Обычный 2 5 2 3 2 2 4 2" xfId="7577"/>
    <cellStyle name="Обычный 2 5 2 3 2 2 4 2 2" xfId="16025"/>
    <cellStyle name="Обычный 2 5 2 3 2 2 4 2 2 2" xfId="32922"/>
    <cellStyle name="Обычный 2 5 2 3 2 2 4 2 3" xfId="24474"/>
    <cellStyle name="Обычный 2 5 2 3 2 2 4 3" xfId="11801"/>
    <cellStyle name="Обычный 2 5 2 3 2 2 4 3 2" xfId="28698"/>
    <cellStyle name="Обычный 2 5 2 3 2 2 4 4" xfId="20250"/>
    <cellStyle name="Обычный 2 5 2 3 2 2 5" xfId="4761"/>
    <cellStyle name="Обычный 2 5 2 3 2 2 5 2" xfId="13209"/>
    <cellStyle name="Обычный 2 5 2 3 2 2 5 2 2" xfId="30106"/>
    <cellStyle name="Обычный 2 5 2 3 2 2 5 3" xfId="21658"/>
    <cellStyle name="Обычный 2 5 2 3 2 2 6" xfId="8985"/>
    <cellStyle name="Обычный 2 5 2 3 2 2 6 2" xfId="25882"/>
    <cellStyle name="Обычный 2 5 2 3 2 2 7" xfId="17434"/>
    <cellStyle name="Обычный 2 5 2 3 2 2 8" xfId="34331"/>
    <cellStyle name="Обычный 2 5 2 3 2 3" xfId="888"/>
    <cellStyle name="Обычный 2 5 2 3 2 3 2" xfId="2297"/>
    <cellStyle name="Обычный 2 5 2 3 2 3 2 2" xfId="6521"/>
    <cellStyle name="Обычный 2 5 2 3 2 3 2 2 2" xfId="14969"/>
    <cellStyle name="Обычный 2 5 2 3 2 3 2 2 2 2" xfId="31866"/>
    <cellStyle name="Обычный 2 5 2 3 2 3 2 2 3" xfId="23418"/>
    <cellStyle name="Обычный 2 5 2 3 2 3 2 3" xfId="10745"/>
    <cellStyle name="Обычный 2 5 2 3 2 3 2 3 2" xfId="27642"/>
    <cellStyle name="Обычный 2 5 2 3 2 3 2 4" xfId="19194"/>
    <cellStyle name="Обычный 2 5 2 3 2 3 3" xfId="3705"/>
    <cellStyle name="Обычный 2 5 2 3 2 3 3 2" xfId="7929"/>
    <cellStyle name="Обычный 2 5 2 3 2 3 3 2 2" xfId="16377"/>
    <cellStyle name="Обычный 2 5 2 3 2 3 3 2 2 2" xfId="33274"/>
    <cellStyle name="Обычный 2 5 2 3 2 3 3 2 3" xfId="24826"/>
    <cellStyle name="Обычный 2 5 2 3 2 3 3 3" xfId="12153"/>
    <cellStyle name="Обычный 2 5 2 3 2 3 3 3 2" xfId="29050"/>
    <cellStyle name="Обычный 2 5 2 3 2 3 3 4" xfId="20602"/>
    <cellStyle name="Обычный 2 5 2 3 2 3 4" xfId="5113"/>
    <cellStyle name="Обычный 2 5 2 3 2 3 4 2" xfId="13561"/>
    <cellStyle name="Обычный 2 5 2 3 2 3 4 2 2" xfId="30458"/>
    <cellStyle name="Обычный 2 5 2 3 2 3 4 3" xfId="22010"/>
    <cellStyle name="Обычный 2 5 2 3 2 3 5" xfId="9337"/>
    <cellStyle name="Обычный 2 5 2 3 2 3 5 2" xfId="26234"/>
    <cellStyle name="Обычный 2 5 2 3 2 3 6" xfId="17786"/>
    <cellStyle name="Обычный 2 5 2 3 2 4" xfId="1593"/>
    <cellStyle name="Обычный 2 5 2 3 2 4 2" xfId="5817"/>
    <cellStyle name="Обычный 2 5 2 3 2 4 2 2" xfId="14265"/>
    <cellStyle name="Обычный 2 5 2 3 2 4 2 2 2" xfId="31162"/>
    <cellStyle name="Обычный 2 5 2 3 2 4 2 3" xfId="22714"/>
    <cellStyle name="Обычный 2 5 2 3 2 4 3" xfId="10041"/>
    <cellStyle name="Обычный 2 5 2 3 2 4 3 2" xfId="26938"/>
    <cellStyle name="Обычный 2 5 2 3 2 4 4" xfId="18490"/>
    <cellStyle name="Обычный 2 5 2 3 2 5" xfId="3001"/>
    <cellStyle name="Обычный 2 5 2 3 2 5 2" xfId="7225"/>
    <cellStyle name="Обычный 2 5 2 3 2 5 2 2" xfId="15673"/>
    <cellStyle name="Обычный 2 5 2 3 2 5 2 2 2" xfId="32570"/>
    <cellStyle name="Обычный 2 5 2 3 2 5 2 3" xfId="24122"/>
    <cellStyle name="Обычный 2 5 2 3 2 5 3" xfId="11449"/>
    <cellStyle name="Обычный 2 5 2 3 2 5 3 2" xfId="28346"/>
    <cellStyle name="Обычный 2 5 2 3 2 5 4" xfId="19898"/>
    <cellStyle name="Обычный 2 5 2 3 2 6" xfId="4409"/>
    <cellStyle name="Обычный 2 5 2 3 2 6 2" xfId="12857"/>
    <cellStyle name="Обычный 2 5 2 3 2 6 2 2" xfId="29754"/>
    <cellStyle name="Обычный 2 5 2 3 2 6 3" xfId="21306"/>
    <cellStyle name="Обычный 2 5 2 3 2 7" xfId="8633"/>
    <cellStyle name="Обычный 2 5 2 3 2 7 2" xfId="25530"/>
    <cellStyle name="Обычный 2 5 2 3 2 8" xfId="17082"/>
    <cellStyle name="Обычный 2 5 2 3 2 9" xfId="33979"/>
    <cellStyle name="Обычный 2 5 2 3 3" xfId="508"/>
    <cellStyle name="Обычный 2 5 2 3 3 2" xfId="1239"/>
    <cellStyle name="Обычный 2 5 2 3 3 2 2" xfId="2648"/>
    <cellStyle name="Обычный 2 5 2 3 3 2 2 2" xfId="6872"/>
    <cellStyle name="Обычный 2 5 2 3 3 2 2 2 2" xfId="15320"/>
    <cellStyle name="Обычный 2 5 2 3 3 2 2 2 2 2" xfId="32217"/>
    <cellStyle name="Обычный 2 5 2 3 3 2 2 2 3" xfId="23769"/>
    <cellStyle name="Обычный 2 5 2 3 3 2 2 3" xfId="11096"/>
    <cellStyle name="Обычный 2 5 2 3 3 2 2 3 2" xfId="27993"/>
    <cellStyle name="Обычный 2 5 2 3 3 2 2 4" xfId="19545"/>
    <cellStyle name="Обычный 2 5 2 3 3 2 3" xfId="4056"/>
    <cellStyle name="Обычный 2 5 2 3 3 2 3 2" xfId="8280"/>
    <cellStyle name="Обычный 2 5 2 3 3 2 3 2 2" xfId="16728"/>
    <cellStyle name="Обычный 2 5 2 3 3 2 3 2 2 2" xfId="33625"/>
    <cellStyle name="Обычный 2 5 2 3 3 2 3 2 3" xfId="25177"/>
    <cellStyle name="Обычный 2 5 2 3 3 2 3 3" xfId="12504"/>
    <cellStyle name="Обычный 2 5 2 3 3 2 3 3 2" xfId="29401"/>
    <cellStyle name="Обычный 2 5 2 3 3 2 3 4" xfId="20953"/>
    <cellStyle name="Обычный 2 5 2 3 3 2 4" xfId="5464"/>
    <cellStyle name="Обычный 2 5 2 3 3 2 4 2" xfId="13912"/>
    <cellStyle name="Обычный 2 5 2 3 3 2 4 2 2" xfId="30809"/>
    <cellStyle name="Обычный 2 5 2 3 3 2 4 3" xfId="22361"/>
    <cellStyle name="Обычный 2 5 2 3 3 2 5" xfId="9688"/>
    <cellStyle name="Обычный 2 5 2 3 3 2 5 2" xfId="26585"/>
    <cellStyle name="Обычный 2 5 2 3 3 2 6" xfId="18137"/>
    <cellStyle name="Обычный 2 5 2 3 3 3" xfId="1944"/>
    <cellStyle name="Обычный 2 5 2 3 3 3 2" xfId="6168"/>
    <cellStyle name="Обычный 2 5 2 3 3 3 2 2" xfId="14616"/>
    <cellStyle name="Обычный 2 5 2 3 3 3 2 2 2" xfId="31513"/>
    <cellStyle name="Обычный 2 5 2 3 3 3 2 3" xfId="23065"/>
    <cellStyle name="Обычный 2 5 2 3 3 3 3" xfId="10392"/>
    <cellStyle name="Обычный 2 5 2 3 3 3 3 2" xfId="27289"/>
    <cellStyle name="Обычный 2 5 2 3 3 3 4" xfId="18841"/>
    <cellStyle name="Обычный 2 5 2 3 3 4" xfId="3352"/>
    <cellStyle name="Обычный 2 5 2 3 3 4 2" xfId="7576"/>
    <cellStyle name="Обычный 2 5 2 3 3 4 2 2" xfId="16024"/>
    <cellStyle name="Обычный 2 5 2 3 3 4 2 2 2" xfId="32921"/>
    <cellStyle name="Обычный 2 5 2 3 3 4 2 3" xfId="24473"/>
    <cellStyle name="Обычный 2 5 2 3 3 4 3" xfId="11800"/>
    <cellStyle name="Обычный 2 5 2 3 3 4 3 2" xfId="28697"/>
    <cellStyle name="Обычный 2 5 2 3 3 4 4" xfId="20249"/>
    <cellStyle name="Обычный 2 5 2 3 3 5" xfId="4760"/>
    <cellStyle name="Обычный 2 5 2 3 3 5 2" xfId="13208"/>
    <cellStyle name="Обычный 2 5 2 3 3 5 2 2" xfId="30105"/>
    <cellStyle name="Обычный 2 5 2 3 3 5 3" xfId="21657"/>
    <cellStyle name="Обычный 2 5 2 3 3 6" xfId="8984"/>
    <cellStyle name="Обычный 2 5 2 3 3 6 2" xfId="25881"/>
    <cellStyle name="Обычный 2 5 2 3 3 7" xfId="17433"/>
    <cellStyle name="Обычный 2 5 2 3 3 8" xfId="34330"/>
    <cellStyle name="Обычный 2 5 2 3 4" xfId="887"/>
    <cellStyle name="Обычный 2 5 2 3 4 2" xfId="2296"/>
    <cellStyle name="Обычный 2 5 2 3 4 2 2" xfId="6520"/>
    <cellStyle name="Обычный 2 5 2 3 4 2 2 2" xfId="14968"/>
    <cellStyle name="Обычный 2 5 2 3 4 2 2 2 2" xfId="31865"/>
    <cellStyle name="Обычный 2 5 2 3 4 2 2 3" xfId="23417"/>
    <cellStyle name="Обычный 2 5 2 3 4 2 3" xfId="10744"/>
    <cellStyle name="Обычный 2 5 2 3 4 2 3 2" xfId="27641"/>
    <cellStyle name="Обычный 2 5 2 3 4 2 4" xfId="19193"/>
    <cellStyle name="Обычный 2 5 2 3 4 3" xfId="3704"/>
    <cellStyle name="Обычный 2 5 2 3 4 3 2" xfId="7928"/>
    <cellStyle name="Обычный 2 5 2 3 4 3 2 2" xfId="16376"/>
    <cellStyle name="Обычный 2 5 2 3 4 3 2 2 2" xfId="33273"/>
    <cellStyle name="Обычный 2 5 2 3 4 3 2 3" xfId="24825"/>
    <cellStyle name="Обычный 2 5 2 3 4 3 3" xfId="12152"/>
    <cellStyle name="Обычный 2 5 2 3 4 3 3 2" xfId="29049"/>
    <cellStyle name="Обычный 2 5 2 3 4 3 4" xfId="20601"/>
    <cellStyle name="Обычный 2 5 2 3 4 4" xfId="5112"/>
    <cellStyle name="Обычный 2 5 2 3 4 4 2" xfId="13560"/>
    <cellStyle name="Обычный 2 5 2 3 4 4 2 2" xfId="30457"/>
    <cellStyle name="Обычный 2 5 2 3 4 4 3" xfId="22009"/>
    <cellStyle name="Обычный 2 5 2 3 4 5" xfId="9336"/>
    <cellStyle name="Обычный 2 5 2 3 4 5 2" xfId="26233"/>
    <cellStyle name="Обычный 2 5 2 3 4 6" xfId="17785"/>
    <cellStyle name="Обычный 2 5 2 3 5" xfId="1592"/>
    <cellStyle name="Обычный 2 5 2 3 5 2" xfId="5816"/>
    <cellStyle name="Обычный 2 5 2 3 5 2 2" xfId="14264"/>
    <cellStyle name="Обычный 2 5 2 3 5 2 2 2" xfId="31161"/>
    <cellStyle name="Обычный 2 5 2 3 5 2 3" xfId="22713"/>
    <cellStyle name="Обычный 2 5 2 3 5 3" xfId="10040"/>
    <cellStyle name="Обычный 2 5 2 3 5 3 2" xfId="26937"/>
    <cellStyle name="Обычный 2 5 2 3 5 4" xfId="18489"/>
    <cellStyle name="Обычный 2 5 2 3 6" xfId="3000"/>
    <cellStyle name="Обычный 2 5 2 3 6 2" xfId="7224"/>
    <cellStyle name="Обычный 2 5 2 3 6 2 2" xfId="15672"/>
    <cellStyle name="Обычный 2 5 2 3 6 2 2 2" xfId="32569"/>
    <cellStyle name="Обычный 2 5 2 3 6 2 3" xfId="24121"/>
    <cellStyle name="Обычный 2 5 2 3 6 3" xfId="11448"/>
    <cellStyle name="Обычный 2 5 2 3 6 3 2" xfId="28345"/>
    <cellStyle name="Обычный 2 5 2 3 6 4" xfId="19897"/>
    <cellStyle name="Обычный 2 5 2 3 7" xfId="4408"/>
    <cellStyle name="Обычный 2 5 2 3 7 2" xfId="12856"/>
    <cellStyle name="Обычный 2 5 2 3 7 2 2" xfId="29753"/>
    <cellStyle name="Обычный 2 5 2 3 7 3" xfId="21305"/>
    <cellStyle name="Обычный 2 5 2 3 8" xfId="8632"/>
    <cellStyle name="Обычный 2 5 2 3 8 2" xfId="25529"/>
    <cellStyle name="Обычный 2 5 2 3 9" xfId="17081"/>
    <cellStyle name="Обычный 2 5 2 4" xfId="98"/>
    <cellStyle name="Обычный 2 5 2 4 2" xfId="510"/>
    <cellStyle name="Обычный 2 5 2 4 2 2" xfId="1241"/>
    <cellStyle name="Обычный 2 5 2 4 2 2 2" xfId="2650"/>
    <cellStyle name="Обычный 2 5 2 4 2 2 2 2" xfId="6874"/>
    <cellStyle name="Обычный 2 5 2 4 2 2 2 2 2" xfId="15322"/>
    <cellStyle name="Обычный 2 5 2 4 2 2 2 2 2 2" xfId="32219"/>
    <cellStyle name="Обычный 2 5 2 4 2 2 2 2 3" xfId="23771"/>
    <cellStyle name="Обычный 2 5 2 4 2 2 2 3" xfId="11098"/>
    <cellStyle name="Обычный 2 5 2 4 2 2 2 3 2" xfId="27995"/>
    <cellStyle name="Обычный 2 5 2 4 2 2 2 4" xfId="19547"/>
    <cellStyle name="Обычный 2 5 2 4 2 2 3" xfId="4058"/>
    <cellStyle name="Обычный 2 5 2 4 2 2 3 2" xfId="8282"/>
    <cellStyle name="Обычный 2 5 2 4 2 2 3 2 2" xfId="16730"/>
    <cellStyle name="Обычный 2 5 2 4 2 2 3 2 2 2" xfId="33627"/>
    <cellStyle name="Обычный 2 5 2 4 2 2 3 2 3" xfId="25179"/>
    <cellStyle name="Обычный 2 5 2 4 2 2 3 3" xfId="12506"/>
    <cellStyle name="Обычный 2 5 2 4 2 2 3 3 2" xfId="29403"/>
    <cellStyle name="Обычный 2 5 2 4 2 2 3 4" xfId="20955"/>
    <cellStyle name="Обычный 2 5 2 4 2 2 4" xfId="5466"/>
    <cellStyle name="Обычный 2 5 2 4 2 2 4 2" xfId="13914"/>
    <cellStyle name="Обычный 2 5 2 4 2 2 4 2 2" xfId="30811"/>
    <cellStyle name="Обычный 2 5 2 4 2 2 4 3" xfId="22363"/>
    <cellStyle name="Обычный 2 5 2 4 2 2 5" xfId="9690"/>
    <cellStyle name="Обычный 2 5 2 4 2 2 5 2" xfId="26587"/>
    <cellStyle name="Обычный 2 5 2 4 2 2 6" xfId="18139"/>
    <cellStyle name="Обычный 2 5 2 4 2 3" xfId="1946"/>
    <cellStyle name="Обычный 2 5 2 4 2 3 2" xfId="6170"/>
    <cellStyle name="Обычный 2 5 2 4 2 3 2 2" xfId="14618"/>
    <cellStyle name="Обычный 2 5 2 4 2 3 2 2 2" xfId="31515"/>
    <cellStyle name="Обычный 2 5 2 4 2 3 2 3" xfId="23067"/>
    <cellStyle name="Обычный 2 5 2 4 2 3 3" xfId="10394"/>
    <cellStyle name="Обычный 2 5 2 4 2 3 3 2" xfId="27291"/>
    <cellStyle name="Обычный 2 5 2 4 2 3 4" xfId="18843"/>
    <cellStyle name="Обычный 2 5 2 4 2 4" xfId="3354"/>
    <cellStyle name="Обычный 2 5 2 4 2 4 2" xfId="7578"/>
    <cellStyle name="Обычный 2 5 2 4 2 4 2 2" xfId="16026"/>
    <cellStyle name="Обычный 2 5 2 4 2 4 2 2 2" xfId="32923"/>
    <cellStyle name="Обычный 2 5 2 4 2 4 2 3" xfId="24475"/>
    <cellStyle name="Обычный 2 5 2 4 2 4 3" xfId="11802"/>
    <cellStyle name="Обычный 2 5 2 4 2 4 3 2" xfId="28699"/>
    <cellStyle name="Обычный 2 5 2 4 2 4 4" xfId="20251"/>
    <cellStyle name="Обычный 2 5 2 4 2 5" xfId="4762"/>
    <cellStyle name="Обычный 2 5 2 4 2 5 2" xfId="13210"/>
    <cellStyle name="Обычный 2 5 2 4 2 5 2 2" xfId="30107"/>
    <cellStyle name="Обычный 2 5 2 4 2 5 3" xfId="21659"/>
    <cellStyle name="Обычный 2 5 2 4 2 6" xfId="8986"/>
    <cellStyle name="Обычный 2 5 2 4 2 6 2" xfId="25883"/>
    <cellStyle name="Обычный 2 5 2 4 2 7" xfId="17435"/>
    <cellStyle name="Обычный 2 5 2 4 2 8" xfId="34332"/>
    <cellStyle name="Обычный 2 5 2 4 3" xfId="889"/>
    <cellStyle name="Обычный 2 5 2 4 3 2" xfId="2298"/>
    <cellStyle name="Обычный 2 5 2 4 3 2 2" xfId="6522"/>
    <cellStyle name="Обычный 2 5 2 4 3 2 2 2" xfId="14970"/>
    <cellStyle name="Обычный 2 5 2 4 3 2 2 2 2" xfId="31867"/>
    <cellStyle name="Обычный 2 5 2 4 3 2 2 3" xfId="23419"/>
    <cellStyle name="Обычный 2 5 2 4 3 2 3" xfId="10746"/>
    <cellStyle name="Обычный 2 5 2 4 3 2 3 2" xfId="27643"/>
    <cellStyle name="Обычный 2 5 2 4 3 2 4" xfId="19195"/>
    <cellStyle name="Обычный 2 5 2 4 3 3" xfId="3706"/>
    <cellStyle name="Обычный 2 5 2 4 3 3 2" xfId="7930"/>
    <cellStyle name="Обычный 2 5 2 4 3 3 2 2" xfId="16378"/>
    <cellStyle name="Обычный 2 5 2 4 3 3 2 2 2" xfId="33275"/>
    <cellStyle name="Обычный 2 5 2 4 3 3 2 3" xfId="24827"/>
    <cellStyle name="Обычный 2 5 2 4 3 3 3" xfId="12154"/>
    <cellStyle name="Обычный 2 5 2 4 3 3 3 2" xfId="29051"/>
    <cellStyle name="Обычный 2 5 2 4 3 3 4" xfId="20603"/>
    <cellStyle name="Обычный 2 5 2 4 3 4" xfId="5114"/>
    <cellStyle name="Обычный 2 5 2 4 3 4 2" xfId="13562"/>
    <cellStyle name="Обычный 2 5 2 4 3 4 2 2" xfId="30459"/>
    <cellStyle name="Обычный 2 5 2 4 3 4 3" xfId="22011"/>
    <cellStyle name="Обычный 2 5 2 4 3 5" xfId="9338"/>
    <cellStyle name="Обычный 2 5 2 4 3 5 2" xfId="26235"/>
    <cellStyle name="Обычный 2 5 2 4 3 6" xfId="17787"/>
    <cellStyle name="Обычный 2 5 2 4 4" xfId="1594"/>
    <cellStyle name="Обычный 2 5 2 4 4 2" xfId="5818"/>
    <cellStyle name="Обычный 2 5 2 4 4 2 2" xfId="14266"/>
    <cellStyle name="Обычный 2 5 2 4 4 2 2 2" xfId="31163"/>
    <cellStyle name="Обычный 2 5 2 4 4 2 3" xfId="22715"/>
    <cellStyle name="Обычный 2 5 2 4 4 3" xfId="10042"/>
    <cellStyle name="Обычный 2 5 2 4 4 3 2" xfId="26939"/>
    <cellStyle name="Обычный 2 5 2 4 4 4" xfId="18491"/>
    <cellStyle name="Обычный 2 5 2 4 5" xfId="3002"/>
    <cellStyle name="Обычный 2 5 2 4 5 2" xfId="7226"/>
    <cellStyle name="Обычный 2 5 2 4 5 2 2" xfId="15674"/>
    <cellStyle name="Обычный 2 5 2 4 5 2 2 2" xfId="32571"/>
    <cellStyle name="Обычный 2 5 2 4 5 2 3" xfId="24123"/>
    <cellStyle name="Обычный 2 5 2 4 5 3" xfId="11450"/>
    <cellStyle name="Обычный 2 5 2 4 5 3 2" xfId="28347"/>
    <cellStyle name="Обычный 2 5 2 4 5 4" xfId="19899"/>
    <cellStyle name="Обычный 2 5 2 4 6" xfId="4410"/>
    <cellStyle name="Обычный 2 5 2 4 6 2" xfId="12858"/>
    <cellStyle name="Обычный 2 5 2 4 6 2 2" xfId="29755"/>
    <cellStyle name="Обычный 2 5 2 4 6 3" xfId="21307"/>
    <cellStyle name="Обычный 2 5 2 4 7" xfId="8634"/>
    <cellStyle name="Обычный 2 5 2 4 7 2" xfId="25531"/>
    <cellStyle name="Обычный 2 5 2 4 8" xfId="17083"/>
    <cellStyle name="Обычный 2 5 2 4 9" xfId="33980"/>
    <cellStyle name="Обычный 2 5 2 5" xfId="503"/>
    <cellStyle name="Обычный 2 5 2 5 2" xfId="1234"/>
    <cellStyle name="Обычный 2 5 2 5 2 2" xfId="2643"/>
    <cellStyle name="Обычный 2 5 2 5 2 2 2" xfId="6867"/>
    <cellStyle name="Обычный 2 5 2 5 2 2 2 2" xfId="15315"/>
    <cellStyle name="Обычный 2 5 2 5 2 2 2 2 2" xfId="32212"/>
    <cellStyle name="Обычный 2 5 2 5 2 2 2 3" xfId="23764"/>
    <cellStyle name="Обычный 2 5 2 5 2 2 3" xfId="11091"/>
    <cellStyle name="Обычный 2 5 2 5 2 2 3 2" xfId="27988"/>
    <cellStyle name="Обычный 2 5 2 5 2 2 4" xfId="19540"/>
    <cellStyle name="Обычный 2 5 2 5 2 3" xfId="4051"/>
    <cellStyle name="Обычный 2 5 2 5 2 3 2" xfId="8275"/>
    <cellStyle name="Обычный 2 5 2 5 2 3 2 2" xfId="16723"/>
    <cellStyle name="Обычный 2 5 2 5 2 3 2 2 2" xfId="33620"/>
    <cellStyle name="Обычный 2 5 2 5 2 3 2 3" xfId="25172"/>
    <cellStyle name="Обычный 2 5 2 5 2 3 3" xfId="12499"/>
    <cellStyle name="Обычный 2 5 2 5 2 3 3 2" xfId="29396"/>
    <cellStyle name="Обычный 2 5 2 5 2 3 4" xfId="20948"/>
    <cellStyle name="Обычный 2 5 2 5 2 4" xfId="5459"/>
    <cellStyle name="Обычный 2 5 2 5 2 4 2" xfId="13907"/>
    <cellStyle name="Обычный 2 5 2 5 2 4 2 2" xfId="30804"/>
    <cellStyle name="Обычный 2 5 2 5 2 4 3" xfId="22356"/>
    <cellStyle name="Обычный 2 5 2 5 2 5" xfId="9683"/>
    <cellStyle name="Обычный 2 5 2 5 2 5 2" xfId="26580"/>
    <cellStyle name="Обычный 2 5 2 5 2 6" xfId="18132"/>
    <cellStyle name="Обычный 2 5 2 5 3" xfId="1939"/>
    <cellStyle name="Обычный 2 5 2 5 3 2" xfId="6163"/>
    <cellStyle name="Обычный 2 5 2 5 3 2 2" xfId="14611"/>
    <cellStyle name="Обычный 2 5 2 5 3 2 2 2" xfId="31508"/>
    <cellStyle name="Обычный 2 5 2 5 3 2 3" xfId="23060"/>
    <cellStyle name="Обычный 2 5 2 5 3 3" xfId="10387"/>
    <cellStyle name="Обычный 2 5 2 5 3 3 2" xfId="27284"/>
    <cellStyle name="Обычный 2 5 2 5 3 4" xfId="18836"/>
    <cellStyle name="Обычный 2 5 2 5 4" xfId="3347"/>
    <cellStyle name="Обычный 2 5 2 5 4 2" xfId="7571"/>
    <cellStyle name="Обычный 2 5 2 5 4 2 2" xfId="16019"/>
    <cellStyle name="Обычный 2 5 2 5 4 2 2 2" xfId="32916"/>
    <cellStyle name="Обычный 2 5 2 5 4 2 3" xfId="24468"/>
    <cellStyle name="Обычный 2 5 2 5 4 3" xfId="11795"/>
    <cellStyle name="Обычный 2 5 2 5 4 3 2" xfId="28692"/>
    <cellStyle name="Обычный 2 5 2 5 4 4" xfId="20244"/>
    <cellStyle name="Обычный 2 5 2 5 5" xfId="4755"/>
    <cellStyle name="Обычный 2 5 2 5 5 2" xfId="13203"/>
    <cellStyle name="Обычный 2 5 2 5 5 2 2" xfId="30100"/>
    <cellStyle name="Обычный 2 5 2 5 5 3" xfId="21652"/>
    <cellStyle name="Обычный 2 5 2 5 6" xfId="8979"/>
    <cellStyle name="Обычный 2 5 2 5 6 2" xfId="25876"/>
    <cellStyle name="Обычный 2 5 2 5 7" xfId="17428"/>
    <cellStyle name="Обычный 2 5 2 5 8" xfId="34325"/>
    <cellStyle name="Обычный 2 5 2 6" xfId="882"/>
    <cellStyle name="Обычный 2 5 2 6 2" xfId="2291"/>
    <cellStyle name="Обычный 2 5 2 6 2 2" xfId="6515"/>
    <cellStyle name="Обычный 2 5 2 6 2 2 2" xfId="14963"/>
    <cellStyle name="Обычный 2 5 2 6 2 2 2 2" xfId="31860"/>
    <cellStyle name="Обычный 2 5 2 6 2 2 3" xfId="23412"/>
    <cellStyle name="Обычный 2 5 2 6 2 3" xfId="10739"/>
    <cellStyle name="Обычный 2 5 2 6 2 3 2" xfId="27636"/>
    <cellStyle name="Обычный 2 5 2 6 2 4" xfId="19188"/>
    <cellStyle name="Обычный 2 5 2 6 3" xfId="3699"/>
    <cellStyle name="Обычный 2 5 2 6 3 2" xfId="7923"/>
    <cellStyle name="Обычный 2 5 2 6 3 2 2" xfId="16371"/>
    <cellStyle name="Обычный 2 5 2 6 3 2 2 2" xfId="33268"/>
    <cellStyle name="Обычный 2 5 2 6 3 2 3" xfId="24820"/>
    <cellStyle name="Обычный 2 5 2 6 3 3" xfId="12147"/>
    <cellStyle name="Обычный 2 5 2 6 3 3 2" xfId="29044"/>
    <cellStyle name="Обычный 2 5 2 6 3 4" xfId="20596"/>
    <cellStyle name="Обычный 2 5 2 6 4" xfId="5107"/>
    <cellStyle name="Обычный 2 5 2 6 4 2" xfId="13555"/>
    <cellStyle name="Обычный 2 5 2 6 4 2 2" xfId="30452"/>
    <cellStyle name="Обычный 2 5 2 6 4 3" xfId="22004"/>
    <cellStyle name="Обычный 2 5 2 6 5" xfId="9331"/>
    <cellStyle name="Обычный 2 5 2 6 5 2" xfId="26228"/>
    <cellStyle name="Обычный 2 5 2 6 6" xfId="17780"/>
    <cellStyle name="Обычный 2 5 2 7" xfId="1587"/>
    <cellStyle name="Обычный 2 5 2 7 2" xfId="5811"/>
    <cellStyle name="Обычный 2 5 2 7 2 2" xfId="14259"/>
    <cellStyle name="Обычный 2 5 2 7 2 2 2" xfId="31156"/>
    <cellStyle name="Обычный 2 5 2 7 2 3" xfId="22708"/>
    <cellStyle name="Обычный 2 5 2 7 3" xfId="10035"/>
    <cellStyle name="Обычный 2 5 2 7 3 2" xfId="26932"/>
    <cellStyle name="Обычный 2 5 2 7 4" xfId="18484"/>
    <cellStyle name="Обычный 2 5 2 8" xfId="2995"/>
    <cellStyle name="Обычный 2 5 2 8 2" xfId="7219"/>
    <cellStyle name="Обычный 2 5 2 8 2 2" xfId="15667"/>
    <cellStyle name="Обычный 2 5 2 8 2 2 2" xfId="32564"/>
    <cellStyle name="Обычный 2 5 2 8 2 3" xfId="24116"/>
    <cellStyle name="Обычный 2 5 2 8 3" xfId="11443"/>
    <cellStyle name="Обычный 2 5 2 8 3 2" xfId="28340"/>
    <cellStyle name="Обычный 2 5 2 8 4" xfId="19892"/>
    <cellStyle name="Обычный 2 5 2 9" xfId="4403"/>
    <cellStyle name="Обычный 2 5 2 9 2" xfId="12851"/>
    <cellStyle name="Обычный 2 5 2 9 2 2" xfId="29748"/>
    <cellStyle name="Обычный 2 5 2 9 3" xfId="21300"/>
    <cellStyle name="Обычный 2 5 3" xfId="99"/>
    <cellStyle name="Обычный 2 5 3 10" xfId="17084"/>
    <cellStyle name="Обычный 2 5 3 11" xfId="33981"/>
    <cellStyle name="Обычный 2 5 3 2" xfId="100"/>
    <cellStyle name="Обычный 2 5 3 2 10" xfId="33982"/>
    <cellStyle name="Обычный 2 5 3 2 2" xfId="101"/>
    <cellStyle name="Обычный 2 5 3 2 2 2" xfId="513"/>
    <cellStyle name="Обычный 2 5 3 2 2 2 2" xfId="1244"/>
    <cellStyle name="Обычный 2 5 3 2 2 2 2 2" xfId="2653"/>
    <cellStyle name="Обычный 2 5 3 2 2 2 2 2 2" xfId="6877"/>
    <cellStyle name="Обычный 2 5 3 2 2 2 2 2 2 2" xfId="15325"/>
    <cellStyle name="Обычный 2 5 3 2 2 2 2 2 2 2 2" xfId="32222"/>
    <cellStyle name="Обычный 2 5 3 2 2 2 2 2 2 3" xfId="23774"/>
    <cellStyle name="Обычный 2 5 3 2 2 2 2 2 3" xfId="11101"/>
    <cellStyle name="Обычный 2 5 3 2 2 2 2 2 3 2" xfId="27998"/>
    <cellStyle name="Обычный 2 5 3 2 2 2 2 2 4" xfId="19550"/>
    <cellStyle name="Обычный 2 5 3 2 2 2 2 3" xfId="4061"/>
    <cellStyle name="Обычный 2 5 3 2 2 2 2 3 2" xfId="8285"/>
    <cellStyle name="Обычный 2 5 3 2 2 2 2 3 2 2" xfId="16733"/>
    <cellStyle name="Обычный 2 5 3 2 2 2 2 3 2 2 2" xfId="33630"/>
    <cellStyle name="Обычный 2 5 3 2 2 2 2 3 2 3" xfId="25182"/>
    <cellStyle name="Обычный 2 5 3 2 2 2 2 3 3" xfId="12509"/>
    <cellStyle name="Обычный 2 5 3 2 2 2 2 3 3 2" xfId="29406"/>
    <cellStyle name="Обычный 2 5 3 2 2 2 2 3 4" xfId="20958"/>
    <cellStyle name="Обычный 2 5 3 2 2 2 2 4" xfId="5469"/>
    <cellStyle name="Обычный 2 5 3 2 2 2 2 4 2" xfId="13917"/>
    <cellStyle name="Обычный 2 5 3 2 2 2 2 4 2 2" xfId="30814"/>
    <cellStyle name="Обычный 2 5 3 2 2 2 2 4 3" xfId="22366"/>
    <cellStyle name="Обычный 2 5 3 2 2 2 2 5" xfId="9693"/>
    <cellStyle name="Обычный 2 5 3 2 2 2 2 5 2" xfId="26590"/>
    <cellStyle name="Обычный 2 5 3 2 2 2 2 6" xfId="18142"/>
    <cellStyle name="Обычный 2 5 3 2 2 2 3" xfId="1949"/>
    <cellStyle name="Обычный 2 5 3 2 2 2 3 2" xfId="6173"/>
    <cellStyle name="Обычный 2 5 3 2 2 2 3 2 2" xfId="14621"/>
    <cellStyle name="Обычный 2 5 3 2 2 2 3 2 2 2" xfId="31518"/>
    <cellStyle name="Обычный 2 5 3 2 2 2 3 2 3" xfId="23070"/>
    <cellStyle name="Обычный 2 5 3 2 2 2 3 3" xfId="10397"/>
    <cellStyle name="Обычный 2 5 3 2 2 2 3 3 2" xfId="27294"/>
    <cellStyle name="Обычный 2 5 3 2 2 2 3 4" xfId="18846"/>
    <cellStyle name="Обычный 2 5 3 2 2 2 4" xfId="3357"/>
    <cellStyle name="Обычный 2 5 3 2 2 2 4 2" xfId="7581"/>
    <cellStyle name="Обычный 2 5 3 2 2 2 4 2 2" xfId="16029"/>
    <cellStyle name="Обычный 2 5 3 2 2 2 4 2 2 2" xfId="32926"/>
    <cellStyle name="Обычный 2 5 3 2 2 2 4 2 3" xfId="24478"/>
    <cellStyle name="Обычный 2 5 3 2 2 2 4 3" xfId="11805"/>
    <cellStyle name="Обычный 2 5 3 2 2 2 4 3 2" xfId="28702"/>
    <cellStyle name="Обычный 2 5 3 2 2 2 4 4" xfId="20254"/>
    <cellStyle name="Обычный 2 5 3 2 2 2 5" xfId="4765"/>
    <cellStyle name="Обычный 2 5 3 2 2 2 5 2" xfId="13213"/>
    <cellStyle name="Обычный 2 5 3 2 2 2 5 2 2" xfId="30110"/>
    <cellStyle name="Обычный 2 5 3 2 2 2 5 3" xfId="21662"/>
    <cellStyle name="Обычный 2 5 3 2 2 2 6" xfId="8989"/>
    <cellStyle name="Обычный 2 5 3 2 2 2 6 2" xfId="25886"/>
    <cellStyle name="Обычный 2 5 3 2 2 2 7" xfId="17438"/>
    <cellStyle name="Обычный 2 5 3 2 2 2 8" xfId="34335"/>
    <cellStyle name="Обычный 2 5 3 2 2 3" xfId="892"/>
    <cellStyle name="Обычный 2 5 3 2 2 3 2" xfId="2301"/>
    <cellStyle name="Обычный 2 5 3 2 2 3 2 2" xfId="6525"/>
    <cellStyle name="Обычный 2 5 3 2 2 3 2 2 2" xfId="14973"/>
    <cellStyle name="Обычный 2 5 3 2 2 3 2 2 2 2" xfId="31870"/>
    <cellStyle name="Обычный 2 5 3 2 2 3 2 2 3" xfId="23422"/>
    <cellStyle name="Обычный 2 5 3 2 2 3 2 3" xfId="10749"/>
    <cellStyle name="Обычный 2 5 3 2 2 3 2 3 2" xfId="27646"/>
    <cellStyle name="Обычный 2 5 3 2 2 3 2 4" xfId="19198"/>
    <cellStyle name="Обычный 2 5 3 2 2 3 3" xfId="3709"/>
    <cellStyle name="Обычный 2 5 3 2 2 3 3 2" xfId="7933"/>
    <cellStyle name="Обычный 2 5 3 2 2 3 3 2 2" xfId="16381"/>
    <cellStyle name="Обычный 2 5 3 2 2 3 3 2 2 2" xfId="33278"/>
    <cellStyle name="Обычный 2 5 3 2 2 3 3 2 3" xfId="24830"/>
    <cellStyle name="Обычный 2 5 3 2 2 3 3 3" xfId="12157"/>
    <cellStyle name="Обычный 2 5 3 2 2 3 3 3 2" xfId="29054"/>
    <cellStyle name="Обычный 2 5 3 2 2 3 3 4" xfId="20606"/>
    <cellStyle name="Обычный 2 5 3 2 2 3 4" xfId="5117"/>
    <cellStyle name="Обычный 2 5 3 2 2 3 4 2" xfId="13565"/>
    <cellStyle name="Обычный 2 5 3 2 2 3 4 2 2" xfId="30462"/>
    <cellStyle name="Обычный 2 5 3 2 2 3 4 3" xfId="22014"/>
    <cellStyle name="Обычный 2 5 3 2 2 3 5" xfId="9341"/>
    <cellStyle name="Обычный 2 5 3 2 2 3 5 2" xfId="26238"/>
    <cellStyle name="Обычный 2 5 3 2 2 3 6" xfId="17790"/>
    <cellStyle name="Обычный 2 5 3 2 2 4" xfId="1597"/>
    <cellStyle name="Обычный 2 5 3 2 2 4 2" xfId="5821"/>
    <cellStyle name="Обычный 2 5 3 2 2 4 2 2" xfId="14269"/>
    <cellStyle name="Обычный 2 5 3 2 2 4 2 2 2" xfId="31166"/>
    <cellStyle name="Обычный 2 5 3 2 2 4 2 3" xfId="22718"/>
    <cellStyle name="Обычный 2 5 3 2 2 4 3" xfId="10045"/>
    <cellStyle name="Обычный 2 5 3 2 2 4 3 2" xfId="26942"/>
    <cellStyle name="Обычный 2 5 3 2 2 4 4" xfId="18494"/>
    <cellStyle name="Обычный 2 5 3 2 2 5" xfId="3005"/>
    <cellStyle name="Обычный 2 5 3 2 2 5 2" xfId="7229"/>
    <cellStyle name="Обычный 2 5 3 2 2 5 2 2" xfId="15677"/>
    <cellStyle name="Обычный 2 5 3 2 2 5 2 2 2" xfId="32574"/>
    <cellStyle name="Обычный 2 5 3 2 2 5 2 3" xfId="24126"/>
    <cellStyle name="Обычный 2 5 3 2 2 5 3" xfId="11453"/>
    <cellStyle name="Обычный 2 5 3 2 2 5 3 2" xfId="28350"/>
    <cellStyle name="Обычный 2 5 3 2 2 5 4" xfId="19902"/>
    <cellStyle name="Обычный 2 5 3 2 2 6" xfId="4413"/>
    <cellStyle name="Обычный 2 5 3 2 2 6 2" xfId="12861"/>
    <cellStyle name="Обычный 2 5 3 2 2 6 2 2" xfId="29758"/>
    <cellStyle name="Обычный 2 5 3 2 2 6 3" xfId="21310"/>
    <cellStyle name="Обычный 2 5 3 2 2 7" xfId="8637"/>
    <cellStyle name="Обычный 2 5 3 2 2 7 2" xfId="25534"/>
    <cellStyle name="Обычный 2 5 3 2 2 8" xfId="17086"/>
    <cellStyle name="Обычный 2 5 3 2 2 9" xfId="33983"/>
    <cellStyle name="Обычный 2 5 3 2 3" xfId="512"/>
    <cellStyle name="Обычный 2 5 3 2 3 2" xfId="1243"/>
    <cellStyle name="Обычный 2 5 3 2 3 2 2" xfId="2652"/>
    <cellStyle name="Обычный 2 5 3 2 3 2 2 2" xfId="6876"/>
    <cellStyle name="Обычный 2 5 3 2 3 2 2 2 2" xfId="15324"/>
    <cellStyle name="Обычный 2 5 3 2 3 2 2 2 2 2" xfId="32221"/>
    <cellStyle name="Обычный 2 5 3 2 3 2 2 2 3" xfId="23773"/>
    <cellStyle name="Обычный 2 5 3 2 3 2 2 3" xfId="11100"/>
    <cellStyle name="Обычный 2 5 3 2 3 2 2 3 2" xfId="27997"/>
    <cellStyle name="Обычный 2 5 3 2 3 2 2 4" xfId="19549"/>
    <cellStyle name="Обычный 2 5 3 2 3 2 3" xfId="4060"/>
    <cellStyle name="Обычный 2 5 3 2 3 2 3 2" xfId="8284"/>
    <cellStyle name="Обычный 2 5 3 2 3 2 3 2 2" xfId="16732"/>
    <cellStyle name="Обычный 2 5 3 2 3 2 3 2 2 2" xfId="33629"/>
    <cellStyle name="Обычный 2 5 3 2 3 2 3 2 3" xfId="25181"/>
    <cellStyle name="Обычный 2 5 3 2 3 2 3 3" xfId="12508"/>
    <cellStyle name="Обычный 2 5 3 2 3 2 3 3 2" xfId="29405"/>
    <cellStyle name="Обычный 2 5 3 2 3 2 3 4" xfId="20957"/>
    <cellStyle name="Обычный 2 5 3 2 3 2 4" xfId="5468"/>
    <cellStyle name="Обычный 2 5 3 2 3 2 4 2" xfId="13916"/>
    <cellStyle name="Обычный 2 5 3 2 3 2 4 2 2" xfId="30813"/>
    <cellStyle name="Обычный 2 5 3 2 3 2 4 3" xfId="22365"/>
    <cellStyle name="Обычный 2 5 3 2 3 2 5" xfId="9692"/>
    <cellStyle name="Обычный 2 5 3 2 3 2 5 2" xfId="26589"/>
    <cellStyle name="Обычный 2 5 3 2 3 2 6" xfId="18141"/>
    <cellStyle name="Обычный 2 5 3 2 3 3" xfId="1948"/>
    <cellStyle name="Обычный 2 5 3 2 3 3 2" xfId="6172"/>
    <cellStyle name="Обычный 2 5 3 2 3 3 2 2" xfId="14620"/>
    <cellStyle name="Обычный 2 5 3 2 3 3 2 2 2" xfId="31517"/>
    <cellStyle name="Обычный 2 5 3 2 3 3 2 3" xfId="23069"/>
    <cellStyle name="Обычный 2 5 3 2 3 3 3" xfId="10396"/>
    <cellStyle name="Обычный 2 5 3 2 3 3 3 2" xfId="27293"/>
    <cellStyle name="Обычный 2 5 3 2 3 3 4" xfId="18845"/>
    <cellStyle name="Обычный 2 5 3 2 3 4" xfId="3356"/>
    <cellStyle name="Обычный 2 5 3 2 3 4 2" xfId="7580"/>
    <cellStyle name="Обычный 2 5 3 2 3 4 2 2" xfId="16028"/>
    <cellStyle name="Обычный 2 5 3 2 3 4 2 2 2" xfId="32925"/>
    <cellStyle name="Обычный 2 5 3 2 3 4 2 3" xfId="24477"/>
    <cellStyle name="Обычный 2 5 3 2 3 4 3" xfId="11804"/>
    <cellStyle name="Обычный 2 5 3 2 3 4 3 2" xfId="28701"/>
    <cellStyle name="Обычный 2 5 3 2 3 4 4" xfId="20253"/>
    <cellStyle name="Обычный 2 5 3 2 3 5" xfId="4764"/>
    <cellStyle name="Обычный 2 5 3 2 3 5 2" xfId="13212"/>
    <cellStyle name="Обычный 2 5 3 2 3 5 2 2" xfId="30109"/>
    <cellStyle name="Обычный 2 5 3 2 3 5 3" xfId="21661"/>
    <cellStyle name="Обычный 2 5 3 2 3 6" xfId="8988"/>
    <cellStyle name="Обычный 2 5 3 2 3 6 2" xfId="25885"/>
    <cellStyle name="Обычный 2 5 3 2 3 7" xfId="17437"/>
    <cellStyle name="Обычный 2 5 3 2 3 8" xfId="34334"/>
    <cellStyle name="Обычный 2 5 3 2 4" xfId="891"/>
    <cellStyle name="Обычный 2 5 3 2 4 2" xfId="2300"/>
    <cellStyle name="Обычный 2 5 3 2 4 2 2" xfId="6524"/>
    <cellStyle name="Обычный 2 5 3 2 4 2 2 2" xfId="14972"/>
    <cellStyle name="Обычный 2 5 3 2 4 2 2 2 2" xfId="31869"/>
    <cellStyle name="Обычный 2 5 3 2 4 2 2 3" xfId="23421"/>
    <cellStyle name="Обычный 2 5 3 2 4 2 3" xfId="10748"/>
    <cellStyle name="Обычный 2 5 3 2 4 2 3 2" xfId="27645"/>
    <cellStyle name="Обычный 2 5 3 2 4 2 4" xfId="19197"/>
    <cellStyle name="Обычный 2 5 3 2 4 3" xfId="3708"/>
    <cellStyle name="Обычный 2 5 3 2 4 3 2" xfId="7932"/>
    <cellStyle name="Обычный 2 5 3 2 4 3 2 2" xfId="16380"/>
    <cellStyle name="Обычный 2 5 3 2 4 3 2 2 2" xfId="33277"/>
    <cellStyle name="Обычный 2 5 3 2 4 3 2 3" xfId="24829"/>
    <cellStyle name="Обычный 2 5 3 2 4 3 3" xfId="12156"/>
    <cellStyle name="Обычный 2 5 3 2 4 3 3 2" xfId="29053"/>
    <cellStyle name="Обычный 2 5 3 2 4 3 4" xfId="20605"/>
    <cellStyle name="Обычный 2 5 3 2 4 4" xfId="5116"/>
    <cellStyle name="Обычный 2 5 3 2 4 4 2" xfId="13564"/>
    <cellStyle name="Обычный 2 5 3 2 4 4 2 2" xfId="30461"/>
    <cellStyle name="Обычный 2 5 3 2 4 4 3" xfId="22013"/>
    <cellStyle name="Обычный 2 5 3 2 4 5" xfId="9340"/>
    <cellStyle name="Обычный 2 5 3 2 4 5 2" xfId="26237"/>
    <cellStyle name="Обычный 2 5 3 2 4 6" xfId="17789"/>
    <cellStyle name="Обычный 2 5 3 2 5" xfId="1596"/>
    <cellStyle name="Обычный 2 5 3 2 5 2" xfId="5820"/>
    <cellStyle name="Обычный 2 5 3 2 5 2 2" xfId="14268"/>
    <cellStyle name="Обычный 2 5 3 2 5 2 2 2" xfId="31165"/>
    <cellStyle name="Обычный 2 5 3 2 5 2 3" xfId="22717"/>
    <cellStyle name="Обычный 2 5 3 2 5 3" xfId="10044"/>
    <cellStyle name="Обычный 2 5 3 2 5 3 2" xfId="26941"/>
    <cellStyle name="Обычный 2 5 3 2 5 4" xfId="18493"/>
    <cellStyle name="Обычный 2 5 3 2 6" xfId="3004"/>
    <cellStyle name="Обычный 2 5 3 2 6 2" xfId="7228"/>
    <cellStyle name="Обычный 2 5 3 2 6 2 2" xfId="15676"/>
    <cellStyle name="Обычный 2 5 3 2 6 2 2 2" xfId="32573"/>
    <cellStyle name="Обычный 2 5 3 2 6 2 3" xfId="24125"/>
    <cellStyle name="Обычный 2 5 3 2 6 3" xfId="11452"/>
    <cellStyle name="Обычный 2 5 3 2 6 3 2" xfId="28349"/>
    <cellStyle name="Обычный 2 5 3 2 6 4" xfId="19901"/>
    <cellStyle name="Обычный 2 5 3 2 7" xfId="4412"/>
    <cellStyle name="Обычный 2 5 3 2 7 2" xfId="12860"/>
    <cellStyle name="Обычный 2 5 3 2 7 2 2" xfId="29757"/>
    <cellStyle name="Обычный 2 5 3 2 7 3" xfId="21309"/>
    <cellStyle name="Обычный 2 5 3 2 8" xfId="8636"/>
    <cellStyle name="Обычный 2 5 3 2 8 2" xfId="25533"/>
    <cellStyle name="Обычный 2 5 3 2 9" xfId="17085"/>
    <cellStyle name="Обычный 2 5 3 3" xfId="102"/>
    <cellStyle name="Обычный 2 5 3 3 2" xfId="514"/>
    <cellStyle name="Обычный 2 5 3 3 2 2" xfId="1245"/>
    <cellStyle name="Обычный 2 5 3 3 2 2 2" xfId="2654"/>
    <cellStyle name="Обычный 2 5 3 3 2 2 2 2" xfId="6878"/>
    <cellStyle name="Обычный 2 5 3 3 2 2 2 2 2" xfId="15326"/>
    <cellStyle name="Обычный 2 5 3 3 2 2 2 2 2 2" xfId="32223"/>
    <cellStyle name="Обычный 2 5 3 3 2 2 2 2 3" xfId="23775"/>
    <cellStyle name="Обычный 2 5 3 3 2 2 2 3" xfId="11102"/>
    <cellStyle name="Обычный 2 5 3 3 2 2 2 3 2" xfId="27999"/>
    <cellStyle name="Обычный 2 5 3 3 2 2 2 4" xfId="19551"/>
    <cellStyle name="Обычный 2 5 3 3 2 2 3" xfId="4062"/>
    <cellStyle name="Обычный 2 5 3 3 2 2 3 2" xfId="8286"/>
    <cellStyle name="Обычный 2 5 3 3 2 2 3 2 2" xfId="16734"/>
    <cellStyle name="Обычный 2 5 3 3 2 2 3 2 2 2" xfId="33631"/>
    <cellStyle name="Обычный 2 5 3 3 2 2 3 2 3" xfId="25183"/>
    <cellStyle name="Обычный 2 5 3 3 2 2 3 3" xfId="12510"/>
    <cellStyle name="Обычный 2 5 3 3 2 2 3 3 2" xfId="29407"/>
    <cellStyle name="Обычный 2 5 3 3 2 2 3 4" xfId="20959"/>
    <cellStyle name="Обычный 2 5 3 3 2 2 4" xfId="5470"/>
    <cellStyle name="Обычный 2 5 3 3 2 2 4 2" xfId="13918"/>
    <cellStyle name="Обычный 2 5 3 3 2 2 4 2 2" xfId="30815"/>
    <cellStyle name="Обычный 2 5 3 3 2 2 4 3" xfId="22367"/>
    <cellStyle name="Обычный 2 5 3 3 2 2 5" xfId="9694"/>
    <cellStyle name="Обычный 2 5 3 3 2 2 5 2" xfId="26591"/>
    <cellStyle name="Обычный 2 5 3 3 2 2 6" xfId="18143"/>
    <cellStyle name="Обычный 2 5 3 3 2 3" xfId="1950"/>
    <cellStyle name="Обычный 2 5 3 3 2 3 2" xfId="6174"/>
    <cellStyle name="Обычный 2 5 3 3 2 3 2 2" xfId="14622"/>
    <cellStyle name="Обычный 2 5 3 3 2 3 2 2 2" xfId="31519"/>
    <cellStyle name="Обычный 2 5 3 3 2 3 2 3" xfId="23071"/>
    <cellStyle name="Обычный 2 5 3 3 2 3 3" xfId="10398"/>
    <cellStyle name="Обычный 2 5 3 3 2 3 3 2" xfId="27295"/>
    <cellStyle name="Обычный 2 5 3 3 2 3 4" xfId="18847"/>
    <cellStyle name="Обычный 2 5 3 3 2 4" xfId="3358"/>
    <cellStyle name="Обычный 2 5 3 3 2 4 2" xfId="7582"/>
    <cellStyle name="Обычный 2 5 3 3 2 4 2 2" xfId="16030"/>
    <cellStyle name="Обычный 2 5 3 3 2 4 2 2 2" xfId="32927"/>
    <cellStyle name="Обычный 2 5 3 3 2 4 2 3" xfId="24479"/>
    <cellStyle name="Обычный 2 5 3 3 2 4 3" xfId="11806"/>
    <cellStyle name="Обычный 2 5 3 3 2 4 3 2" xfId="28703"/>
    <cellStyle name="Обычный 2 5 3 3 2 4 4" xfId="20255"/>
    <cellStyle name="Обычный 2 5 3 3 2 5" xfId="4766"/>
    <cellStyle name="Обычный 2 5 3 3 2 5 2" xfId="13214"/>
    <cellStyle name="Обычный 2 5 3 3 2 5 2 2" xfId="30111"/>
    <cellStyle name="Обычный 2 5 3 3 2 5 3" xfId="21663"/>
    <cellStyle name="Обычный 2 5 3 3 2 6" xfId="8990"/>
    <cellStyle name="Обычный 2 5 3 3 2 6 2" xfId="25887"/>
    <cellStyle name="Обычный 2 5 3 3 2 7" xfId="17439"/>
    <cellStyle name="Обычный 2 5 3 3 2 8" xfId="34336"/>
    <cellStyle name="Обычный 2 5 3 3 3" xfId="893"/>
    <cellStyle name="Обычный 2 5 3 3 3 2" xfId="2302"/>
    <cellStyle name="Обычный 2 5 3 3 3 2 2" xfId="6526"/>
    <cellStyle name="Обычный 2 5 3 3 3 2 2 2" xfId="14974"/>
    <cellStyle name="Обычный 2 5 3 3 3 2 2 2 2" xfId="31871"/>
    <cellStyle name="Обычный 2 5 3 3 3 2 2 3" xfId="23423"/>
    <cellStyle name="Обычный 2 5 3 3 3 2 3" xfId="10750"/>
    <cellStyle name="Обычный 2 5 3 3 3 2 3 2" xfId="27647"/>
    <cellStyle name="Обычный 2 5 3 3 3 2 4" xfId="19199"/>
    <cellStyle name="Обычный 2 5 3 3 3 3" xfId="3710"/>
    <cellStyle name="Обычный 2 5 3 3 3 3 2" xfId="7934"/>
    <cellStyle name="Обычный 2 5 3 3 3 3 2 2" xfId="16382"/>
    <cellStyle name="Обычный 2 5 3 3 3 3 2 2 2" xfId="33279"/>
    <cellStyle name="Обычный 2 5 3 3 3 3 2 3" xfId="24831"/>
    <cellStyle name="Обычный 2 5 3 3 3 3 3" xfId="12158"/>
    <cellStyle name="Обычный 2 5 3 3 3 3 3 2" xfId="29055"/>
    <cellStyle name="Обычный 2 5 3 3 3 3 4" xfId="20607"/>
    <cellStyle name="Обычный 2 5 3 3 3 4" xfId="5118"/>
    <cellStyle name="Обычный 2 5 3 3 3 4 2" xfId="13566"/>
    <cellStyle name="Обычный 2 5 3 3 3 4 2 2" xfId="30463"/>
    <cellStyle name="Обычный 2 5 3 3 3 4 3" xfId="22015"/>
    <cellStyle name="Обычный 2 5 3 3 3 5" xfId="9342"/>
    <cellStyle name="Обычный 2 5 3 3 3 5 2" xfId="26239"/>
    <cellStyle name="Обычный 2 5 3 3 3 6" xfId="17791"/>
    <cellStyle name="Обычный 2 5 3 3 4" xfId="1598"/>
    <cellStyle name="Обычный 2 5 3 3 4 2" xfId="5822"/>
    <cellStyle name="Обычный 2 5 3 3 4 2 2" xfId="14270"/>
    <cellStyle name="Обычный 2 5 3 3 4 2 2 2" xfId="31167"/>
    <cellStyle name="Обычный 2 5 3 3 4 2 3" xfId="22719"/>
    <cellStyle name="Обычный 2 5 3 3 4 3" xfId="10046"/>
    <cellStyle name="Обычный 2 5 3 3 4 3 2" xfId="26943"/>
    <cellStyle name="Обычный 2 5 3 3 4 4" xfId="18495"/>
    <cellStyle name="Обычный 2 5 3 3 5" xfId="3006"/>
    <cellStyle name="Обычный 2 5 3 3 5 2" xfId="7230"/>
    <cellStyle name="Обычный 2 5 3 3 5 2 2" xfId="15678"/>
    <cellStyle name="Обычный 2 5 3 3 5 2 2 2" xfId="32575"/>
    <cellStyle name="Обычный 2 5 3 3 5 2 3" xfId="24127"/>
    <cellStyle name="Обычный 2 5 3 3 5 3" xfId="11454"/>
    <cellStyle name="Обычный 2 5 3 3 5 3 2" xfId="28351"/>
    <cellStyle name="Обычный 2 5 3 3 5 4" xfId="19903"/>
    <cellStyle name="Обычный 2 5 3 3 6" xfId="4414"/>
    <cellStyle name="Обычный 2 5 3 3 6 2" xfId="12862"/>
    <cellStyle name="Обычный 2 5 3 3 6 2 2" xfId="29759"/>
    <cellStyle name="Обычный 2 5 3 3 6 3" xfId="21311"/>
    <cellStyle name="Обычный 2 5 3 3 7" xfId="8638"/>
    <cellStyle name="Обычный 2 5 3 3 7 2" xfId="25535"/>
    <cellStyle name="Обычный 2 5 3 3 8" xfId="17087"/>
    <cellStyle name="Обычный 2 5 3 3 9" xfId="33984"/>
    <cellStyle name="Обычный 2 5 3 4" xfId="511"/>
    <cellStyle name="Обычный 2 5 3 4 2" xfId="1242"/>
    <cellStyle name="Обычный 2 5 3 4 2 2" xfId="2651"/>
    <cellStyle name="Обычный 2 5 3 4 2 2 2" xfId="6875"/>
    <cellStyle name="Обычный 2 5 3 4 2 2 2 2" xfId="15323"/>
    <cellStyle name="Обычный 2 5 3 4 2 2 2 2 2" xfId="32220"/>
    <cellStyle name="Обычный 2 5 3 4 2 2 2 3" xfId="23772"/>
    <cellStyle name="Обычный 2 5 3 4 2 2 3" xfId="11099"/>
    <cellStyle name="Обычный 2 5 3 4 2 2 3 2" xfId="27996"/>
    <cellStyle name="Обычный 2 5 3 4 2 2 4" xfId="19548"/>
    <cellStyle name="Обычный 2 5 3 4 2 3" xfId="4059"/>
    <cellStyle name="Обычный 2 5 3 4 2 3 2" xfId="8283"/>
    <cellStyle name="Обычный 2 5 3 4 2 3 2 2" xfId="16731"/>
    <cellStyle name="Обычный 2 5 3 4 2 3 2 2 2" xfId="33628"/>
    <cellStyle name="Обычный 2 5 3 4 2 3 2 3" xfId="25180"/>
    <cellStyle name="Обычный 2 5 3 4 2 3 3" xfId="12507"/>
    <cellStyle name="Обычный 2 5 3 4 2 3 3 2" xfId="29404"/>
    <cellStyle name="Обычный 2 5 3 4 2 3 4" xfId="20956"/>
    <cellStyle name="Обычный 2 5 3 4 2 4" xfId="5467"/>
    <cellStyle name="Обычный 2 5 3 4 2 4 2" xfId="13915"/>
    <cellStyle name="Обычный 2 5 3 4 2 4 2 2" xfId="30812"/>
    <cellStyle name="Обычный 2 5 3 4 2 4 3" xfId="22364"/>
    <cellStyle name="Обычный 2 5 3 4 2 5" xfId="9691"/>
    <cellStyle name="Обычный 2 5 3 4 2 5 2" xfId="26588"/>
    <cellStyle name="Обычный 2 5 3 4 2 6" xfId="18140"/>
    <cellStyle name="Обычный 2 5 3 4 3" xfId="1947"/>
    <cellStyle name="Обычный 2 5 3 4 3 2" xfId="6171"/>
    <cellStyle name="Обычный 2 5 3 4 3 2 2" xfId="14619"/>
    <cellStyle name="Обычный 2 5 3 4 3 2 2 2" xfId="31516"/>
    <cellStyle name="Обычный 2 5 3 4 3 2 3" xfId="23068"/>
    <cellStyle name="Обычный 2 5 3 4 3 3" xfId="10395"/>
    <cellStyle name="Обычный 2 5 3 4 3 3 2" xfId="27292"/>
    <cellStyle name="Обычный 2 5 3 4 3 4" xfId="18844"/>
    <cellStyle name="Обычный 2 5 3 4 4" xfId="3355"/>
    <cellStyle name="Обычный 2 5 3 4 4 2" xfId="7579"/>
    <cellStyle name="Обычный 2 5 3 4 4 2 2" xfId="16027"/>
    <cellStyle name="Обычный 2 5 3 4 4 2 2 2" xfId="32924"/>
    <cellStyle name="Обычный 2 5 3 4 4 2 3" xfId="24476"/>
    <cellStyle name="Обычный 2 5 3 4 4 3" xfId="11803"/>
    <cellStyle name="Обычный 2 5 3 4 4 3 2" xfId="28700"/>
    <cellStyle name="Обычный 2 5 3 4 4 4" xfId="20252"/>
    <cellStyle name="Обычный 2 5 3 4 5" xfId="4763"/>
    <cellStyle name="Обычный 2 5 3 4 5 2" xfId="13211"/>
    <cellStyle name="Обычный 2 5 3 4 5 2 2" xfId="30108"/>
    <cellStyle name="Обычный 2 5 3 4 5 3" xfId="21660"/>
    <cellStyle name="Обычный 2 5 3 4 6" xfId="8987"/>
    <cellStyle name="Обычный 2 5 3 4 6 2" xfId="25884"/>
    <cellStyle name="Обычный 2 5 3 4 7" xfId="17436"/>
    <cellStyle name="Обычный 2 5 3 4 8" xfId="34333"/>
    <cellStyle name="Обычный 2 5 3 5" xfId="890"/>
    <cellStyle name="Обычный 2 5 3 5 2" xfId="2299"/>
    <cellStyle name="Обычный 2 5 3 5 2 2" xfId="6523"/>
    <cellStyle name="Обычный 2 5 3 5 2 2 2" xfId="14971"/>
    <cellStyle name="Обычный 2 5 3 5 2 2 2 2" xfId="31868"/>
    <cellStyle name="Обычный 2 5 3 5 2 2 3" xfId="23420"/>
    <cellStyle name="Обычный 2 5 3 5 2 3" xfId="10747"/>
    <cellStyle name="Обычный 2 5 3 5 2 3 2" xfId="27644"/>
    <cellStyle name="Обычный 2 5 3 5 2 4" xfId="19196"/>
    <cellStyle name="Обычный 2 5 3 5 3" xfId="3707"/>
    <cellStyle name="Обычный 2 5 3 5 3 2" xfId="7931"/>
    <cellStyle name="Обычный 2 5 3 5 3 2 2" xfId="16379"/>
    <cellStyle name="Обычный 2 5 3 5 3 2 2 2" xfId="33276"/>
    <cellStyle name="Обычный 2 5 3 5 3 2 3" xfId="24828"/>
    <cellStyle name="Обычный 2 5 3 5 3 3" xfId="12155"/>
    <cellStyle name="Обычный 2 5 3 5 3 3 2" xfId="29052"/>
    <cellStyle name="Обычный 2 5 3 5 3 4" xfId="20604"/>
    <cellStyle name="Обычный 2 5 3 5 4" xfId="5115"/>
    <cellStyle name="Обычный 2 5 3 5 4 2" xfId="13563"/>
    <cellStyle name="Обычный 2 5 3 5 4 2 2" xfId="30460"/>
    <cellStyle name="Обычный 2 5 3 5 4 3" xfId="22012"/>
    <cellStyle name="Обычный 2 5 3 5 5" xfId="9339"/>
    <cellStyle name="Обычный 2 5 3 5 5 2" xfId="26236"/>
    <cellStyle name="Обычный 2 5 3 5 6" xfId="17788"/>
    <cellStyle name="Обычный 2 5 3 6" xfId="1595"/>
    <cellStyle name="Обычный 2 5 3 6 2" xfId="5819"/>
    <cellStyle name="Обычный 2 5 3 6 2 2" xfId="14267"/>
    <cellStyle name="Обычный 2 5 3 6 2 2 2" xfId="31164"/>
    <cellStyle name="Обычный 2 5 3 6 2 3" xfId="22716"/>
    <cellStyle name="Обычный 2 5 3 6 3" xfId="10043"/>
    <cellStyle name="Обычный 2 5 3 6 3 2" xfId="26940"/>
    <cellStyle name="Обычный 2 5 3 6 4" xfId="18492"/>
    <cellStyle name="Обычный 2 5 3 7" xfId="3003"/>
    <cellStyle name="Обычный 2 5 3 7 2" xfId="7227"/>
    <cellStyle name="Обычный 2 5 3 7 2 2" xfId="15675"/>
    <cellStyle name="Обычный 2 5 3 7 2 2 2" xfId="32572"/>
    <cellStyle name="Обычный 2 5 3 7 2 3" xfId="24124"/>
    <cellStyle name="Обычный 2 5 3 7 3" xfId="11451"/>
    <cellStyle name="Обычный 2 5 3 7 3 2" xfId="28348"/>
    <cellStyle name="Обычный 2 5 3 7 4" xfId="19900"/>
    <cellStyle name="Обычный 2 5 3 8" xfId="4411"/>
    <cellStyle name="Обычный 2 5 3 8 2" xfId="12859"/>
    <cellStyle name="Обычный 2 5 3 8 2 2" xfId="29756"/>
    <cellStyle name="Обычный 2 5 3 8 3" xfId="21308"/>
    <cellStyle name="Обычный 2 5 3 9" xfId="8635"/>
    <cellStyle name="Обычный 2 5 3 9 2" xfId="25532"/>
    <cellStyle name="Обычный 2 5 4" xfId="103"/>
    <cellStyle name="Обычный 2 5 4 10" xfId="33985"/>
    <cellStyle name="Обычный 2 5 4 2" xfId="104"/>
    <cellStyle name="Обычный 2 5 4 2 2" xfId="516"/>
    <cellStyle name="Обычный 2 5 4 2 2 2" xfId="1247"/>
    <cellStyle name="Обычный 2 5 4 2 2 2 2" xfId="2656"/>
    <cellStyle name="Обычный 2 5 4 2 2 2 2 2" xfId="6880"/>
    <cellStyle name="Обычный 2 5 4 2 2 2 2 2 2" xfId="15328"/>
    <cellStyle name="Обычный 2 5 4 2 2 2 2 2 2 2" xfId="32225"/>
    <cellStyle name="Обычный 2 5 4 2 2 2 2 2 3" xfId="23777"/>
    <cellStyle name="Обычный 2 5 4 2 2 2 2 3" xfId="11104"/>
    <cellStyle name="Обычный 2 5 4 2 2 2 2 3 2" xfId="28001"/>
    <cellStyle name="Обычный 2 5 4 2 2 2 2 4" xfId="19553"/>
    <cellStyle name="Обычный 2 5 4 2 2 2 3" xfId="4064"/>
    <cellStyle name="Обычный 2 5 4 2 2 2 3 2" xfId="8288"/>
    <cellStyle name="Обычный 2 5 4 2 2 2 3 2 2" xfId="16736"/>
    <cellStyle name="Обычный 2 5 4 2 2 2 3 2 2 2" xfId="33633"/>
    <cellStyle name="Обычный 2 5 4 2 2 2 3 2 3" xfId="25185"/>
    <cellStyle name="Обычный 2 5 4 2 2 2 3 3" xfId="12512"/>
    <cellStyle name="Обычный 2 5 4 2 2 2 3 3 2" xfId="29409"/>
    <cellStyle name="Обычный 2 5 4 2 2 2 3 4" xfId="20961"/>
    <cellStyle name="Обычный 2 5 4 2 2 2 4" xfId="5472"/>
    <cellStyle name="Обычный 2 5 4 2 2 2 4 2" xfId="13920"/>
    <cellStyle name="Обычный 2 5 4 2 2 2 4 2 2" xfId="30817"/>
    <cellStyle name="Обычный 2 5 4 2 2 2 4 3" xfId="22369"/>
    <cellStyle name="Обычный 2 5 4 2 2 2 5" xfId="9696"/>
    <cellStyle name="Обычный 2 5 4 2 2 2 5 2" xfId="26593"/>
    <cellStyle name="Обычный 2 5 4 2 2 2 6" xfId="18145"/>
    <cellStyle name="Обычный 2 5 4 2 2 3" xfId="1952"/>
    <cellStyle name="Обычный 2 5 4 2 2 3 2" xfId="6176"/>
    <cellStyle name="Обычный 2 5 4 2 2 3 2 2" xfId="14624"/>
    <cellStyle name="Обычный 2 5 4 2 2 3 2 2 2" xfId="31521"/>
    <cellStyle name="Обычный 2 5 4 2 2 3 2 3" xfId="23073"/>
    <cellStyle name="Обычный 2 5 4 2 2 3 3" xfId="10400"/>
    <cellStyle name="Обычный 2 5 4 2 2 3 3 2" xfId="27297"/>
    <cellStyle name="Обычный 2 5 4 2 2 3 4" xfId="18849"/>
    <cellStyle name="Обычный 2 5 4 2 2 4" xfId="3360"/>
    <cellStyle name="Обычный 2 5 4 2 2 4 2" xfId="7584"/>
    <cellStyle name="Обычный 2 5 4 2 2 4 2 2" xfId="16032"/>
    <cellStyle name="Обычный 2 5 4 2 2 4 2 2 2" xfId="32929"/>
    <cellStyle name="Обычный 2 5 4 2 2 4 2 3" xfId="24481"/>
    <cellStyle name="Обычный 2 5 4 2 2 4 3" xfId="11808"/>
    <cellStyle name="Обычный 2 5 4 2 2 4 3 2" xfId="28705"/>
    <cellStyle name="Обычный 2 5 4 2 2 4 4" xfId="20257"/>
    <cellStyle name="Обычный 2 5 4 2 2 5" xfId="4768"/>
    <cellStyle name="Обычный 2 5 4 2 2 5 2" xfId="13216"/>
    <cellStyle name="Обычный 2 5 4 2 2 5 2 2" xfId="30113"/>
    <cellStyle name="Обычный 2 5 4 2 2 5 3" xfId="21665"/>
    <cellStyle name="Обычный 2 5 4 2 2 6" xfId="8992"/>
    <cellStyle name="Обычный 2 5 4 2 2 6 2" xfId="25889"/>
    <cellStyle name="Обычный 2 5 4 2 2 7" xfId="17441"/>
    <cellStyle name="Обычный 2 5 4 2 2 8" xfId="34338"/>
    <cellStyle name="Обычный 2 5 4 2 3" xfId="895"/>
    <cellStyle name="Обычный 2 5 4 2 3 2" xfId="2304"/>
    <cellStyle name="Обычный 2 5 4 2 3 2 2" xfId="6528"/>
    <cellStyle name="Обычный 2 5 4 2 3 2 2 2" xfId="14976"/>
    <cellStyle name="Обычный 2 5 4 2 3 2 2 2 2" xfId="31873"/>
    <cellStyle name="Обычный 2 5 4 2 3 2 2 3" xfId="23425"/>
    <cellStyle name="Обычный 2 5 4 2 3 2 3" xfId="10752"/>
    <cellStyle name="Обычный 2 5 4 2 3 2 3 2" xfId="27649"/>
    <cellStyle name="Обычный 2 5 4 2 3 2 4" xfId="19201"/>
    <cellStyle name="Обычный 2 5 4 2 3 3" xfId="3712"/>
    <cellStyle name="Обычный 2 5 4 2 3 3 2" xfId="7936"/>
    <cellStyle name="Обычный 2 5 4 2 3 3 2 2" xfId="16384"/>
    <cellStyle name="Обычный 2 5 4 2 3 3 2 2 2" xfId="33281"/>
    <cellStyle name="Обычный 2 5 4 2 3 3 2 3" xfId="24833"/>
    <cellStyle name="Обычный 2 5 4 2 3 3 3" xfId="12160"/>
    <cellStyle name="Обычный 2 5 4 2 3 3 3 2" xfId="29057"/>
    <cellStyle name="Обычный 2 5 4 2 3 3 4" xfId="20609"/>
    <cellStyle name="Обычный 2 5 4 2 3 4" xfId="5120"/>
    <cellStyle name="Обычный 2 5 4 2 3 4 2" xfId="13568"/>
    <cellStyle name="Обычный 2 5 4 2 3 4 2 2" xfId="30465"/>
    <cellStyle name="Обычный 2 5 4 2 3 4 3" xfId="22017"/>
    <cellStyle name="Обычный 2 5 4 2 3 5" xfId="9344"/>
    <cellStyle name="Обычный 2 5 4 2 3 5 2" xfId="26241"/>
    <cellStyle name="Обычный 2 5 4 2 3 6" xfId="17793"/>
    <cellStyle name="Обычный 2 5 4 2 4" xfId="1600"/>
    <cellStyle name="Обычный 2 5 4 2 4 2" xfId="5824"/>
    <cellStyle name="Обычный 2 5 4 2 4 2 2" xfId="14272"/>
    <cellStyle name="Обычный 2 5 4 2 4 2 2 2" xfId="31169"/>
    <cellStyle name="Обычный 2 5 4 2 4 2 3" xfId="22721"/>
    <cellStyle name="Обычный 2 5 4 2 4 3" xfId="10048"/>
    <cellStyle name="Обычный 2 5 4 2 4 3 2" xfId="26945"/>
    <cellStyle name="Обычный 2 5 4 2 4 4" xfId="18497"/>
    <cellStyle name="Обычный 2 5 4 2 5" xfId="3008"/>
    <cellStyle name="Обычный 2 5 4 2 5 2" xfId="7232"/>
    <cellStyle name="Обычный 2 5 4 2 5 2 2" xfId="15680"/>
    <cellStyle name="Обычный 2 5 4 2 5 2 2 2" xfId="32577"/>
    <cellStyle name="Обычный 2 5 4 2 5 2 3" xfId="24129"/>
    <cellStyle name="Обычный 2 5 4 2 5 3" xfId="11456"/>
    <cellStyle name="Обычный 2 5 4 2 5 3 2" xfId="28353"/>
    <cellStyle name="Обычный 2 5 4 2 5 4" xfId="19905"/>
    <cellStyle name="Обычный 2 5 4 2 6" xfId="4416"/>
    <cellStyle name="Обычный 2 5 4 2 6 2" xfId="12864"/>
    <cellStyle name="Обычный 2 5 4 2 6 2 2" xfId="29761"/>
    <cellStyle name="Обычный 2 5 4 2 6 3" xfId="21313"/>
    <cellStyle name="Обычный 2 5 4 2 7" xfId="8640"/>
    <cellStyle name="Обычный 2 5 4 2 7 2" xfId="25537"/>
    <cellStyle name="Обычный 2 5 4 2 8" xfId="17089"/>
    <cellStyle name="Обычный 2 5 4 2 9" xfId="33986"/>
    <cellStyle name="Обычный 2 5 4 3" xfId="515"/>
    <cellStyle name="Обычный 2 5 4 3 2" xfId="1246"/>
    <cellStyle name="Обычный 2 5 4 3 2 2" xfId="2655"/>
    <cellStyle name="Обычный 2 5 4 3 2 2 2" xfId="6879"/>
    <cellStyle name="Обычный 2 5 4 3 2 2 2 2" xfId="15327"/>
    <cellStyle name="Обычный 2 5 4 3 2 2 2 2 2" xfId="32224"/>
    <cellStyle name="Обычный 2 5 4 3 2 2 2 3" xfId="23776"/>
    <cellStyle name="Обычный 2 5 4 3 2 2 3" xfId="11103"/>
    <cellStyle name="Обычный 2 5 4 3 2 2 3 2" xfId="28000"/>
    <cellStyle name="Обычный 2 5 4 3 2 2 4" xfId="19552"/>
    <cellStyle name="Обычный 2 5 4 3 2 3" xfId="4063"/>
    <cellStyle name="Обычный 2 5 4 3 2 3 2" xfId="8287"/>
    <cellStyle name="Обычный 2 5 4 3 2 3 2 2" xfId="16735"/>
    <cellStyle name="Обычный 2 5 4 3 2 3 2 2 2" xfId="33632"/>
    <cellStyle name="Обычный 2 5 4 3 2 3 2 3" xfId="25184"/>
    <cellStyle name="Обычный 2 5 4 3 2 3 3" xfId="12511"/>
    <cellStyle name="Обычный 2 5 4 3 2 3 3 2" xfId="29408"/>
    <cellStyle name="Обычный 2 5 4 3 2 3 4" xfId="20960"/>
    <cellStyle name="Обычный 2 5 4 3 2 4" xfId="5471"/>
    <cellStyle name="Обычный 2 5 4 3 2 4 2" xfId="13919"/>
    <cellStyle name="Обычный 2 5 4 3 2 4 2 2" xfId="30816"/>
    <cellStyle name="Обычный 2 5 4 3 2 4 3" xfId="22368"/>
    <cellStyle name="Обычный 2 5 4 3 2 5" xfId="9695"/>
    <cellStyle name="Обычный 2 5 4 3 2 5 2" xfId="26592"/>
    <cellStyle name="Обычный 2 5 4 3 2 6" xfId="18144"/>
    <cellStyle name="Обычный 2 5 4 3 3" xfId="1951"/>
    <cellStyle name="Обычный 2 5 4 3 3 2" xfId="6175"/>
    <cellStyle name="Обычный 2 5 4 3 3 2 2" xfId="14623"/>
    <cellStyle name="Обычный 2 5 4 3 3 2 2 2" xfId="31520"/>
    <cellStyle name="Обычный 2 5 4 3 3 2 3" xfId="23072"/>
    <cellStyle name="Обычный 2 5 4 3 3 3" xfId="10399"/>
    <cellStyle name="Обычный 2 5 4 3 3 3 2" xfId="27296"/>
    <cellStyle name="Обычный 2 5 4 3 3 4" xfId="18848"/>
    <cellStyle name="Обычный 2 5 4 3 4" xfId="3359"/>
    <cellStyle name="Обычный 2 5 4 3 4 2" xfId="7583"/>
    <cellStyle name="Обычный 2 5 4 3 4 2 2" xfId="16031"/>
    <cellStyle name="Обычный 2 5 4 3 4 2 2 2" xfId="32928"/>
    <cellStyle name="Обычный 2 5 4 3 4 2 3" xfId="24480"/>
    <cellStyle name="Обычный 2 5 4 3 4 3" xfId="11807"/>
    <cellStyle name="Обычный 2 5 4 3 4 3 2" xfId="28704"/>
    <cellStyle name="Обычный 2 5 4 3 4 4" xfId="20256"/>
    <cellStyle name="Обычный 2 5 4 3 5" xfId="4767"/>
    <cellStyle name="Обычный 2 5 4 3 5 2" xfId="13215"/>
    <cellStyle name="Обычный 2 5 4 3 5 2 2" xfId="30112"/>
    <cellStyle name="Обычный 2 5 4 3 5 3" xfId="21664"/>
    <cellStyle name="Обычный 2 5 4 3 6" xfId="8991"/>
    <cellStyle name="Обычный 2 5 4 3 6 2" xfId="25888"/>
    <cellStyle name="Обычный 2 5 4 3 7" xfId="17440"/>
    <cellStyle name="Обычный 2 5 4 3 8" xfId="34337"/>
    <cellStyle name="Обычный 2 5 4 4" xfId="894"/>
    <cellStyle name="Обычный 2 5 4 4 2" xfId="2303"/>
    <cellStyle name="Обычный 2 5 4 4 2 2" xfId="6527"/>
    <cellStyle name="Обычный 2 5 4 4 2 2 2" xfId="14975"/>
    <cellStyle name="Обычный 2 5 4 4 2 2 2 2" xfId="31872"/>
    <cellStyle name="Обычный 2 5 4 4 2 2 3" xfId="23424"/>
    <cellStyle name="Обычный 2 5 4 4 2 3" xfId="10751"/>
    <cellStyle name="Обычный 2 5 4 4 2 3 2" xfId="27648"/>
    <cellStyle name="Обычный 2 5 4 4 2 4" xfId="19200"/>
    <cellStyle name="Обычный 2 5 4 4 3" xfId="3711"/>
    <cellStyle name="Обычный 2 5 4 4 3 2" xfId="7935"/>
    <cellStyle name="Обычный 2 5 4 4 3 2 2" xfId="16383"/>
    <cellStyle name="Обычный 2 5 4 4 3 2 2 2" xfId="33280"/>
    <cellStyle name="Обычный 2 5 4 4 3 2 3" xfId="24832"/>
    <cellStyle name="Обычный 2 5 4 4 3 3" xfId="12159"/>
    <cellStyle name="Обычный 2 5 4 4 3 3 2" xfId="29056"/>
    <cellStyle name="Обычный 2 5 4 4 3 4" xfId="20608"/>
    <cellStyle name="Обычный 2 5 4 4 4" xfId="5119"/>
    <cellStyle name="Обычный 2 5 4 4 4 2" xfId="13567"/>
    <cellStyle name="Обычный 2 5 4 4 4 2 2" xfId="30464"/>
    <cellStyle name="Обычный 2 5 4 4 4 3" xfId="22016"/>
    <cellStyle name="Обычный 2 5 4 4 5" xfId="9343"/>
    <cellStyle name="Обычный 2 5 4 4 5 2" xfId="26240"/>
    <cellStyle name="Обычный 2 5 4 4 6" xfId="17792"/>
    <cellStyle name="Обычный 2 5 4 5" xfId="1599"/>
    <cellStyle name="Обычный 2 5 4 5 2" xfId="5823"/>
    <cellStyle name="Обычный 2 5 4 5 2 2" xfId="14271"/>
    <cellStyle name="Обычный 2 5 4 5 2 2 2" xfId="31168"/>
    <cellStyle name="Обычный 2 5 4 5 2 3" xfId="22720"/>
    <cellStyle name="Обычный 2 5 4 5 3" xfId="10047"/>
    <cellStyle name="Обычный 2 5 4 5 3 2" xfId="26944"/>
    <cellStyle name="Обычный 2 5 4 5 4" xfId="18496"/>
    <cellStyle name="Обычный 2 5 4 6" xfId="3007"/>
    <cellStyle name="Обычный 2 5 4 6 2" xfId="7231"/>
    <cellStyle name="Обычный 2 5 4 6 2 2" xfId="15679"/>
    <cellStyle name="Обычный 2 5 4 6 2 2 2" xfId="32576"/>
    <cellStyle name="Обычный 2 5 4 6 2 3" xfId="24128"/>
    <cellStyle name="Обычный 2 5 4 6 3" xfId="11455"/>
    <cellStyle name="Обычный 2 5 4 6 3 2" xfId="28352"/>
    <cellStyle name="Обычный 2 5 4 6 4" xfId="19904"/>
    <cellStyle name="Обычный 2 5 4 7" xfId="4415"/>
    <cellStyle name="Обычный 2 5 4 7 2" xfId="12863"/>
    <cellStyle name="Обычный 2 5 4 7 2 2" xfId="29760"/>
    <cellStyle name="Обычный 2 5 4 7 3" xfId="21312"/>
    <cellStyle name="Обычный 2 5 4 8" xfId="8639"/>
    <cellStyle name="Обычный 2 5 4 8 2" xfId="25536"/>
    <cellStyle name="Обычный 2 5 4 9" xfId="17088"/>
    <cellStyle name="Обычный 2 5 5" xfId="105"/>
    <cellStyle name="Обычный 2 5 5 2" xfId="517"/>
    <cellStyle name="Обычный 2 5 5 2 2" xfId="1248"/>
    <cellStyle name="Обычный 2 5 5 2 2 2" xfId="2657"/>
    <cellStyle name="Обычный 2 5 5 2 2 2 2" xfId="6881"/>
    <cellStyle name="Обычный 2 5 5 2 2 2 2 2" xfId="15329"/>
    <cellStyle name="Обычный 2 5 5 2 2 2 2 2 2" xfId="32226"/>
    <cellStyle name="Обычный 2 5 5 2 2 2 2 3" xfId="23778"/>
    <cellStyle name="Обычный 2 5 5 2 2 2 3" xfId="11105"/>
    <cellStyle name="Обычный 2 5 5 2 2 2 3 2" xfId="28002"/>
    <cellStyle name="Обычный 2 5 5 2 2 2 4" xfId="19554"/>
    <cellStyle name="Обычный 2 5 5 2 2 3" xfId="4065"/>
    <cellStyle name="Обычный 2 5 5 2 2 3 2" xfId="8289"/>
    <cellStyle name="Обычный 2 5 5 2 2 3 2 2" xfId="16737"/>
    <cellStyle name="Обычный 2 5 5 2 2 3 2 2 2" xfId="33634"/>
    <cellStyle name="Обычный 2 5 5 2 2 3 2 3" xfId="25186"/>
    <cellStyle name="Обычный 2 5 5 2 2 3 3" xfId="12513"/>
    <cellStyle name="Обычный 2 5 5 2 2 3 3 2" xfId="29410"/>
    <cellStyle name="Обычный 2 5 5 2 2 3 4" xfId="20962"/>
    <cellStyle name="Обычный 2 5 5 2 2 4" xfId="5473"/>
    <cellStyle name="Обычный 2 5 5 2 2 4 2" xfId="13921"/>
    <cellStyle name="Обычный 2 5 5 2 2 4 2 2" xfId="30818"/>
    <cellStyle name="Обычный 2 5 5 2 2 4 3" xfId="22370"/>
    <cellStyle name="Обычный 2 5 5 2 2 5" xfId="9697"/>
    <cellStyle name="Обычный 2 5 5 2 2 5 2" xfId="26594"/>
    <cellStyle name="Обычный 2 5 5 2 2 6" xfId="18146"/>
    <cellStyle name="Обычный 2 5 5 2 3" xfId="1953"/>
    <cellStyle name="Обычный 2 5 5 2 3 2" xfId="6177"/>
    <cellStyle name="Обычный 2 5 5 2 3 2 2" xfId="14625"/>
    <cellStyle name="Обычный 2 5 5 2 3 2 2 2" xfId="31522"/>
    <cellStyle name="Обычный 2 5 5 2 3 2 3" xfId="23074"/>
    <cellStyle name="Обычный 2 5 5 2 3 3" xfId="10401"/>
    <cellStyle name="Обычный 2 5 5 2 3 3 2" xfId="27298"/>
    <cellStyle name="Обычный 2 5 5 2 3 4" xfId="18850"/>
    <cellStyle name="Обычный 2 5 5 2 4" xfId="3361"/>
    <cellStyle name="Обычный 2 5 5 2 4 2" xfId="7585"/>
    <cellStyle name="Обычный 2 5 5 2 4 2 2" xfId="16033"/>
    <cellStyle name="Обычный 2 5 5 2 4 2 2 2" xfId="32930"/>
    <cellStyle name="Обычный 2 5 5 2 4 2 3" xfId="24482"/>
    <cellStyle name="Обычный 2 5 5 2 4 3" xfId="11809"/>
    <cellStyle name="Обычный 2 5 5 2 4 3 2" xfId="28706"/>
    <cellStyle name="Обычный 2 5 5 2 4 4" xfId="20258"/>
    <cellStyle name="Обычный 2 5 5 2 5" xfId="4769"/>
    <cellStyle name="Обычный 2 5 5 2 5 2" xfId="13217"/>
    <cellStyle name="Обычный 2 5 5 2 5 2 2" xfId="30114"/>
    <cellStyle name="Обычный 2 5 5 2 5 3" xfId="21666"/>
    <cellStyle name="Обычный 2 5 5 2 6" xfId="8993"/>
    <cellStyle name="Обычный 2 5 5 2 6 2" xfId="25890"/>
    <cellStyle name="Обычный 2 5 5 2 7" xfId="17442"/>
    <cellStyle name="Обычный 2 5 5 2 8" xfId="34339"/>
    <cellStyle name="Обычный 2 5 5 3" xfId="896"/>
    <cellStyle name="Обычный 2 5 5 3 2" xfId="2305"/>
    <cellStyle name="Обычный 2 5 5 3 2 2" xfId="6529"/>
    <cellStyle name="Обычный 2 5 5 3 2 2 2" xfId="14977"/>
    <cellStyle name="Обычный 2 5 5 3 2 2 2 2" xfId="31874"/>
    <cellStyle name="Обычный 2 5 5 3 2 2 3" xfId="23426"/>
    <cellStyle name="Обычный 2 5 5 3 2 3" xfId="10753"/>
    <cellStyle name="Обычный 2 5 5 3 2 3 2" xfId="27650"/>
    <cellStyle name="Обычный 2 5 5 3 2 4" xfId="19202"/>
    <cellStyle name="Обычный 2 5 5 3 3" xfId="3713"/>
    <cellStyle name="Обычный 2 5 5 3 3 2" xfId="7937"/>
    <cellStyle name="Обычный 2 5 5 3 3 2 2" xfId="16385"/>
    <cellStyle name="Обычный 2 5 5 3 3 2 2 2" xfId="33282"/>
    <cellStyle name="Обычный 2 5 5 3 3 2 3" xfId="24834"/>
    <cellStyle name="Обычный 2 5 5 3 3 3" xfId="12161"/>
    <cellStyle name="Обычный 2 5 5 3 3 3 2" xfId="29058"/>
    <cellStyle name="Обычный 2 5 5 3 3 4" xfId="20610"/>
    <cellStyle name="Обычный 2 5 5 3 4" xfId="5121"/>
    <cellStyle name="Обычный 2 5 5 3 4 2" xfId="13569"/>
    <cellStyle name="Обычный 2 5 5 3 4 2 2" xfId="30466"/>
    <cellStyle name="Обычный 2 5 5 3 4 3" xfId="22018"/>
    <cellStyle name="Обычный 2 5 5 3 5" xfId="9345"/>
    <cellStyle name="Обычный 2 5 5 3 5 2" xfId="26242"/>
    <cellStyle name="Обычный 2 5 5 3 6" xfId="17794"/>
    <cellStyle name="Обычный 2 5 5 4" xfId="1601"/>
    <cellStyle name="Обычный 2 5 5 4 2" xfId="5825"/>
    <cellStyle name="Обычный 2 5 5 4 2 2" xfId="14273"/>
    <cellStyle name="Обычный 2 5 5 4 2 2 2" xfId="31170"/>
    <cellStyle name="Обычный 2 5 5 4 2 3" xfId="22722"/>
    <cellStyle name="Обычный 2 5 5 4 3" xfId="10049"/>
    <cellStyle name="Обычный 2 5 5 4 3 2" xfId="26946"/>
    <cellStyle name="Обычный 2 5 5 4 4" xfId="18498"/>
    <cellStyle name="Обычный 2 5 5 5" xfId="3009"/>
    <cellStyle name="Обычный 2 5 5 5 2" xfId="7233"/>
    <cellStyle name="Обычный 2 5 5 5 2 2" xfId="15681"/>
    <cellStyle name="Обычный 2 5 5 5 2 2 2" xfId="32578"/>
    <cellStyle name="Обычный 2 5 5 5 2 3" xfId="24130"/>
    <cellStyle name="Обычный 2 5 5 5 3" xfId="11457"/>
    <cellStyle name="Обычный 2 5 5 5 3 2" xfId="28354"/>
    <cellStyle name="Обычный 2 5 5 5 4" xfId="19906"/>
    <cellStyle name="Обычный 2 5 5 6" xfId="4417"/>
    <cellStyle name="Обычный 2 5 5 6 2" xfId="12865"/>
    <cellStyle name="Обычный 2 5 5 6 2 2" xfId="29762"/>
    <cellStyle name="Обычный 2 5 5 6 3" xfId="21314"/>
    <cellStyle name="Обычный 2 5 5 7" xfId="8641"/>
    <cellStyle name="Обычный 2 5 5 7 2" xfId="25538"/>
    <cellStyle name="Обычный 2 5 5 8" xfId="17090"/>
    <cellStyle name="Обычный 2 5 5 9" xfId="33987"/>
    <cellStyle name="Обычный 2 5 6" xfId="502"/>
    <cellStyle name="Обычный 2 5 6 2" xfId="1233"/>
    <cellStyle name="Обычный 2 5 6 2 2" xfId="2642"/>
    <cellStyle name="Обычный 2 5 6 2 2 2" xfId="6866"/>
    <cellStyle name="Обычный 2 5 6 2 2 2 2" xfId="15314"/>
    <cellStyle name="Обычный 2 5 6 2 2 2 2 2" xfId="32211"/>
    <cellStyle name="Обычный 2 5 6 2 2 2 3" xfId="23763"/>
    <cellStyle name="Обычный 2 5 6 2 2 3" xfId="11090"/>
    <cellStyle name="Обычный 2 5 6 2 2 3 2" xfId="27987"/>
    <cellStyle name="Обычный 2 5 6 2 2 4" xfId="19539"/>
    <cellStyle name="Обычный 2 5 6 2 3" xfId="4050"/>
    <cellStyle name="Обычный 2 5 6 2 3 2" xfId="8274"/>
    <cellStyle name="Обычный 2 5 6 2 3 2 2" xfId="16722"/>
    <cellStyle name="Обычный 2 5 6 2 3 2 2 2" xfId="33619"/>
    <cellStyle name="Обычный 2 5 6 2 3 2 3" xfId="25171"/>
    <cellStyle name="Обычный 2 5 6 2 3 3" xfId="12498"/>
    <cellStyle name="Обычный 2 5 6 2 3 3 2" xfId="29395"/>
    <cellStyle name="Обычный 2 5 6 2 3 4" xfId="20947"/>
    <cellStyle name="Обычный 2 5 6 2 4" xfId="5458"/>
    <cellStyle name="Обычный 2 5 6 2 4 2" xfId="13906"/>
    <cellStyle name="Обычный 2 5 6 2 4 2 2" xfId="30803"/>
    <cellStyle name="Обычный 2 5 6 2 4 3" xfId="22355"/>
    <cellStyle name="Обычный 2 5 6 2 5" xfId="9682"/>
    <cellStyle name="Обычный 2 5 6 2 5 2" xfId="26579"/>
    <cellStyle name="Обычный 2 5 6 2 6" xfId="18131"/>
    <cellStyle name="Обычный 2 5 6 3" xfId="1938"/>
    <cellStyle name="Обычный 2 5 6 3 2" xfId="6162"/>
    <cellStyle name="Обычный 2 5 6 3 2 2" xfId="14610"/>
    <cellStyle name="Обычный 2 5 6 3 2 2 2" xfId="31507"/>
    <cellStyle name="Обычный 2 5 6 3 2 3" xfId="23059"/>
    <cellStyle name="Обычный 2 5 6 3 3" xfId="10386"/>
    <cellStyle name="Обычный 2 5 6 3 3 2" xfId="27283"/>
    <cellStyle name="Обычный 2 5 6 3 4" xfId="18835"/>
    <cellStyle name="Обычный 2 5 6 4" xfId="3346"/>
    <cellStyle name="Обычный 2 5 6 4 2" xfId="7570"/>
    <cellStyle name="Обычный 2 5 6 4 2 2" xfId="16018"/>
    <cellStyle name="Обычный 2 5 6 4 2 2 2" xfId="32915"/>
    <cellStyle name="Обычный 2 5 6 4 2 3" xfId="24467"/>
    <cellStyle name="Обычный 2 5 6 4 3" xfId="11794"/>
    <cellStyle name="Обычный 2 5 6 4 3 2" xfId="28691"/>
    <cellStyle name="Обычный 2 5 6 4 4" xfId="20243"/>
    <cellStyle name="Обычный 2 5 6 5" xfId="4754"/>
    <cellStyle name="Обычный 2 5 6 5 2" xfId="13202"/>
    <cellStyle name="Обычный 2 5 6 5 2 2" xfId="30099"/>
    <cellStyle name="Обычный 2 5 6 5 3" xfId="21651"/>
    <cellStyle name="Обычный 2 5 6 6" xfId="8978"/>
    <cellStyle name="Обычный 2 5 6 6 2" xfId="25875"/>
    <cellStyle name="Обычный 2 5 6 7" xfId="17427"/>
    <cellStyle name="Обычный 2 5 6 8" xfId="34324"/>
    <cellStyle name="Обычный 2 5 7" xfId="881"/>
    <cellStyle name="Обычный 2 5 7 2" xfId="2290"/>
    <cellStyle name="Обычный 2 5 7 2 2" xfId="6514"/>
    <cellStyle name="Обычный 2 5 7 2 2 2" xfId="14962"/>
    <cellStyle name="Обычный 2 5 7 2 2 2 2" xfId="31859"/>
    <cellStyle name="Обычный 2 5 7 2 2 3" xfId="23411"/>
    <cellStyle name="Обычный 2 5 7 2 3" xfId="10738"/>
    <cellStyle name="Обычный 2 5 7 2 3 2" xfId="27635"/>
    <cellStyle name="Обычный 2 5 7 2 4" xfId="19187"/>
    <cellStyle name="Обычный 2 5 7 3" xfId="3698"/>
    <cellStyle name="Обычный 2 5 7 3 2" xfId="7922"/>
    <cellStyle name="Обычный 2 5 7 3 2 2" xfId="16370"/>
    <cellStyle name="Обычный 2 5 7 3 2 2 2" xfId="33267"/>
    <cellStyle name="Обычный 2 5 7 3 2 3" xfId="24819"/>
    <cellStyle name="Обычный 2 5 7 3 3" xfId="12146"/>
    <cellStyle name="Обычный 2 5 7 3 3 2" xfId="29043"/>
    <cellStyle name="Обычный 2 5 7 3 4" xfId="20595"/>
    <cellStyle name="Обычный 2 5 7 4" xfId="5106"/>
    <cellStyle name="Обычный 2 5 7 4 2" xfId="13554"/>
    <cellStyle name="Обычный 2 5 7 4 2 2" xfId="30451"/>
    <cellStyle name="Обычный 2 5 7 4 3" xfId="22003"/>
    <cellStyle name="Обычный 2 5 7 5" xfId="9330"/>
    <cellStyle name="Обычный 2 5 7 5 2" xfId="26227"/>
    <cellStyle name="Обычный 2 5 7 6" xfId="17779"/>
    <cellStyle name="Обычный 2 5 8" xfId="1586"/>
    <cellStyle name="Обычный 2 5 8 2" xfId="5810"/>
    <cellStyle name="Обычный 2 5 8 2 2" xfId="14258"/>
    <cellStyle name="Обычный 2 5 8 2 2 2" xfId="31155"/>
    <cellStyle name="Обычный 2 5 8 2 3" xfId="22707"/>
    <cellStyle name="Обычный 2 5 8 3" xfId="10034"/>
    <cellStyle name="Обычный 2 5 8 3 2" xfId="26931"/>
    <cellStyle name="Обычный 2 5 8 4" xfId="18483"/>
    <cellStyle name="Обычный 2 5 9" xfId="2994"/>
    <cellStyle name="Обычный 2 5 9 2" xfId="7218"/>
    <cellStyle name="Обычный 2 5 9 2 2" xfId="15666"/>
    <cellStyle name="Обычный 2 5 9 2 2 2" xfId="32563"/>
    <cellStyle name="Обычный 2 5 9 2 3" xfId="24115"/>
    <cellStyle name="Обычный 2 5 9 3" xfId="11442"/>
    <cellStyle name="Обычный 2 5 9 3 2" xfId="28339"/>
    <cellStyle name="Обычный 2 5 9 4" xfId="19891"/>
    <cellStyle name="Обычный 2 5_Отчет за 2015 год" xfId="106"/>
    <cellStyle name="Обычный 2 6" xfId="107"/>
    <cellStyle name="Обычный 2 6 10" xfId="8642"/>
    <cellStyle name="Обычный 2 6 10 2" xfId="25539"/>
    <cellStyle name="Обычный 2 6 11" xfId="17091"/>
    <cellStyle name="Обычный 2 6 12" xfId="33988"/>
    <cellStyle name="Обычный 2 6 2" xfId="108"/>
    <cellStyle name="Обычный 2 6 2 10" xfId="17092"/>
    <cellStyle name="Обычный 2 6 2 11" xfId="33989"/>
    <cellStyle name="Обычный 2 6 2 2" xfId="109"/>
    <cellStyle name="Обычный 2 6 2 2 10" xfId="33990"/>
    <cellStyle name="Обычный 2 6 2 2 2" xfId="110"/>
    <cellStyle name="Обычный 2 6 2 2 2 2" xfId="521"/>
    <cellStyle name="Обычный 2 6 2 2 2 2 2" xfId="1252"/>
    <cellStyle name="Обычный 2 6 2 2 2 2 2 2" xfId="2661"/>
    <cellStyle name="Обычный 2 6 2 2 2 2 2 2 2" xfId="6885"/>
    <cellStyle name="Обычный 2 6 2 2 2 2 2 2 2 2" xfId="15333"/>
    <cellStyle name="Обычный 2 6 2 2 2 2 2 2 2 2 2" xfId="32230"/>
    <cellStyle name="Обычный 2 6 2 2 2 2 2 2 2 3" xfId="23782"/>
    <cellStyle name="Обычный 2 6 2 2 2 2 2 2 3" xfId="11109"/>
    <cellStyle name="Обычный 2 6 2 2 2 2 2 2 3 2" xfId="28006"/>
    <cellStyle name="Обычный 2 6 2 2 2 2 2 2 4" xfId="19558"/>
    <cellStyle name="Обычный 2 6 2 2 2 2 2 3" xfId="4069"/>
    <cellStyle name="Обычный 2 6 2 2 2 2 2 3 2" xfId="8293"/>
    <cellStyle name="Обычный 2 6 2 2 2 2 2 3 2 2" xfId="16741"/>
    <cellStyle name="Обычный 2 6 2 2 2 2 2 3 2 2 2" xfId="33638"/>
    <cellStyle name="Обычный 2 6 2 2 2 2 2 3 2 3" xfId="25190"/>
    <cellStyle name="Обычный 2 6 2 2 2 2 2 3 3" xfId="12517"/>
    <cellStyle name="Обычный 2 6 2 2 2 2 2 3 3 2" xfId="29414"/>
    <cellStyle name="Обычный 2 6 2 2 2 2 2 3 4" xfId="20966"/>
    <cellStyle name="Обычный 2 6 2 2 2 2 2 4" xfId="5477"/>
    <cellStyle name="Обычный 2 6 2 2 2 2 2 4 2" xfId="13925"/>
    <cellStyle name="Обычный 2 6 2 2 2 2 2 4 2 2" xfId="30822"/>
    <cellStyle name="Обычный 2 6 2 2 2 2 2 4 3" xfId="22374"/>
    <cellStyle name="Обычный 2 6 2 2 2 2 2 5" xfId="9701"/>
    <cellStyle name="Обычный 2 6 2 2 2 2 2 5 2" xfId="26598"/>
    <cellStyle name="Обычный 2 6 2 2 2 2 2 6" xfId="18150"/>
    <cellStyle name="Обычный 2 6 2 2 2 2 3" xfId="1957"/>
    <cellStyle name="Обычный 2 6 2 2 2 2 3 2" xfId="6181"/>
    <cellStyle name="Обычный 2 6 2 2 2 2 3 2 2" xfId="14629"/>
    <cellStyle name="Обычный 2 6 2 2 2 2 3 2 2 2" xfId="31526"/>
    <cellStyle name="Обычный 2 6 2 2 2 2 3 2 3" xfId="23078"/>
    <cellStyle name="Обычный 2 6 2 2 2 2 3 3" xfId="10405"/>
    <cellStyle name="Обычный 2 6 2 2 2 2 3 3 2" xfId="27302"/>
    <cellStyle name="Обычный 2 6 2 2 2 2 3 4" xfId="18854"/>
    <cellStyle name="Обычный 2 6 2 2 2 2 4" xfId="3365"/>
    <cellStyle name="Обычный 2 6 2 2 2 2 4 2" xfId="7589"/>
    <cellStyle name="Обычный 2 6 2 2 2 2 4 2 2" xfId="16037"/>
    <cellStyle name="Обычный 2 6 2 2 2 2 4 2 2 2" xfId="32934"/>
    <cellStyle name="Обычный 2 6 2 2 2 2 4 2 3" xfId="24486"/>
    <cellStyle name="Обычный 2 6 2 2 2 2 4 3" xfId="11813"/>
    <cellStyle name="Обычный 2 6 2 2 2 2 4 3 2" xfId="28710"/>
    <cellStyle name="Обычный 2 6 2 2 2 2 4 4" xfId="20262"/>
    <cellStyle name="Обычный 2 6 2 2 2 2 5" xfId="4773"/>
    <cellStyle name="Обычный 2 6 2 2 2 2 5 2" xfId="13221"/>
    <cellStyle name="Обычный 2 6 2 2 2 2 5 2 2" xfId="30118"/>
    <cellStyle name="Обычный 2 6 2 2 2 2 5 3" xfId="21670"/>
    <cellStyle name="Обычный 2 6 2 2 2 2 6" xfId="8997"/>
    <cellStyle name="Обычный 2 6 2 2 2 2 6 2" xfId="25894"/>
    <cellStyle name="Обычный 2 6 2 2 2 2 7" xfId="17446"/>
    <cellStyle name="Обычный 2 6 2 2 2 2 8" xfId="34343"/>
    <cellStyle name="Обычный 2 6 2 2 2 3" xfId="900"/>
    <cellStyle name="Обычный 2 6 2 2 2 3 2" xfId="2309"/>
    <cellStyle name="Обычный 2 6 2 2 2 3 2 2" xfId="6533"/>
    <cellStyle name="Обычный 2 6 2 2 2 3 2 2 2" xfId="14981"/>
    <cellStyle name="Обычный 2 6 2 2 2 3 2 2 2 2" xfId="31878"/>
    <cellStyle name="Обычный 2 6 2 2 2 3 2 2 3" xfId="23430"/>
    <cellStyle name="Обычный 2 6 2 2 2 3 2 3" xfId="10757"/>
    <cellStyle name="Обычный 2 6 2 2 2 3 2 3 2" xfId="27654"/>
    <cellStyle name="Обычный 2 6 2 2 2 3 2 4" xfId="19206"/>
    <cellStyle name="Обычный 2 6 2 2 2 3 3" xfId="3717"/>
    <cellStyle name="Обычный 2 6 2 2 2 3 3 2" xfId="7941"/>
    <cellStyle name="Обычный 2 6 2 2 2 3 3 2 2" xfId="16389"/>
    <cellStyle name="Обычный 2 6 2 2 2 3 3 2 2 2" xfId="33286"/>
    <cellStyle name="Обычный 2 6 2 2 2 3 3 2 3" xfId="24838"/>
    <cellStyle name="Обычный 2 6 2 2 2 3 3 3" xfId="12165"/>
    <cellStyle name="Обычный 2 6 2 2 2 3 3 3 2" xfId="29062"/>
    <cellStyle name="Обычный 2 6 2 2 2 3 3 4" xfId="20614"/>
    <cellStyle name="Обычный 2 6 2 2 2 3 4" xfId="5125"/>
    <cellStyle name="Обычный 2 6 2 2 2 3 4 2" xfId="13573"/>
    <cellStyle name="Обычный 2 6 2 2 2 3 4 2 2" xfId="30470"/>
    <cellStyle name="Обычный 2 6 2 2 2 3 4 3" xfId="22022"/>
    <cellStyle name="Обычный 2 6 2 2 2 3 5" xfId="9349"/>
    <cellStyle name="Обычный 2 6 2 2 2 3 5 2" xfId="26246"/>
    <cellStyle name="Обычный 2 6 2 2 2 3 6" xfId="17798"/>
    <cellStyle name="Обычный 2 6 2 2 2 4" xfId="1605"/>
    <cellStyle name="Обычный 2 6 2 2 2 4 2" xfId="5829"/>
    <cellStyle name="Обычный 2 6 2 2 2 4 2 2" xfId="14277"/>
    <cellStyle name="Обычный 2 6 2 2 2 4 2 2 2" xfId="31174"/>
    <cellStyle name="Обычный 2 6 2 2 2 4 2 3" xfId="22726"/>
    <cellStyle name="Обычный 2 6 2 2 2 4 3" xfId="10053"/>
    <cellStyle name="Обычный 2 6 2 2 2 4 3 2" xfId="26950"/>
    <cellStyle name="Обычный 2 6 2 2 2 4 4" xfId="18502"/>
    <cellStyle name="Обычный 2 6 2 2 2 5" xfId="3013"/>
    <cellStyle name="Обычный 2 6 2 2 2 5 2" xfId="7237"/>
    <cellStyle name="Обычный 2 6 2 2 2 5 2 2" xfId="15685"/>
    <cellStyle name="Обычный 2 6 2 2 2 5 2 2 2" xfId="32582"/>
    <cellStyle name="Обычный 2 6 2 2 2 5 2 3" xfId="24134"/>
    <cellStyle name="Обычный 2 6 2 2 2 5 3" xfId="11461"/>
    <cellStyle name="Обычный 2 6 2 2 2 5 3 2" xfId="28358"/>
    <cellStyle name="Обычный 2 6 2 2 2 5 4" xfId="19910"/>
    <cellStyle name="Обычный 2 6 2 2 2 6" xfId="4421"/>
    <cellStyle name="Обычный 2 6 2 2 2 6 2" xfId="12869"/>
    <cellStyle name="Обычный 2 6 2 2 2 6 2 2" xfId="29766"/>
    <cellStyle name="Обычный 2 6 2 2 2 6 3" xfId="21318"/>
    <cellStyle name="Обычный 2 6 2 2 2 7" xfId="8645"/>
    <cellStyle name="Обычный 2 6 2 2 2 7 2" xfId="25542"/>
    <cellStyle name="Обычный 2 6 2 2 2 8" xfId="17094"/>
    <cellStyle name="Обычный 2 6 2 2 2 9" xfId="33991"/>
    <cellStyle name="Обычный 2 6 2 2 3" xfId="520"/>
    <cellStyle name="Обычный 2 6 2 2 3 2" xfId="1251"/>
    <cellStyle name="Обычный 2 6 2 2 3 2 2" xfId="2660"/>
    <cellStyle name="Обычный 2 6 2 2 3 2 2 2" xfId="6884"/>
    <cellStyle name="Обычный 2 6 2 2 3 2 2 2 2" xfId="15332"/>
    <cellStyle name="Обычный 2 6 2 2 3 2 2 2 2 2" xfId="32229"/>
    <cellStyle name="Обычный 2 6 2 2 3 2 2 2 3" xfId="23781"/>
    <cellStyle name="Обычный 2 6 2 2 3 2 2 3" xfId="11108"/>
    <cellStyle name="Обычный 2 6 2 2 3 2 2 3 2" xfId="28005"/>
    <cellStyle name="Обычный 2 6 2 2 3 2 2 4" xfId="19557"/>
    <cellStyle name="Обычный 2 6 2 2 3 2 3" xfId="4068"/>
    <cellStyle name="Обычный 2 6 2 2 3 2 3 2" xfId="8292"/>
    <cellStyle name="Обычный 2 6 2 2 3 2 3 2 2" xfId="16740"/>
    <cellStyle name="Обычный 2 6 2 2 3 2 3 2 2 2" xfId="33637"/>
    <cellStyle name="Обычный 2 6 2 2 3 2 3 2 3" xfId="25189"/>
    <cellStyle name="Обычный 2 6 2 2 3 2 3 3" xfId="12516"/>
    <cellStyle name="Обычный 2 6 2 2 3 2 3 3 2" xfId="29413"/>
    <cellStyle name="Обычный 2 6 2 2 3 2 3 4" xfId="20965"/>
    <cellStyle name="Обычный 2 6 2 2 3 2 4" xfId="5476"/>
    <cellStyle name="Обычный 2 6 2 2 3 2 4 2" xfId="13924"/>
    <cellStyle name="Обычный 2 6 2 2 3 2 4 2 2" xfId="30821"/>
    <cellStyle name="Обычный 2 6 2 2 3 2 4 3" xfId="22373"/>
    <cellStyle name="Обычный 2 6 2 2 3 2 5" xfId="9700"/>
    <cellStyle name="Обычный 2 6 2 2 3 2 5 2" xfId="26597"/>
    <cellStyle name="Обычный 2 6 2 2 3 2 6" xfId="18149"/>
    <cellStyle name="Обычный 2 6 2 2 3 3" xfId="1956"/>
    <cellStyle name="Обычный 2 6 2 2 3 3 2" xfId="6180"/>
    <cellStyle name="Обычный 2 6 2 2 3 3 2 2" xfId="14628"/>
    <cellStyle name="Обычный 2 6 2 2 3 3 2 2 2" xfId="31525"/>
    <cellStyle name="Обычный 2 6 2 2 3 3 2 3" xfId="23077"/>
    <cellStyle name="Обычный 2 6 2 2 3 3 3" xfId="10404"/>
    <cellStyle name="Обычный 2 6 2 2 3 3 3 2" xfId="27301"/>
    <cellStyle name="Обычный 2 6 2 2 3 3 4" xfId="18853"/>
    <cellStyle name="Обычный 2 6 2 2 3 4" xfId="3364"/>
    <cellStyle name="Обычный 2 6 2 2 3 4 2" xfId="7588"/>
    <cellStyle name="Обычный 2 6 2 2 3 4 2 2" xfId="16036"/>
    <cellStyle name="Обычный 2 6 2 2 3 4 2 2 2" xfId="32933"/>
    <cellStyle name="Обычный 2 6 2 2 3 4 2 3" xfId="24485"/>
    <cellStyle name="Обычный 2 6 2 2 3 4 3" xfId="11812"/>
    <cellStyle name="Обычный 2 6 2 2 3 4 3 2" xfId="28709"/>
    <cellStyle name="Обычный 2 6 2 2 3 4 4" xfId="20261"/>
    <cellStyle name="Обычный 2 6 2 2 3 5" xfId="4772"/>
    <cellStyle name="Обычный 2 6 2 2 3 5 2" xfId="13220"/>
    <cellStyle name="Обычный 2 6 2 2 3 5 2 2" xfId="30117"/>
    <cellStyle name="Обычный 2 6 2 2 3 5 3" xfId="21669"/>
    <cellStyle name="Обычный 2 6 2 2 3 6" xfId="8996"/>
    <cellStyle name="Обычный 2 6 2 2 3 6 2" xfId="25893"/>
    <cellStyle name="Обычный 2 6 2 2 3 7" xfId="17445"/>
    <cellStyle name="Обычный 2 6 2 2 3 8" xfId="34342"/>
    <cellStyle name="Обычный 2 6 2 2 4" xfId="899"/>
    <cellStyle name="Обычный 2 6 2 2 4 2" xfId="2308"/>
    <cellStyle name="Обычный 2 6 2 2 4 2 2" xfId="6532"/>
    <cellStyle name="Обычный 2 6 2 2 4 2 2 2" xfId="14980"/>
    <cellStyle name="Обычный 2 6 2 2 4 2 2 2 2" xfId="31877"/>
    <cellStyle name="Обычный 2 6 2 2 4 2 2 3" xfId="23429"/>
    <cellStyle name="Обычный 2 6 2 2 4 2 3" xfId="10756"/>
    <cellStyle name="Обычный 2 6 2 2 4 2 3 2" xfId="27653"/>
    <cellStyle name="Обычный 2 6 2 2 4 2 4" xfId="19205"/>
    <cellStyle name="Обычный 2 6 2 2 4 3" xfId="3716"/>
    <cellStyle name="Обычный 2 6 2 2 4 3 2" xfId="7940"/>
    <cellStyle name="Обычный 2 6 2 2 4 3 2 2" xfId="16388"/>
    <cellStyle name="Обычный 2 6 2 2 4 3 2 2 2" xfId="33285"/>
    <cellStyle name="Обычный 2 6 2 2 4 3 2 3" xfId="24837"/>
    <cellStyle name="Обычный 2 6 2 2 4 3 3" xfId="12164"/>
    <cellStyle name="Обычный 2 6 2 2 4 3 3 2" xfId="29061"/>
    <cellStyle name="Обычный 2 6 2 2 4 3 4" xfId="20613"/>
    <cellStyle name="Обычный 2 6 2 2 4 4" xfId="5124"/>
    <cellStyle name="Обычный 2 6 2 2 4 4 2" xfId="13572"/>
    <cellStyle name="Обычный 2 6 2 2 4 4 2 2" xfId="30469"/>
    <cellStyle name="Обычный 2 6 2 2 4 4 3" xfId="22021"/>
    <cellStyle name="Обычный 2 6 2 2 4 5" xfId="9348"/>
    <cellStyle name="Обычный 2 6 2 2 4 5 2" xfId="26245"/>
    <cellStyle name="Обычный 2 6 2 2 4 6" xfId="17797"/>
    <cellStyle name="Обычный 2 6 2 2 5" xfId="1604"/>
    <cellStyle name="Обычный 2 6 2 2 5 2" xfId="5828"/>
    <cellStyle name="Обычный 2 6 2 2 5 2 2" xfId="14276"/>
    <cellStyle name="Обычный 2 6 2 2 5 2 2 2" xfId="31173"/>
    <cellStyle name="Обычный 2 6 2 2 5 2 3" xfId="22725"/>
    <cellStyle name="Обычный 2 6 2 2 5 3" xfId="10052"/>
    <cellStyle name="Обычный 2 6 2 2 5 3 2" xfId="26949"/>
    <cellStyle name="Обычный 2 6 2 2 5 4" xfId="18501"/>
    <cellStyle name="Обычный 2 6 2 2 6" xfId="3012"/>
    <cellStyle name="Обычный 2 6 2 2 6 2" xfId="7236"/>
    <cellStyle name="Обычный 2 6 2 2 6 2 2" xfId="15684"/>
    <cellStyle name="Обычный 2 6 2 2 6 2 2 2" xfId="32581"/>
    <cellStyle name="Обычный 2 6 2 2 6 2 3" xfId="24133"/>
    <cellStyle name="Обычный 2 6 2 2 6 3" xfId="11460"/>
    <cellStyle name="Обычный 2 6 2 2 6 3 2" xfId="28357"/>
    <cellStyle name="Обычный 2 6 2 2 6 4" xfId="19909"/>
    <cellStyle name="Обычный 2 6 2 2 7" xfId="4420"/>
    <cellStyle name="Обычный 2 6 2 2 7 2" xfId="12868"/>
    <cellStyle name="Обычный 2 6 2 2 7 2 2" xfId="29765"/>
    <cellStyle name="Обычный 2 6 2 2 7 3" xfId="21317"/>
    <cellStyle name="Обычный 2 6 2 2 8" xfId="8644"/>
    <cellStyle name="Обычный 2 6 2 2 8 2" xfId="25541"/>
    <cellStyle name="Обычный 2 6 2 2 9" xfId="17093"/>
    <cellStyle name="Обычный 2 6 2 3" xfId="111"/>
    <cellStyle name="Обычный 2 6 2 3 2" xfId="522"/>
    <cellStyle name="Обычный 2 6 2 3 2 2" xfId="1253"/>
    <cellStyle name="Обычный 2 6 2 3 2 2 2" xfId="2662"/>
    <cellStyle name="Обычный 2 6 2 3 2 2 2 2" xfId="6886"/>
    <cellStyle name="Обычный 2 6 2 3 2 2 2 2 2" xfId="15334"/>
    <cellStyle name="Обычный 2 6 2 3 2 2 2 2 2 2" xfId="32231"/>
    <cellStyle name="Обычный 2 6 2 3 2 2 2 2 3" xfId="23783"/>
    <cellStyle name="Обычный 2 6 2 3 2 2 2 3" xfId="11110"/>
    <cellStyle name="Обычный 2 6 2 3 2 2 2 3 2" xfId="28007"/>
    <cellStyle name="Обычный 2 6 2 3 2 2 2 4" xfId="19559"/>
    <cellStyle name="Обычный 2 6 2 3 2 2 3" xfId="4070"/>
    <cellStyle name="Обычный 2 6 2 3 2 2 3 2" xfId="8294"/>
    <cellStyle name="Обычный 2 6 2 3 2 2 3 2 2" xfId="16742"/>
    <cellStyle name="Обычный 2 6 2 3 2 2 3 2 2 2" xfId="33639"/>
    <cellStyle name="Обычный 2 6 2 3 2 2 3 2 3" xfId="25191"/>
    <cellStyle name="Обычный 2 6 2 3 2 2 3 3" xfId="12518"/>
    <cellStyle name="Обычный 2 6 2 3 2 2 3 3 2" xfId="29415"/>
    <cellStyle name="Обычный 2 6 2 3 2 2 3 4" xfId="20967"/>
    <cellStyle name="Обычный 2 6 2 3 2 2 4" xfId="5478"/>
    <cellStyle name="Обычный 2 6 2 3 2 2 4 2" xfId="13926"/>
    <cellStyle name="Обычный 2 6 2 3 2 2 4 2 2" xfId="30823"/>
    <cellStyle name="Обычный 2 6 2 3 2 2 4 3" xfId="22375"/>
    <cellStyle name="Обычный 2 6 2 3 2 2 5" xfId="9702"/>
    <cellStyle name="Обычный 2 6 2 3 2 2 5 2" xfId="26599"/>
    <cellStyle name="Обычный 2 6 2 3 2 2 6" xfId="18151"/>
    <cellStyle name="Обычный 2 6 2 3 2 3" xfId="1958"/>
    <cellStyle name="Обычный 2 6 2 3 2 3 2" xfId="6182"/>
    <cellStyle name="Обычный 2 6 2 3 2 3 2 2" xfId="14630"/>
    <cellStyle name="Обычный 2 6 2 3 2 3 2 2 2" xfId="31527"/>
    <cellStyle name="Обычный 2 6 2 3 2 3 2 3" xfId="23079"/>
    <cellStyle name="Обычный 2 6 2 3 2 3 3" xfId="10406"/>
    <cellStyle name="Обычный 2 6 2 3 2 3 3 2" xfId="27303"/>
    <cellStyle name="Обычный 2 6 2 3 2 3 4" xfId="18855"/>
    <cellStyle name="Обычный 2 6 2 3 2 4" xfId="3366"/>
    <cellStyle name="Обычный 2 6 2 3 2 4 2" xfId="7590"/>
    <cellStyle name="Обычный 2 6 2 3 2 4 2 2" xfId="16038"/>
    <cellStyle name="Обычный 2 6 2 3 2 4 2 2 2" xfId="32935"/>
    <cellStyle name="Обычный 2 6 2 3 2 4 2 3" xfId="24487"/>
    <cellStyle name="Обычный 2 6 2 3 2 4 3" xfId="11814"/>
    <cellStyle name="Обычный 2 6 2 3 2 4 3 2" xfId="28711"/>
    <cellStyle name="Обычный 2 6 2 3 2 4 4" xfId="20263"/>
    <cellStyle name="Обычный 2 6 2 3 2 5" xfId="4774"/>
    <cellStyle name="Обычный 2 6 2 3 2 5 2" xfId="13222"/>
    <cellStyle name="Обычный 2 6 2 3 2 5 2 2" xfId="30119"/>
    <cellStyle name="Обычный 2 6 2 3 2 5 3" xfId="21671"/>
    <cellStyle name="Обычный 2 6 2 3 2 6" xfId="8998"/>
    <cellStyle name="Обычный 2 6 2 3 2 6 2" xfId="25895"/>
    <cellStyle name="Обычный 2 6 2 3 2 7" xfId="17447"/>
    <cellStyle name="Обычный 2 6 2 3 2 8" xfId="34344"/>
    <cellStyle name="Обычный 2 6 2 3 3" xfId="901"/>
    <cellStyle name="Обычный 2 6 2 3 3 2" xfId="2310"/>
    <cellStyle name="Обычный 2 6 2 3 3 2 2" xfId="6534"/>
    <cellStyle name="Обычный 2 6 2 3 3 2 2 2" xfId="14982"/>
    <cellStyle name="Обычный 2 6 2 3 3 2 2 2 2" xfId="31879"/>
    <cellStyle name="Обычный 2 6 2 3 3 2 2 3" xfId="23431"/>
    <cellStyle name="Обычный 2 6 2 3 3 2 3" xfId="10758"/>
    <cellStyle name="Обычный 2 6 2 3 3 2 3 2" xfId="27655"/>
    <cellStyle name="Обычный 2 6 2 3 3 2 4" xfId="19207"/>
    <cellStyle name="Обычный 2 6 2 3 3 3" xfId="3718"/>
    <cellStyle name="Обычный 2 6 2 3 3 3 2" xfId="7942"/>
    <cellStyle name="Обычный 2 6 2 3 3 3 2 2" xfId="16390"/>
    <cellStyle name="Обычный 2 6 2 3 3 3 2 2 2" xfId="33287"/>
    <cellStyle name="Обычный 2 6 2 3 3 3 2 3" xfId="24839"/>
    <cellStyle name="Обычный 2 6 2 3 3 3 3" xfId="12166"/>
    <cellStyle name="Обычный 2 6 2 3 3 3 3 2" xfId="29063"/>
    <cellStyle name="Обычный 2 6 2 3 3 3 4" xfId="20615"/>
    <cellStyle name="Обычный 2 6 2 3 3 4" xfId="5126"/>
    <cellStyle name="Обычный 2 6 2 3 3 4 2" xfId="13574"/>
    <cellStyle name="Обычный 2 6 2 3 3 4 2 2" xfId="30471"/>
    <cellStyle name="Обычный 2 6 2 3 3 4 3" xfId="22023"/>
    <cellStyle name="Обычный 2 6 2 3 3 5" xfId="9350"/>
    <cellStyle name="Обычный 2 6 2 3 3 5 2" xfId="26247"/>
    <cellStyle name="Обычный 2 6 2 3 3 6" xfId="17799"/>
    <cellStyle name="Обычный 2 6 2 3 4" xfId="1606"/>
    <cellStyle name="Обычный 2 6 2 3 4 2" xfId="5830"/>
    <cellStyle name="Обычный 2 6 2 3 4 2 2" xfId="14278"/>
    <cellStyle name="Обычный 2 6 2 3 4 2 2 2" xfId="31175"/>
    <cellStyle name="Обычный 2 6 2 3 4 2 3" xfId="22727"/>
    <cellStyle name="Обычный 2 6 2 3 4 3" xfId="10054"/>
    <cellStyle name="Обычный 2 6 2 3 4 3 2" xfId="26951"/>
    <cellStyle name="Обычный 2 6 2 3 4 4" xfId="18503"/>
    <cellStyle name="Обычный 2 6 2 3 5" xfId="3014"/>
    <cellStyle name="Обычный 2 6 2 3 5 2" xfId="7238"/>
    <cellStyle name="Обычный 2 6 2 3 5 2 2" xfId="15686"/>
    <cellStyle name="Обычный 2 6 2 3 5 2 2 2" xfId="32583"/>
    <cellStyle name="Обычный 2 6 2 3 5 2 3" xfId="24135"/>
    <cellStyle name="Обычный 2 6 2 3 5 3" xfId="11462"/>
    <cellStyle name="Обычный 2 6 2 3 5 3 2" xfId="28359"/>
    <cellStyle name="Обычный 2 6 2 3 5 4" xfId="19911"/>
    <cellStyle name="Обычный 2 6 2 3 6" xfId="4422"/>
    <cellStyle name="Обычный 2 6 2 3 6 2" xfId="12870"/>
    <cellStyle name="Обычный 2 6 2 3 6 2 2" xfId="29767"/>
    <cellStyle name="Обычный 2 6 2 3 6 3" xfId="21319"/>
    <cellStyle name="Обычный 2 6 2 3 7" xfId="8646"/>
    <cellStyle name="Обычный 2 6 2 3 7 2" xfId="25543"/>
    <cellStyle name="Обычный 2 6 2 3 8" xfId="17095"/>
    <cellStyle name="Обычный 2 6 2 3 9" xfId="33992"/>
    <cellStyle name="Обычный 2 6 2 4" xfId="519"/>
    <cellStyle name="Обычный 2 6 2 4 2" xfId="1250"/>
    <cellStyle name="Обычный 2 6 2 4 2 2" xfId="2659"/>
    <cellStyle name="Обычный 2 6 2 4 2 2 2" xfId="6883"/>
    <cellStyle name="Обычный 2 6 2 4 2 2 2 2" xfId="15331"/>
    <cellStyle name="Обычный 2 6 2 4 2 2 2 2 2" xfId="32228"/>
    <cellStyle name="Обычный 2 6 2 4 2 2 2 3" xfId="23780"/>
    <cellStyle name="Обычный 2 6 2 4 2 2 3" xfId="11107"/>
    <cellStyle name="Обычный 2 6 2 4 2 2 3 2" xfId="28004"/>
    <cellStyle name="Обычный 2 6 2 4 2 2 4" xfId="19556"/>
    <cellStyle name="Обычный 2 6 2 4 2 3" xfId="4067"/>
    <cellStyle name="Обычный 2 6 2 4 2 3 2" xfId="8291"/>
    <cellStyle name="Обычный 2 6 2 4 2 3 2 2" xfId="16739"/>
    <cellStyle name="Обычный 2 6 2 4 2 3 2 2 2" xfId="33636"/>
    <cellStyle name="Обычный 2 6 2 4 2 3 2 3" xfId="25188"/>
    <cellStyle name="Обычный 2 6 2 4 2 3 3" xfId="12515"/>
    <cellStyle name="Обычный 2 6 2 4 2 3 3 2" xfId="29412"/>
    <cellStyle name="Обычный 2 6 2 4 2 3 4" xfId="20964"/>
    <cellStyle name="Обычный 2 6 2 4 2 4" xfId="5475"/>
    <cellStyle name="Обычный 2 6 2 4 2 4 2" xfId="13923"/>
    <cellStyle name="Обычный 2 6 2 4 2 4 2 2" xfId="30820"/>
    <cellStyle name="Обычный 2 6 2 4 2 4 3" xfId="22372"/>
    <cellStyle name="Обычный 2 6 2 4 2 5" xfId="9699"/>
    <cellStyle name="Обычный 2 6 2 4 2 5 2" xfId="26596"/>
    <cellStyle name="Обычный 2 6 2 4 2 6" xfId="18148"/>
    <cellStyle name="Обычный 2 6 2 4 3" xfId="1955"/>
    <cellStyle name="Обычный 2 6 2 4 3 2" xfId="6179"/>
    <cellStyle name="Обычный 2 6 2 4 3 2 2" xfId="14627"/>
    <cellStyle name="Обычный 2 6 2 4 3 2 2 2" xfId="31524"/>
    <cellStyle name="Обычный 2 6 2 4 3 2 3" xfId="23076"/>
    <cellStyle name="Обычный 2 6 2 4 3 3" xfId="10403"/>
    <cellStyle name="Обычный 2 6 2 4 3 3 2" xfId="27300"/>
    <cellStyle name="Обычный 2 6 2 4 3 4" xfId="18852"/>
    <cellStyle name="Обычный 2 6 2 4 4" xfId="3363"/>
    <cellStyle name="Обычный 2 6 2 4 4 2" xfId="7587"/>
    <cellStyle name="Обычный 2 6 2 4 4 2 2" xfId="16035"/>
    <cellStyle name="Обычный 2 6 2 4 4 2 2 2" xfId="32932"/>
    <cellStyle name="Обычный 2 6 2 4 4 2 3" xfId="24484"/>
    <cellStyle name="Обычный 2 6 2 4 4 3" xfId="11811"/>
    <cellStyle name="Обычный 2 6 2 4 4 3 2" xfId="28708"/>
    <cellStyle name="Обычный 2 6 2 4 4 4" xfId="20260"/>
    <cellStyle name="Обычный 2 6 2 4 5" xfId="4771"/>
    <cellStyle name="Обычный 2 6 2 4 5 2" xfId="13219"/>
    <cellStyle name="Обычный 2 6 2 4 5 2 2" xfId="30116"/>
    <cellStyle name="Обычный 2 6 2 4 5 3" xfId="21668"/>
    <cellStyle name="Обычный 2 6 2 4 6" xfId="8995"/>
    <cellStyle name="Обычный 2 6 2 4 6 2" xfId="25892"/>
    <cellStyle name="Обычный 2 6 2 4 7" xfId="17444"/>
    <cellStyle name="Обычный 2 6 2 4 8" xfId="34341"/>
    <cellStyle name="Обычный 2 6 2 5" xfId="898"/>
    <cellStyle name="Обычный 2 6 2 5 2" xfId="2307"/>
    <cellStyle name="Обычный 2 6 2 5 2 2" xfId="6531"/>
    <cellStyle name="Обычный 2 6 2 5 2 2 2" xfId="14979"/>
    <cellStyle name="Обычный 2 6 2 5 2 2 2 2" xfId="31876"/>
    <cellStyle name="Обычный 2 6 2 5 2 2 3" xfId="23428"/>
    <cellStyle name="Обычный 2 6 2 5 2 3" xfId="10755"/>
    <cellStyle name="Обычный 2 6 2 5 2 3 2" xfId="27652"/>
    <cellStyle name="Обычный 2 6 2 5 2 4" xfId="19204"/>
    <cellStyle name="Обычный 2 6 2 5 3" xfId="3715"/>
    <cellStyle name="Обычный 2 6 2 5 3 2" xfId="7939"/>
    <cellStyle name="Обычный 2 6 2 5 3 2 2" xfId="16387"/>
    <cellStyle name="Обычный 2 6 2 5 3 2 2 2" xfId="33284"/>
    <cellStyle name="Обычный 2 6 2 5 3 2 3" xfId="24836"/>
    <cellStyle name="Обычный 2 6 2 5 3 3" xfId="12163"/>
    <cellStyle name="Обычный 2 6 2 5 3 3 2" xfId="29060"/>
    <cellStyle name="Обычный 2 6 2 5 3 4" xfId="20612"/>
    <cellStyle name="Обычный 2 6 2 5 4" xfId="5123"/>
    <cellStyle name="Обычный 2 6 2 5 4 2" xfId="13571"/>
    <cellStyle name="Обычный 2 6 2 5 4 2 2" xfId="30468"/>
    <cellStyle name="Обычный 2 6 2 5 4 3" xfId="22020"/>
    <cellStyle name="Обычный 2 6 2 5 5" xfId="9347"/>
    <cellStyle name="Обычный 2 6 2 5 5 2" xfId="26244"/>
    <cellStyle name="Обычный 2 6 2 5 6" xfId="17796"/>
    <cellStyle name="Обычный 2 6 2 6" xfId="1603"/>
    <cellStyle name="Обычный 2 6 2 6 2" xfId="5827"/>
    <cellStyle name="Обычный 2 6 2 6 2 2" xfId="14275"/>
    <cellStyle name="Обычный 2 6 2 6 2 2 2" xfId="31172"/>
    <cellStyle name="Обычный 2 6 2 6 2 3" xfId="22724"/>
    <cellStyle name="Обычный 2 6 2 6 3" xfId="10051"/>
    <cellStyle name="Обычный 2 6 2 6 3 2" xfId="26948"/>
    <cellStyle name="Обычный 2 6 2 6 4" xfId="18500"/>
    <cellStyle name="Обычный 2 6 2 7" xfId="3011"/>
    <cellStyle name="Обычный 2 6 2 7 2" xfId="7235"/>
    <cellStyle name="Обычный 2 6 2 7 2 2" xfId="15683"/>
    <cellStyle name="Обычный 2 6 2 7 2 2 2" xfId="32580"/>
    <cellStyle name="Обычный 2 6 2 7 2 3" xfId="24132"/>
    <cellStyle name="Обычный 2 6 2 7 3" xfId="11459"/>
    <cellStyle name="Обычный 2 6 2 7 3 2" xfId="28356"/>
    <cellStyle name="Обычный 2 6 2 7 4" xfId="19908"/>
    <cellStyle name="Обычный 2 6 2 8" xfId="4419"/>
    <cellStyle name="Обычный 2 6 2 8 2" xfId="12867"/>
    <cellStyle name="Обычный 2 6 2 8 2 2" xfId="29764"/>
    <cellStyle name="Обычный 2 6 2 8 3" xfId="21316"/>
    <cellStyle name="Обычный 2 6 2 9" xfId="8643"/>
    <cellStyle name="Обычный 2 6 2 9 2" xfId="25540"/>
    <cellStyle name="Обычный 2 6 3" xfId="112"/>
    <cellStyle name="Обычный 2 6 3 10" xfId="33993"/>
    <cellStyle name="Обычный 2 6 3 2" xfId="113"/>
    <cellStyle name="Обычный 2 6 3 2 2" xfId="524"/>
    <cellStyle name="Обычный 2 6 3 2 2 2" xfId="1255"/>
    <cellStyle name="Обычный 2 6 3 2 2 2 2" xfId="2664"/>
    <cellStyle name="Обычный 2 6 3 2 2 2 2 2" xfId="6888"/>
    <cellStyle name="Обычный 2 6 3 2 2 2 2 2 2" xfId="15336"/>
    <cellStyle name="Обычный 2 6 3 2 2 2 2 2 2 2" xfId="32233"/>
    <cellStyle name="Обычный 2 6 3 2 2 2 2 2 3" xfId="23785"/>
    <cellStyle name="Обычный 2 6 3 2 2 2 2 3" xfId="11112"/>
    <cellStyle name="Обычный 2 6 3 2 2 2 2 3 2" xfId="28009"/>
    <cellStyle name="Обычный 2 6 3 2 2 2 2 4" xfId="19561"/>
    <cellStyle name="Обычный 2 6 3 2 2 2 3" xfId="4072"/>
    <cellStyle name="Обычный 2 6 3 2 2 2 3 2" xfId="8296"/>
    <cellStyle name="Обычный 2 6 3 2 2 2 3 2 2" xfId="16744"/>
    <cellStyle name="Обычный 2 6 3 2 2 2 3 2 2 2" xfId="33641"/>
    <cellStyle name="Обычный 2 6 3 2 2 2 3 2 3" xfId="25193"/>
    <cellStyle name="Обычный 2 6 3 2 2 2 3 3" xfId="12520"/>
    <cellStyle name="Обычный 2 6 3 2 2 2 3 3 2" xfId="29417"/>
    <cellStyle name="Обычный 2 6 3 2 2 2 3 4" xfId="20969"/>
    <cellStyle name="Обычный 2 6 3 2 2 2 4" xfId="5480"/>
    <cellStyle name="Обычный 2 6 3 2 2 2 4 2" xfId="13928"/>
    <cellStyle name="Обычный 2 6 3 2 2 2 4 2 2" xfId="30825"/>
    <cellStyle name="Обычный 2 6 3 2 2 2 4 3" xfId="22377"/>
    <cellStyle name="Обычный 2 6 3 2 2 2 5" xfId="9704"/>
    <cellStyle name="Обычный 2 6 3 2 2 2 5 2" xfId="26601"/>
    <cellStyle name="Обычный 2 6 3 2 2 2 6" xfId="18153"/>
    <cellStyle name="Обычный 2 6 3 2 2 3" xfId="1960"/>
    <cellStyle name="Обычный 2 6 3 2 2 3 2" xfId="6184"/>
    <cellStyle name="Обычный 2 6 3 2 2 3 2 2" xfId="14632"/>
    <cellStyle name="Обычный 2 6 3 2 2 3 2 2 2" xfId="31529"/>
    <cellStyle name="Обычный 2 6 3 2 2 3 2 3" xfId="23081"/>
    <cellStyle name="Обычный 2 6 3 2 2 3 3" xfId="10408"/>
    <cellStyle name="Обычный 2 6 3 2 2 3 3 2" xfId="27305"/>
    <cellStyle name="Обычный 2 6 3 2 2 3 4" xfId="18857"/>
    <cellStyle name="Обычный 2 6 3 2 2 4" xfId="3368"/>
    <cellStyle name="Обычный 2 6 3 2 2 4 2" xfId="7592"/>
    <cellStyle name="Обычный 2 6 3 2 2 4 2 2" xfId="16040"/>
    <cellStyle name="Обычный 2 6 3 2 2 4 2 2 2" xfId="32937"/>
    <cellStyle name="Обычный 2 6 3 2 2 4 2 3" xfId="24489"/>
    <cellStyle name="Обычный 2 6 3 2 2 4 3" xfId="11816"/>
    <cellStyle name="Обычный 2 6 3 2 2 4 3 2" xfId="28713"/>
    <cellStyle name="Обычный 2 6 3 2 2 4 4" xfId="20265"/>
    <cellStyle name="Обычный 2 6 3 2 2 5" xfId="4776"/>
    <cellStyle name="Обычный 2 6 3 2 2 5 2" xfId="13224"/>
    <cellStyle name="Обычный 2 6 3 2 2 5 2 2" xfId="30121"/>
    <cellStyle name="Обычный 2 6 3 2 2 5 3" xfId="21673"/>
    <cellStyle name="Обычный 2 6 3 2 2 6" xfId="9000"/>
    <cellStyle name="Обычный 2 6 3 2 2 6 2" xfId="25897"/>
    <cellStyle name="Обычный 2 6 3 2 2 7" xfId="17449"/>
    <cellStyle name="Обычный 2 6 3 2 2 8" xfId="34346"/>
    <cellStyle name="Обычный 2 6 3 2 3" xfId="903"/>
    <cellStyle name="Обычный 2 6 3 2 3 2" xfId="2312"/>
    <cellStyle name="Обычный 2 6 3 2 3 2 2" xfId="6536"/>
    <cellStyle name="Обычный 2 6 3 2 3 2 2 2" xfId="14984"/>
    <cellStyle name="Обычный 2 6 3 2 3 2 2 2 2" xfId="31881"/>
    <cellStyle name="Обычный 2 6 3 2 3 2 2 3" xfId="23433"/>
    <cellStyle name="Обычный 2 6 3 2 3 2 3" xfId="10760"/>
    <cellStyle name="Обычный 2 6 3 2 3 2 3 2" xfId="27657"/>
    <cellStyle name="Обычный 2 6 3 2 3 2 4" xfId="19209"/>
    <cellStyle name="Обычный 2 6 3 2 3 3" xfId="3720"/>
    <cellStyle name="Обычный 2 6 3 2 3 3 2" xfId="7944"/>
    <cellStyle name="Обычный 2 6 3 2 3 3 2 2" xfId="16392"/>
    <cellStyle name="Обычный 2 6 3 2 3 3 2 2 2" xfId="33289"/>
    <cellStyle name="Обычный 2 6 3 2 3 3 2 3" xfId="24841"/>
    <cellStyle name="Обычный 2 6 3 2 3 3 3" xfId="12168"/>
    <cellStyle name="Обычный 2 6 3 2 3 3 3 2" xfId="29065"/>
    <cellStyle name="Обычный 2 6 3 2 3 3 4" xfId="20617"/>
    <cellStyle name="Обычный 2 6 3 2 3 4" xfId="5128"/>
    <cellStyle name="Обычный 2 6 3 2 3 4 2" xfId="13576"/>
    <cellStyle name="Обычный 2 6 3 2 3 4 2 2" xfId="30473"/>
    <cellStyle name="Обычный 2 6 3 2 3 4 3" xfId="22025"/>
    <cellStyle name="Обычный 2 6 3 2 3 5" xfId="9352"/>
    <cellStyle name="Обычный 2 6 3 2 3 5 2" xfId="26249"/>
    <cellStyle name="Обычный 2 6 3 2 3 6" xfId="17801"/>
    <cellStyle name="Обычный 2 6 3 2 4" xfId="1608"/>
    <cellStyle name="Обычный 2 6 3 2 4 2" xfId="5832"/>
    <cellStyle name="Обычный 2 6 3 2 4 2 2" xfId="14280"/>
    <cellStyle name="Обычный 2 6 3 2 4 2 2 2" xfId="31177"/>
    <cellStyle name="Обычный 2 6 3 2 4 2 3" xfId="22729"/>
    <cellStyle name="Обычный 2 6 3 2 4 3" xfId="10056"/>
    <cellStyle name="Обычный 2 6 3 2 4 3 2" xfId="26953"/>
    <cellStyle name="Обычный 2 6 3 2 4 4" xfId="18505"/>
    <cellStyle name="Обычный 2 6 3 2 5" xfId="3016"/>
    <cellStyle name="Обычный 2 6 3 2 5 2" xfId="7240"/>
    <cellStyle name="Обычный 2 6 3 2 5 2 2" xfId="15688"/>
    <cellStyle name="Обычный 2 6 3 2 5 2 2 2" xfId="32585"/>
    <cellStyle name="Обычный 2 6 3 2 5 2 3" xfId="24137"/>
    <cellStyle name="Обычный 2 6 3 2 5 3" xfId="11464"/>
    <cellStyle name="Обычный 2 6 3 2 5 3 2" xfId="28361"/>
    <cellStyle name="Обычный 2 6 3 2 5 4" xfId="19913"/>
    <cellStyle name="Обычный 2 6 3 2 6" xfId="4424"/>
    <cellStyle name="Обычный 2 6 3 2 6 2" xfId="12872"/>
    <cellStyle name="Обычный 2 6 3 2 6 2 2" xfId="29769"/>
    <cellStyle name="Обычный 2 6 3 2 6 3" xfId="21321"/>
    <cellStyle name="Обычный 2 6 3 2 7" xfId="8648"/>
    <cellStyle name="Обычный 2 6 3 2 7 2" xfId="25545"/>
    <cellStyle name="Обычный 2 6 3 2 8" xfId="17097"/>
    <cellStyle name="Обычный 2 6 3 2 9" xfId="33994"/>
    <cellStyle name="Обычный 2 6 3 3" xfId="523"/>
    <cellStyle name="Обычный 2 6 3 3 2" xfId="1254"/>
    <cellStyle name="Обычный 2 6 3 3 2 2" xfId="2663"/>
    <cellStyle name="Обычный 2 6 3 3 2 2 2" xfId="6887"/>
    <cellStyle name="Обычный 2 6 3 3 2 2 2 2" xfId="15335"/>
    <cellStyle name="Обычный 2 6 3 3 2 2 2 2 2" xfId="32232"/>
    <cellStyle name="Обычный 2 6 3 3 2 2 2 3" xfId="23784"/>
    <cellStyle name="Обычный 2 6 3 3 2 2 3" xfId="11111"/>
    <cellStyle name="Обычный 2 6 3 3 2 2 3 2" xfId="28008"/>
    <cellStyle name="Обычный 2 6 3 3 2 2 4" xfId="19560"/>
    <cellStyle name="Обычный 2 6 3 3 2 3" xfId="4071"/>
    <cellStyle name="Обычный 2 6 3 3 2 3 2" xfId="8295"/>
    <cellStyle name="Обычный 2 6 3 3 2 3 2 2" xfId="16743"/>
    <cellStyle name="Обычный 2 6 3 3 2 3 2 2 2" xfId="33640"/>
    <cellStyle name="Обычный 2 6 3 3 2 3 2 3" xfId="25192"/>
    <cellStyle name="Обычный 2 6 3 3 2 3 3" xfId="12519"/>
    <cellStyle name="Обычный 2 6 3 3 2 3 3 2" xfId="29416"/>
    <cellStyle name="Обычный 2 6 3 3 2 3 4" xfId="20968"/>
    <cellStyle name="Обычный 2 6 3 3 2 4" xfId="5479"/>
    <cellStyle name="Обычный 2 6 3 3 2 4 2" xfId="13927"/>
    <cellStyle name="Обычный 2 6 3 3 2 4 2 2" xfId="30824"/>
    <cellStyle name="Обычный 2 6 3 3 2 4 3" xfId="22376"/>
    <cellStyle name="Обычный 2 6 3 3 2 5" xfId="9703"/>
    <cellStyle name="Обычный 2 6 3 3 2 5 2" xfId="26600"/>
    <cellStyle name="Обычный 2 6 3 3 2 6" xfId="18152"/>
    <cellStyle name="Обычный 2 6 3 3 3" xfId="1959"/>
    <cellStyle name="Обычный 2 6 3 3 3 2" xfId="6183"/>
    <cellStyle name="Обычный 2 6 3 3 3 2 2" xfId="14631"/>
    <cellStyle name="Обычный 2 6 3 3 3 2 2 2" xfId="31528"/>
    <cellStyle name="Обычный 2 6 3 3 3 2 3" xfId="23080"/>
    <cellStyle name="Обычный 2 6 3 3 3 3" xfId="10407"/>
    <cellStyle name="Обычный 2 6 3 3 3 3 2" xfId="27304"/>
    <cellStyle name="Обычный 2 6 3 3 3 4" xfId="18856"/>
    <cellStyle name="Обычный 2 6 3 3 4" xfId="3367"/>
    <cellStyle name="Обычный 2 6 3 3 4 2" xfId="7591"/>
    <cellStyle name="Обычный 2 6 3 3 4 2 2" xfId="16039"/>
    <cellStyle name="Обычный 2 6 3 3 4 2 2 2" xfId="32936"/>
    <cellStyle name="Обычный 2 6 3 3 4 2 3" xfId="24488"/>
    <cellStyle name="Обычный 2 6 3 3 4 3" xfId="11815"/>
    <cellStyle name="Обычный 2 6 3 3 4 3 2" xfId="28712"/>
    <cellStyle name="Обычный 2 6 3 3 4 4" xfId="20264"/>
    <cellStyle name="Обычный 2 6 3 3 5" xfId="4775"/>
    <cellStyle name="Обычный 2 6 3 3 5 2" xfId="13223"/>
    <cellStyle name="Обычный 2 6 3 3 5 2 2" xfId="30120"/>
    <cellStyle name="Обычный 2 6 3 3 5 3" xfId="21672"/>
    <cellStyle name="Обычный 2 6 3 3 6" xfId="8999"/>
    <cellStyle name="Обычный 2 6 3 3 6 2" xfId="25896"/>
    <cellStyle name="Обычный 2 6 3 3 7" xfId="17448"/>
    <cellStyle name="Обычный 2 6 3 3 8" xfId="34345"/>
    <cellStyle name="Обычный 2 6 3 4" xfId="902"/>
    <cellStyle name="Обычный 2 6 3 4 2" xfId="2311"/>
    <cellStyle name="Обычный 2 6 3 4 2 2" xfId="6535"/>
    <cellStyle name="Обычный 2 6 3 4 2 2 2" xfId="14983"/>
    <cellStyle name="Обычный 2 6 3 4 2 2 2 2" xfId="31880"/>
    <cellStyle name="Обычный 2 6 3 4 2 2 3" xfId="23432"/>
    <cellStyle name="Обычный 2 6 3 4 2 3" xfId="10759"/>
    <cellStyle name="Обычный 2 6 3 4 2 3 2" xfId="27656"/>
    <cellStyle name="Обычный 2 6 3 4 2 4" xfId="19208"/>
    <cellStyle name="Обычный 2 6 3 4 3" xfId="3719"/>
    <cellStyle name="Обычный 2 6 3 4 3 2" xfId="7943"/>
    <cellStyle name="Обычный 2 6 3 4 3 2 2" xfId="16391"/>
    <cellStyle name="Обычный 2 6 3 4 3 2 2 2" xfId="33288"/>
    <cellStyle name="Обычный 2 6 3 4 3 2 3" xfId="24840"/>
    <cellStyle name="Обычный 2 6 3 4 3 3" xfId="12167"/>
    <cellStyle name="Обычный 2 6 3 4 3 3 2" xfId="29064"/>
    <cellStyle name="Обычный 2 6 3 4 3 4" xfId="20616"/>
    <cellStyle name="Обычный 2 6 3 4 4" xfId="5127"/>
    <cellStyle name="Обычный 2 6 3 4 4 2" xfId="13575"/>
    <cellStyle name="Обычный 2 6 3 4 4 2 2" xfId="30472"/>
    <cellStyle name="Обычный 2 6 3 4 4 3" xfId="22024"/>
    <cellStyle name="Обычный 2 6 3 4 5" xfId="9351"/>
    <cellStyle name="Обычный 2 6 3 4 5 2" xfId="26248"/>
    <cellStyle name="Обычный 2 6 3 4 6" xfId="17800"/>
    <cellStyle name="Обычный 2 6 3 5" xfId="1607"/>
    <cellStyle name="Обычный 2 6 3 5 2" xfId="5831"/>
    <cellStyle name="Обычный 2 6 3 5 2 2" xfId="14279"/>
    <cellStyle name="Обычный 2 6 3 5 2 2 2" xfId="31176"/>
    <cellStyle name="Обычный 2 6 3 5 2 3" xfId="22728"/>
    <cellStyle name="Обычный 2 6 3 5 3" xfId="10055"/>
    <cellStyle name="Обычный 2 6 3 5 3 2" xfId="26952"/>
    <cellStyle name="Обычный 2 6 3 5 4" xfId="18504"/>
    <cellStyle name="Обычный 2 6 3 6" xfId="3015"/>
    <cellStyle name="Обычный 2 6 3 6 2" xfId="7239"/>
    <cellStyle name="Обычный 2 6 3 6 2 2" xfId="15687"/>
    <cellStyle name="Обычный 2 6 3 6 2 2 2" xfId="32584"/>
    <cellStyle name="Обычный 2 6 3 6 2 3" xfId="24136"/>
    <cellStyle name="Обычный 2 6 3 6 3" xfId="11463"/>
    <cellStyle name="Обычный 2 6 3 6 3 2" xfId="28360"/>
    <cellStyle name="Обычный 2 6 3 6 4" xfId="19912"/>
    <cellStyle name="Обычный 2 6 3 7" xfId="4423"/>
    <cellStyle name="Обычный 2 6 3 7 2" xfId="12871"/>
    <cellStyle name="Обычный 2 6 3 7 2 2" xfId="29768"/>
    <cellStyle name="Обычный 2 6 3 7 3" xfId="21320"/>
    <cellStyle name="Обычный 2 6 3 8" xfId="8647"/>
    <cellStyle name="Обычный 2 6 3 8 2" xfId="25544"/>
    <cellStyle name="Обычный 2 6 3 9" xfId="17096"/>
    <cellStyle name="Обычный 2 6 4" xfId="114"/>
    <cellStyle name="Обычный 2 6 4 2" xfId="525"/>
    <cellStyle name="Обычный 2 6 4 2 2" xfId="1256"/>
    <cellStyle name="Обычный 2 6 4 2 2 2" xfId="2665"/>
    <cellStyle name="Обычный 2 6 4 2 2 2 2" xfId="6889"/>
    <cellStyle name="Обычный 2 6 4 2 2 2 2 2" xfId="15337"/>
    <cellStyle name="Обычный 2 6 4 2 2 2 2 2 2" xfId="32234"/>
    <cellStyle name="Обычный 2 6 4 2 2 2 2 3" xfId="23786"/>
    <cellStyle name="Обычный 2 6 4 2 2 2 3" xfId="11113"/>
    <cellStyle name="Обычный 2 6 4 2 2 2 3 2" xfId="28010"/>
    <cellStyle name="Обычный 2 6 4 2 2 2 4" xfId="19562"/>
    <cellStyle name="Обычный 2 6 4 2 2 3" xfId="4073"/>
    <cellStyle name="Обычный 2 6 4 2 2 3 2" xfId="8297"/>
    <cellStyle name="Обычный 2 6 4 2 2 3 2 2" xfId="16745"/>
    <cellStyle name="Обычный 2 6 4 2 2 3 2 2 2" xfId="33642"/>
    <cellStyle name="Обычный 2 6 4 2 2 3 2 3" xfId="25194"/>
    <cellStyle name="Обычный 2 6 4 2 2 3 3" xfId="12521"/>
    <cellStyle name="Обычный 2 6 4 2 2 3 3 2" xfId="29418"/>
    <cellStyle name="Обычный 2 6 4 2 2 3 4" xfId="20970"/>
    <cellStyle name="Обычный 2 6 4 2 2 4" xfId="5481"/>
    <cellStyle name="Обычный 2 6 4 2 2 4 2" xfId="13929"/>
    <cellStyle name="Обычный 2 6 4 2 2 4 2 2" xfId="30826"/>
    <cellStyle name="Обычный 2 6 4 2 2 4 3" xfId="22378"/>
    <cellStyle name="Обычный 2 6 4 2 2 5" xfId="9705"/>
    <cellStyle name="Обычный 2 6 4 2 2 5 2" xfId="26602"/>
    <cellStyle name="Обычный 2 6 4 2 2 6" xfId="18154"/>
    <cellStyle name="Обычный 2 6 4 2 3" xfId="1961"/>
    <cellStyle name="Обычный 2 6 4 2 3 2" xfId="6185"/>
    <cellStyle name="Обычный 2 6 4 2 3 2 2" xfId="14633"/>
    <cellStyle name="Обычный 2 6 4 2 3 2 2 2" xfId="31530"/>
    <cellStyle name="Обычный 2 6 4 2 3 2 3" xfId="23082"/>
    <cellStyle name="Обычный 2 6 4 2 3 3" xfId="10409"/>
    <cellStyle name="Обычный 2 6 4 2 3 3 2" xfId="27306"/>
    <cellStyle name="Обычный 2 6 4 2 3 4" xfId="18858"/>
    <cellStyle name="Обычный 2 6 4 2 4" xfId="3369"/>
    <cellStyle name="Обычный 2 6 4 2 4 2" xfId="7593"/>
    <cellStyle name="Обычный 2 6 4 2 4 2 2" xfId="16041"/>
    <cellStyle name="Обычный 2 6 4 2 4 2 2 2" xfId="32938"/>
    <cellStyle name="Обычный 2 6 4 2 4 2 3" xfId="24490"/>
    <cellStyle name="Обычный 2 6 4 2 4 3" xfId="11817"/>
    <cellStyle name="Обычный 2 6 4 2 4 3 2" xfId="28714"/>
    <cellStyle name="Обычный 2 6 4 2 4 4" xfId="20266"/>
    <cellStyle name="Обычный 2 6 4 2 5" xfId="4777"/>
    <cellStyle name="Обычный 2 6 4 2 5 2" xfId="13225"/>
    <cellStyle name="Обычный 2 6 4 2 5 2 2" xfId="30122"/>
    <cellStyle name="Обычный 2 6 4 2 5 3" xfId="21674"/>
    <cellStyle name="Обычный 2 6 4 2 6" xfId="9001"/>
    <cellStyle name="Обычный 2 6 4 2 6 2" xfId="25898"/>
    <cellStyle name="Обычный 2 6 4 2 7" xfId="17450"/>
    <cellStyle name="Обычный 2 6 4 2 8" xfId="34347"/>
    <cellStyle name="Обычный 2 6 4 3" xfId="904"/>
    <cellStyle name="Обычный 2 6 4 3 2" xfId="2313"/>
    <cellStyle name="Обычный 2 6 4 3 2 2" xfId="6537"/>
    <cellStyle name="Обычный 2 6 4 3 2 2 2" xfId="14985"/>
    <cellStyle name="Обычный 2 6 4 3 2 2 2 2" xfId="31882"/>
    <cellStyle name="Обычный 2 6 4 3 2 2 3" xfId="23434"/>
    <cellStyle name="Обычный 2 6 4 3 2 3" xfId="10761"/>
    <cellStyle name="Обычный 2 6 4 3 2 3 2" xfId="27658"/>
    <cellStyle name="Обычный 2 6 4 3 2 4" xfId="19210"/>
    <cellStyle name="Обычный 2 6 4 3 3" xfId="3721"/>
    <cellStyle name="Обычный 2 6 4 3 3 2" xfId="7945"/>
    <cellStyle name="Обычный 2 6 4 3 3 2 2" xfId="16393"/>
    <cellStyle name="Обычный 2 6 4 3 3 2 2 2" xfId="33290"/>
    <cellStyle name="Обычный 2 6 4 3 3 2 3" xfId="24842"/>
    <cellStyle name="Обычный 2 6 4 3 3 3" xfId="12169"/>
    <cellStyle name="Обычный 2 6 4 3 3 3 2" xfId="29066"/>
    <cellStyle name="Обычный 2 6 4 3 3 4" xfId="20618"/>
    <cellStyle name="Обычный 2 6 4 3 4" xfId="5129"/>
    <cellStyle name="Обычный 2 6 4 3 4 2" xfId="13577"/>
    <cellStyle name="Обычный 2 6 4 3 4 2 2" xfId="30474"/>
    <cellStyle name="Обычный 2 6 4 3 4 3" xfId="22026"/>
    <cellStyle name="Обычный 2 6 4 3 5" xfId="9353"/>
    <cellStyle name="Обычный 2 6 4 3 5 2" xfId="26250"/>
    <cellStyle name="Обычный 2 6 4 3 6" xfId="17802"/>
    <cellStyle name="Обычный 2 6 4 4" xfId="1609"/>
    <cellStyle name="Обычный 2 6 4 4 2" xfId="5833"/>
    <cellStyle name="Обычный 2 6 4 4 2 2" xfId="14281"/>
    <cellStyle name="Обычный 2 6 4 4 2 2 2" xfId="31178"/>
    <cellStyle name="Обычный 2 6 4 4 2 3" xfId="22730"/>
    <cellStyle name="Обычный 2 6 4 4 3" xfId="10057"/>
    <cellStyle name="Обычный 2 6 4 4 3 2" xfId="26954"/>
    <cellStyle name="Обычный 2 6 4 4 4" xfId="18506"/>
    <cellStyle name="Обычный 2 6 4 5" xfId="3017"/>
    <cellStyle name="Обычный 2 6 4 5 2" xfId="7241"/>
    <cellStyle name="Обычный 2 6 4 5 2 2" xfId="15689"/>
    <cellStyle name="Обычный 2 6 4 5 2 2 2" xfId="32586"/>
    <cellStyle name="Обычный 2 6 4 5 2 3" xfId="24138"/>
    <cellStyle name="Обычный 2 6 4 5 3" xfId="11465"/>
    <cellStyle name="Обычный 2 6 4 5 3 2" xfId="28362"/>
    <cellStyle name="Обычный 2 6 4 5 4" xfId="19914"/>
    <cellStyle name="Обычный 2 6 4 6" xfId="4425"/>
    <cellStyle name="Обычный 2 6 4 6 2" xfId="12873"/>
    <cellStyle name="Обычный 2 6 4 6 2 2" xfId="29770"/>
    <cellStyle name="Обычный 2 6 4 6 3" xfId="21322"/>
    <cellStyle name="Обычный 2 6 4 7" xfId="8649"/>
    <cellStyle name="Обычный 2 6 4 7 2" xfId="25546"/>
    <cellStyle name="Обычный 2 6 4 8" xfId="17098"/>
    <cellStyle name="Обычный 2 6 4 9" xfId="33995"/>
    <cellStyle name="Обычный 2 6 5" xfId="518"/>
    <cellStyle name="Обычный 2 6 5 2" xfId="1249"/>
    <cellStyle name="Обычный 2 6 5 2 2" xfId="2658"/>
    <cellStyle name="Обычный 2 6 5 2 2 2" xfId="6882"/>
    <cellStyle name="Обычный 2 6 5 2 2 2 2" xfId="15330"/>
    <cellStyle name="Обычный 2 6 5 2 2 2 2 2" xfId="32227"/>
    <cellStyle name="Обычный 2 6 5 2 2 2 3" xfId="23779"/>
    <cellStyle name="Обычный 2 6 5 2 2 3" xfId="11106"/>
    <cellStyle name="Обычный 2 6 5 2 2 3 2" xfId="28003"/>
    <cellStyle name="Обычный 2 6 5 2 2 4" xfId="19555"/>
    <cellStyle name="Обычный 2 6 5 2 3" xfId="4066"/>
    <cellStyle name="Обычный 2 6 5 2 3 2" xfId="8290"/>
    <cellStyle name="Обычный 2 6 5 2 3 2 2" xfId="16738"/>
    <cellStyle name="Обычный 2 6 5 2 3 2 2 2" xfId="33635"/>
    <cellStyle name="Обычный 2 6 5 2 3 2 3" xfId="25187"/>
    <cellStyle name="Обычный 2 6 5 2 3 3" xfId="12514"/>
    <cellStyle name="Обычный 2 6 5 2 3 3 2" xfId="29411"/>
    <cellStyle name="Обычный 2 6 5 2 3 4" xfId="20963"/>
    <cellStyle name="Обычный 2 6 5 2 4" xfId="5474"/>
    <cellStyle name="Обычный 2 6 5 2 4 2" xfId="13922"/>
    <cellStyle name="Обычный 2 6 5 2 4 2 2" xfId="30819"/>
    <cellStyle name="Обычный 2 6 5 2 4 3" xfId="22371"/>
    <cellStyle name="Обычный 2 6 5 2 5" xfId="9698"/>
    <cellStyle name="Обычный 2 6 5 2 5 2" xfId="26595"/>
    <cellStyle name="Обычный 2 6 5 2 6" xfId="18147"/>
    <cellStyle name="Обычный 2 6 5 3" xfId="1954"/>
    <cellStyle name="Обычный 2 6 5 3 2" xfId="6178"/>
    <cellStyle name="Обычный 2 6 5 3 2 2" xfId="14626"/>
    <cellStyle name="Обычный 2 6 5 3 2 2 2" xfId="31523"/>
    <cellStyle name="Обычный 2 6 5 3 2 3" xfId="23075"/>
    <cellStyle name="Обычный 2 6 5 3 3" xfId="10402"/>
    <cellStyle name="Обычный 2 6 5 3 3 2" xfId="27299"/>
    <cellStyle name="Обычный 2 6 5 3 4" xfId="18851"/>
    <cellStyle name="Обычный 2 6 5 4" xfId="3362"/>
    <cellStyle name="Обычный 2 6 5 4 2" xfId="7586"/>
    <cellStyle name="Обычный 2 6 5 4 2 2" xfId="16034"/>
    <cellStyle name="Обычный 2 6 5 4 2 2 2" xfId="32931"/>
    <cellStyle name="Обычный 2 6 5 4 2 3" xfId="24483"/>
    <cellStyle name="Обычный 2 6 5 4 3" xfId="11810"/>
    <cellStyle name="Обычный 2 6 5 4 3 2" xfId="28707"/>
    <cellStyle name="Обычный 2 6 5 4 4" xfId="20259"/>
    <cellStyle name="Обычный 2 6 5 5" xfId="4770"/>
    <cellStyle name="Обычный 2 6 5 5 2" xfId="13218"/>
    <cellStyle name="Обычный 2 6 5 5 2 2" xfId="30115"/>
    <cellStyle name="Обычный 2 6 5 5 3" xfId="21667"/>
    <cellStyle name="Обычный 2 6 5 6" xfId="8994"/>
    <cellStyle name="Обычный 2 6 5 6 2" xfId="25891"/>
    <cellStyle name="Обычный 2 6 5 7" xfId="17443"/>
    <cellStyle name="Обычный 2 6 5 8" xfId="34340"/>
    <cellStyle name="Обычный 2 6 6" xfId="897"/>
    <cellStyle name="Обычный 2 6 6 2" xfId="2306"/>
    <cellStyle name="Обычный 2 6 6 2 2" xfId="6530"/>
    <cellStyle name="Обычный 2 6 6 2 2 2" xfId="14978"/>
    <cellStyle name="Обычный 2 6 6 2 2 2 2" xfId="31875"/>
    <cellStyle name="Обычный 2 6 6 2 2 3" xfId="23427"/>
    <cellStyle name="Обычный 2 6 6 2 3" xfId="10754"/>
    <cellStyle name="Обычный 2 6 6 2 3 2" xfId="27651"/>
    <cellStyle name="Обычный 2 6 6 2 4" xfId="19203"/>
    <cellStyle name="Обычный 2 6 6 3" xfId="3714"/>
    <cellStyle name="Обычный 2 6 6 3 2" xfId="7938"/>
    <cellStyle name="Обычный 2 6 6 3 2 2" xfId="16386"/>
    <cellStyle name="Обычный 2 6 6 3 2 2 2" xfId="33283"/>
    <cellStyle name="Обычный 2 6 6 3 2 3" xfId="24835"/>
    <cellStyle name="Обычный 2 6 6 3 3" xfId="12162"/>
    <cellStyle name="Обычный 2 6 6 3 3 2" xfId="29059"/>
    <cellStyle name="Обычный 2 6 6 3 4" xfId="20611"/>
    <cellStyle name="Обычный 2 6 6 4" xfId="5122"/>
    <cellStyle name="Обычный 2 6 6 4 2" xfId="13570"/>
    <cellStyle name="Обычный 2 6 6 4 2 2" xfId="30467"/>
    <cellStyle name="Обычный 2 6 6 4 3" xfId="22019"/>
    <cellStyle name="Обычный 2 6 6 5" xfId="9346"/>
    <cellStyle name="Обычный 2 6 6 5 2" xfId="26243"/>
    <cellStyle name="Обычный 2 6 6 6" xfId="17795"/>
    <cellStyle name="Обычный 2 6 7" xfId="1602"/>
    <cellStyle name="Обычный 2 6 7 2" xfId="5826"/>
    <cellStyle name="Обычный 2 6 7 2 2" xfId="14274"/>
    <cellStyle name="Обычный 2 6 7 2 2 2" xfId="31171"/>
    <cellStyle name="Обычный 2 6 7 2 3" xfId="22723"/>
    <cellStyle name="Обычный 2 6 7 3" xfId="10050"/>
    <cellStyle name="Обычный 2 6 7 3 2" xfId="26947"/>
    <cellStyle name="Обычный 2 6 7 4" xfId="18499"/>
    <cellStyle name="Обычный 2 6 8" xfId="3010"/>
    <cellStyle name="Обычный 2 6 8 2" xfId="7234"/>
    <cellStyle name="Обычный 2 6 8 2 2" xfId="15682"/>
    <cellStyle name="Обычный 2 6 8 2 2 2" xfId="32579"/>
    <cellStyle name="Обычный 2 6 8 2 3" xfId="24131"/>
    <cellStyle name="Обычный 2 6 8 3" xfId="11458"/>
    <cellStyle name="Обычный 2 6 8 3 2" xfId="28355"/>
    <cellStyle name="Обычный 2 6 8 4" xfId="19907"/>
    <cellStyle name="Обычный 2 6 9" xfId="4418"/>
    <cellStyle name="Обычный 2 6 9 2" xfId="12866"/>
    <cellStyle name="Обычный 2 6 9 2 2" xfId="29763"/>
    <cellStyle name="Обычный 2 6 9 3" xfId="21315"/>
    <cellStyle name="Обычный 2 7" xfId="115"/>
    <cellStyle name="Обычный 2 7 10" xfId="8650"/>
    <cellStyle name="Обычный 2 7 10 2" xfId="25547"/>
    <cellStyle name="Обычный 2 7 11" xfId="17099"/>
    <cellStyle name="Обычный 2 7 12" xfId="33996"/>
    <cellStyle name="Обычный 2 7 2" xfId="116"/>
    <cellStyle name="Обычный 2 7 2 10" xfId="17100"/>
    <cellStyle name="Обычный 2 7 2 11" xfId="33997"/>
    <cellStyle name="Обычный 2 7 2 2" xfId="117"/>
    <cellStyle name="Обычный 2 7 2 2 10" xfId="33998"/>
    <cellStyle name="Обычный 2 7 2 2 2" xfId="118"/>
    <cellStyle name="Обычный 2 7 2 2 2 2" xfId="529"/>
    <cellStyle name="Обычный 2 7 2 2 2 2 2" xfId="1260"/>
    <cellStyle name="Обычный 2 7 2 2 2 2 2 2" xfId="2669"/>
    <cellStyle name="Обычный 2 7 2 2 2 2 2 2 2" xfId="6893"/>
    <cellStyle name="Обычный 2 7 2 2 2 2 2 2 2 2" xfId="15341"/>
    <cellStyle name="Обычный 2 7 2 2 2 2 2 2 2 2 2" xfId="32238"/>
    <cellStyle name="Обычный 2 7 2 2 2 2 2 2 2 3" xfId="23790"/>
    <cellStyle name="Обычный 2 7 2 2 2 2 2 2 3" xfId="11117"/>
    <cellStyle name="Обычный 2 7 2 2 2 2 2 2 3 2" xfId="28014"/>
    <cellStyle name="Обычный 2 7 2 2 2 2 2 2 4" xfId="19566"/>
    <cellStyle name="Обычный 2 7 2 2 2 2 2 3" xfId="4077"/>
    <cellStyle name="Обычный 2 7 2 2 2 2 2 3 2" xfId="8301"/>
    <cellStyle name="Обычный 2 7 2 2 2 2 2 3 2 2" xfId="16749"/>
    <cellStyle name="Обычный 2 7 2 2 2 2 2 3 2 2 2" xfId="33646"/>
    <cellStyle name="Обычный 2 7 2 2 2 2 2 3 2 3" xfId="25198"/>
    <cellStyle name="Обычный 2 7 2 2 2 2 2 3 3" xfId="12525"/>
    <cellStyle name="Обычный 2 7 2 2 2 2 2 3 3 2" xfId="29422"/>
    <cellStyle name="Обычный 2 7 2 2 2 2 2 3 4" xfId="20974"/>
    <cellStyle name="Обычный 2 7 2 2 2 2 2 4" xfId="5485"/>
    <cellStyle name="Обычный 2 7 2 2 2 2 2 4 2" xfId="13933"/>
    <cellStyle name="Обычный 2 7 2 2 2 2 2 4 2 2" xfId="30830"/>
    <cellStyle name="Обычный 2 7 2 2 2 2 2 4 3" xfId="22382"/>
    <cellStyle name="Обычный 2 7 2 2 2 2 2 5" xfId="9709"/>
    <cellStyle name="Обычный 2 7 2 2 2 2 2 5 2" xfId="26606"/>
    <cellStyle name="Обычный 2 7 2 2 2 2 2 6" xfId="18158"/>
    <cellStyle name="Обычный 2 7 2 2 2 2 3" xfId="1965"/>
    <cellStyle name="Обычный 2 7 2 2 2 2 3 2" xfId="6189"/>
    <cellStyle name="Обычный 2 7 2 2 2 2 3 2 2" xfId="14637"/>
    <cellStyle name="Обычный 2 7 2 2 2 2 3 2 2 2" xfId="31534"/>
    <cellStyle name="Обычный 2 7 2 2 2 2 3 2 3" xfId="23086"/>
    <cellStyle name="Обычный 2 7 2 2 2 2 3 3" xfId="10413"/>
    <cellStyle name="Обычный 2 7 2 2 2 2 3 3 2" xfId="27310"/>
    <cellStyle name="Обычный 2 7 2 2 2 2 3 4" xfId="18862"/>
    <cellStyle name="Обычный 2 7 2 2 2 2 4" xfId="3373"/>
    <cellStyle name="Обычный 2 7 2 2 2 2 4 2" xfId="7597"/>
    <cellStyle name="Обычный 2 7 2 2 2 2 4 2 2" xfId="16045"/>
    <cellStyle name="Обычный 2 7 2 2 2 2 4 2 2 2" xfId="32942"/>
    <cellStyle name="Обычный 2 7 2 2 2 2 4 2 3" xfId="24494"/>
    <cellStyle name="Обычный 2 7 2 2 2 2 4 3" xfId="11821"/>
    <cellStyle name="Обычный 2 7 2 2 2 2 4 3 2" xfId="28718"/>
    <cellStyle name="Обычный 2 7 2 2 2 2 4 4" xfId="20270"/>
    <cellStyle name="Обычный 2 7 2 2 2 2 5" xfId="4781"/>
    <cellStyle name="Обычный 2 7 2 2 2 2 5 2" xfId="13229"/>
    <cellStyle name="Обычный 2 7 2 2 2 2 5 2 2" xfId="30126"/>
    <cellStyle name="Обычный 2 7 2 2 2 2 5 3" xfId="21678"/>
    <cellStyle name="Обычный 2 7 2 2 2 2 6" xfId="9005"/>
    <cellStyle name="Обычный 2 7 2 2 2 2 6 2" xfId="25902"/>
    <cellStyle name="Обычный 2 7 2 2 2 2 7" xfId="17454"/>
    <cellStyle name="Обычный 2 7 2 2 2 2 8" xfId="34351"/>
    <cellStyle name="Обычный 2 7 2 2 2 3" xfId="908"/>
    <cellStyle name="Обычный 2 7 2 2 2 3 2" xfId="2317"/>
    <cellStyle name="Обычный 2 7 2 2 2 3 2 2" xfId="6541"/>
    <cellStyle name="Обычный 2 7 2 2 2 3 2 2 2" xfId="14989"/>
    <cellStyle name="Обычный 2 7 2 2 2 3 2 2 2 2" xfId="31886"/>
    <cellStyle name="Обычный 2 7 2 2 2 3 2 2 3" xfId="23438"/>
    <cellStyle name="Обычный 2 7 2 2 2 3 2 3" xfId="10765"/>
    <cellStyle name="Обычный 2 7 2 2 2 3 2 3 2" xfId="27662"/>
    <cellStyle name="Обычный 2 7 2 2 2 3 2 4" xfId="19214"/>
    <cellStyle name="Обычный 2 7 2 2 2 3 3" xfId="3725"/>
    <cellStyle name="Обычный 2 7 2 2 2 3 3 2" xfId="7949"/>
    <cellStyle name="Обычный 2 7 2 2 2 3 3 2 2" xfId="16397"/>
    <cellStyle name="Обычный 2 7 2 2 2 3 3 2 2 2" xfId="33294"/>
    <cellStyle name="Обычный 2 7 2 2 2 3 3 2 3" xfId="24846"/>
    <cellStyle name="Обычный 2 7 2 2 2 3 3 3" xfId="12173"/>
    <cellStyle name="Обычный 2 7 2 2 2 3 3 3 2" xfId="29070"/>
    <cellStyle name="Обычный 2 7 2 2 2 3 3 4" xfId="20622"/>
    <cellStyle name="Обычный 2 7 2 2 2 3 4" xfId="5133"/>
    <cellStyle name="Обычный 2 7 2 2 2 3 4 2" xfId="13581"/>
    <cellStyle name="Обычный 2 7 2 2 2 3 4 2 2" xfId="30478"/>
    <cellStyle name="Обычный 2 7 2 2 2 3 4 3" xfId="22030"/>
    <cellStyle name="Обычный 2 7 2 2 2 3 5" xfId="9357"/>
    <cellStyle name="Обычный 2 7 2 2 2 3 5 2" xfId="26254"/>
    <cellStyle name="Обычный 2 7 2 2 2 3 6" xfId="17806"/>
    <cellStyle name="Обычный 2 7 2 2 2 4" xfId="1613"/>
    <cellStyle name="Обычный 2 7 2 2 2 4 2" xfId="5837"/>
    <cellStyle name="Обычный 2 7 2 2 2 4 2 2" xfId="14285"/>
    <cellStyle name="Обычный 2 7 2 2 2 4 2 2 2" xfId="31182"/>
    <cellStyle name="Обычный 2 7 2 2 2 4 2 3" xfId="22734"/>
    <cellStyle name="Обычный 2 7 2 2 2 4 3" xfId="10061"/>
    <cellStyle name="Обычный 2 7 2 2 2 4 3 2" xfId="26958"/>
    <cellStyle name="Обычный 2 7 2 2 2 4 4" xfId="18510"/>
    <cellStyle name="Обычный 2 7 2 2 2 5" xfId="3021"/>
    <cellStyle name="Обычный 2 7 2 2 2 5 2" xfId="7245"/>
    <cellStyle name="Обычный 2 7 2 2 2 5 2 2" xfId="15693"/>
    <cellStyle name="Обычный 2 7 2 2 2 5 2 2 2" xfId="32590"/>
    <cellStyle name="Обычный 2 7 2 2 2 5 2 3" xfId="24142"/>
    <cellStyle name="Обычный 2 7 2 2 2 5 3" xfId="11469"/>
    <cellStyle name="Обычный 2 7 2 2 2 5 3 2" xfId="28366"/>
    <cellStyle name="Обычный 2 7 2 2 2 5 4" xfId="19918"/>
    <cellStyle name="Обычный 2 7 2 2 2 6" xfId="4429"/>
    <cellStyle name="Обычный 2 7 2 2 2 6 2" xfId="12877"/>
    <cellStyle name="Обычный 2 7 2 2 2 6 2 2" xfId="29774"/>
    <cellStyle name="Обычный 2 7 2 2 2 6 3" xfId="21326"/>
    <cellStyle name="Обычный 2 7 2 2 2 7" xfId="8653"/>
    <cellStyle name="Обычный 2 7 2 2 2 7 2" xfId="25550"/>
    <cellStyle name="Обычный 2 7 2 2 2 8" xfId="17102"/>
    <cellStyle name="Обычный 2 7 2 2 2 9" xfId="33999"/>
    <cellStyle name="Обычный 2 7 2 2 3" xfId="528"/>
    <cellStyle name="Обычный 2 7 2 2 3 2" xfId="1259"/>
    <cellStyle name="Обычный 2 7 2 2 3 2 2" xfId="2668"/>
    <cellStyle name="Обычный 2 7 2 2 3 2 2 2" xfId="6892"/>
    <cellStyle name="Обычный 2 7 2 2 3 2 2 2 2" xfId="15340"/>
    <cellStyle name="Обычный 2 7 2 2 3 2 2 2 2 2" xfId="32237"/>
    <cellStyle name="Обычный 2 7 2 2 3 2 2 2 3" xfId="23789"/>
    <cellStyle name="Обычный 2 7 2 2 3 2 2 3" xfId="11116"/>
    <cellStyle name="Обычный 2 7 2 2 3 2 2 3 2" xfId="28013"/>
    <cellStyle name="Обычный 2 7 2 2 3 2 2 4" xfId="19565"/>
    <cellStyle name="Обычный 2 7 2 2 3 2 3" xfId="4076"/>
    <cellStyle name="Обычный 2 7 2 2 3 2 3 2" xfId="8300"/>
    <cellStyle name="Обычный 2 7 2 2 3 2 3 2 2" xfId="16748"/>
    <cellStyle name="Обычный 2 7 2 2 3 2 3 2 2 2" xfId="33645"/>
    <cellStyle name="Обычный 2 7 2 2 3 2 3 2 3" xfId="25197"/>
    <cellStyle name="Обычный 2 7 2 2 3 2 3 3" xfId="12524"/>
    <cellStyle name="Обычный 2 7 2 2 3 2 3 3 2" xfId="29421"/>
    <cellStyle name="Обычный 2 7 2 2 3 2 3 4" xfId="20973"/>
    <cellStyle name="Обычный 2 7 2 2 3 2 4" xfId="5484"/>
    <cellStyle name="Обычный 2 7 2 2 3 2 4 2" xfId="13932"/>
    <cellStyle name="Обычный 2 7 2 2 3 2 4 2 2" xfId="30829"/>
    <cellStyle name="Обычный 2 7 2 2 3 2 4 3" xfId="22381"/>
    <cellStyle name="Обычный 2 7 2 2 3 2 5" xfId="9708"/>
    <cellStyle name="Обычный 2 7 2 2 3 2 5 2" xfId="26605"/>
    <cellStyle name="Обычный 2 7 2 2 3 2 6" xfId="18157"/>
    <cellStyle name="Обычный 2 7 2 2 3 3" xfId="1964"/>
    <cellStyle name="Обычный 2 7 2 2 3 3 2" xfId="6188"/>
    <cellStyle name="Обычный 2 7 2 2 3 3 2 2" xfId="14636"/>
    <cellStyle name="Обычный 2 7 2 2 3 3 2 2 2" xfId="31533"/>
    <cellStyle name="Обычный 2 7 2 2 3 3 2 3" xfId="23085"/>
    <cellStyle name="Обычный 2 7 2 2 3 3 3" xfId="10412"/>
    <cellStyle name="Обычный 2 7 2 2 3 3 3 2" xfId="27309"/>
    <cellStyle name="Обычный 2 7 2 2 3 3 4" xfId="18861"/>
    <cellStyle name="Обычный 2 7 2 2 3 4" xfId="3372"/>
    <cellStyle name="Обычный 2 7 2 2 3 4 2" xfId="7596"/>
    <cellStyle name="Обычный 2 7 2 2 3 4 2 2" xfId="16044"/>
    <cellStyle name="Обычный 2 7 2 2 3 4 2 2 2" xfId="32941"/>
    <cellStyle name="Обычный 2 7 2 2 3 4 2 3" xfId="24493"/>
    <cellStyle name="Обычный 2 7 2 2 3 4 3" xfId="11820"/>
    <cellStyle name="Обычный 2 7 2 2 3 4 3 2" xfId="28717"/>
    <cellStyle name="Обычный 2 7 2 2 3 4 4" xfId="20269"/>
    <cellStyle name="Обычный 2 7 2 2 3 5" xfId="4780"/>
    <cellStyle name="Обычный 2 7 2 2 3 5 2" xfId="13228"/>
    <cellStyle name="Обычный 2 7 2 2 3 5 2 2" xfId="30125"/>
    <cellStyle name="Обычный 2 7 2 2 3 5 3" xfId="21677"/>
    <cellStyle name="Обычный 2 7 2 2 3 6" xfId="9004"/>
    <cellStyle name="Обычный 2 7 2 2 3 6 2" xfId="25901"/>
    <cellStyle name="Обычный 2 7 2 2 3 7" xfId="17453"/>
    <cellStyle name="Обычный 2 7 2 2 3 8" xfId="34350"/>
    <cellStyle name="Обычный 2 7 2 2 4" xfId="907"/>
    <cellStyle name="Обычный 2 7 2 2 4 2" xfId="2316"/>
    <cellStyle name="Обычный 2 7 2 2 4 2 2" xfId="6540"/>
    <cellStyle name="Обычный 2 7 2 2 4 2 2 2" xfId="14988"/>
    <cellStyle name="Обычный 2 7 2 2 4 2 2 2 2" xfId="31885"/>
    <cellStyle name="Обычный 2 7 2 2 4 2 2 3" xfId="23437"/>
    <cellStyle name="Обычный 2 7 2 2 4 2 3" xfId="10764"/>
    <cellStyle name="Обычный 2 7 2 2 4 2 3 2" xfId="27661"/>
    <cellStyle name="Обычный 2 7 2 2 4 2 4" xfId="19213"/>
    <cellStyle name="Обычный 2 7 2 2 4 3" xfId="3724"/>
    <cellStyle name="Обычный 2 7 2 2 4 3 2" xfId="7948"/>
    <cellStyle name="Обычный 2 7 2 2 4 3 2 2" xfId="16396"/>
    <cellStyle name="Обычный 2 7 2 2 4 3 2 2 2" xfId="33293"/>
    <cellStyle name="Обычный 2 7 2 2 4 3 2 3" xfId="24845"/>
    <cellStyle name="Обычный 2 7 2 2 4 3 3" xfId="12172"/>
    <cellStyle name="Обычный 2 7 2 2 4 3 3 2" xfId="29069"/>
    <cellStyle name="Обычный 2 7 2 2 4 3 4" xfId="20621"/>
    <cellStyle name="Обычный 2 7 2 2 4 4" xfId="5132"/>
    <cellStyle name="Обычный 2 7 2 2 4 4 2" xfId="13580"/>
    <cellStyle name="Обычный 2 7 2 2 4 4 2 2" xfId="30477"/>
    <cellStyle name="Обычный 2 7 2 2 4 4 3" xfId="22029"/>
    <cellStyle name="Обычный 2 7 2 2 4 5" xfId="9356"/>
    <cellStyle name="Обычный 2 7 2 2 4 5 2" xfId="26253"/>
    <cellStyle name="Обычный 2 7 2 2 4 6" xfId="17805"/>
    <cellStyle name="Обычный 2 7 2 2 5" xfId="1612"/>
    <cellStyle name="Обычный 2 7 2 2 5 2" xfId="5836"/>
    <cellStyle name="Обычный 2 7 2 2 5 2 2" xfId="14284"/>
    <cellStyle name="Обычный 2 7 2 2 5 2 2 2" xfId="31181"/>
    <cellStyle name="Обычный 2 7 2 2 5 2 3" xfId="22733"/>
    <cellStyle name="Обычный 2 7 2 2 5 3" xfId="10060"/>
    <cellStyle name="Обычный 2 7 2 2 5 3 2" xfId="26957"/>
    <cellStyle name="Обычный 2 7 2 2 5 4" xfId="18509"/>
    <cellStyle name="Обычный 2 7 2 2 6" xfId="3020"/>
    <cellStyle name="Обычный 2 7 2 2 6 2" xfId="7244"/>
    <cellStyle name="Обычный 2 7 2 2 6 2 2" xfId="15692"/>
    <cellStyle name="Обычный 2 7 2 2 6 2 2 2" xfId="32589"/>
    <cellStyle name="Обычный 2 7 2 2 6 2 3" xfId="24141"/>
    <cellStyle name="Обычный 2 7 2 2 6 3" xfId="11468"/>
    <cellStyle name="Обычный 2 7 2 2 6 3 2" xfId="28365"/>
    <cellStyle name="Обычный 2 7 2 2 6 4" xfId="19917"/>
    <cellStyle name="Обычный 2 7 2 2 7" xfId="4428"/>
    <cellStyle name="Обычный 2 7 2 2 7 2" xfId="12876"/>
    <cellStyle name="Обычный 2 7 2 2 7 2 2" xfId="29773"/>
    <cellStyle name="Обычный 2 7 2 2 7 3" xfId="21325"/>
    <cellStyle name="Обычный 2 7 2 2 8" xfId="8652"/>
    <cellStyle name="Обычный 2 7 2 2 8 2" xfId="25549"/>
    <cellStyle name="Обычный 2 7 2 2 9" xfId="17101"/>
    <cellStyle name="Обычный 2 7 2 3" xfId="119"/>
    <cellStyle name="Обычный 2 7 2 3 2" xfId="530"/>
    <cellStyle name="Обычный 2 7 2 3 2 2" xfId="1261"/>
    <cellStyle name="Обычный 2 7 2 3 2 2 2" xfId="2670"/>
    <cellStyle name="Обычный 2 7 2 3 2 2 2 2" xfId="6894"/>
    <cellStyle name="Обычный 2 7 2 3 2 2 2 2 2" xfId="15342"/>
    <cellStyle name="Обычный 2 7 2 3 2 2 2 2 2 2" xfId="32239"/>
    <cellStyle name="Обычный 2 7 2 3 2 2 2 2 3" xfId="23791"/>
    <cellStyle name="Обычный 2 7 2 3 2 2 2 3" xfId="11118"/>
    <cellStyle name="Обычный 2 7 2 3 2 2 2 3 2" xfId="28015"/>
    <cellStyle name="Обычный 2 7 2 3 2 2 2 4" xfId="19567"/>
    <cellStyle name="Обычный 2 7 2 3 2 2 3" xfId="4078"/>
    <cellStyle name="Обычный 2 7 2 3 2 2 3 2" xfId="8302"/>
    <cellStyle name="Обычный 2 7 2 3 2 2 3 2 2" xfId="16750"/>
    <cellStyle name="Обычный 2 7 2 3 2 2 3 2 2 2" xfId="33647"/>
    <cellStyle name="Обычный 2 7 2 3 2 2 3 2 3" xfId="25199"/>
    <cellStyle name="Обычный 2 7 2 3 2 2 3 3" xfId="12526"/>
    <cellStyle name="Обычный 2 7 2 3 2 2 3 3 2" xfId="29423"/>
    <cellStyle name="Обычный 2 7 2 3 2 2 3 4" xfId="20975"/>
    <cellStyle name="Обычный 2 7 2 3 2 2 4" xfId="5486"/>
    <cellStyle name="Обычный 2 7 2 3 2 2 4 2" xfId="13934"/>
    <cellStyle name="Обычный 2 7 2 3 2 2 4 2 2" xfId="30831"/>
    <cellStyle name="Обычный 2 7 2 3 2 2 4 3" xfId="22383"/>
    <cellStyle name="Обычный 2 7 2 3 2 2 5" xfId="9710"/>
    <cellStyle name="Обычный 2 7 2 3 2 2 5 2" xfId="26607"/>
    <cellStyle name="Обычный 2 7 2 3 2 2 6" xfId="18159"/>
    <cellStyle name="Обычный 2 7 2 3 2 3" xfId="1966"/>
    <cellStyle name="Обычный 2 7 2 3 2 3 2" xfId="6190"/>
    <cellStyle name="Обычный 2 7 2 3 2 3 2 2" xfId="14638"/>
    <cellStyle name="Обычный 2 7 2 3 2 3 2 2 2" xfId="31535"/>
    <cellStyle name="Обычный 2 7 2 3 2 3 2 3" xfId="23087"/>
    <cellStyle name="Обычный 2 7 2 3 2 3 3" xfId="10414"/>
    <cellStyle name="Обычный 2 7 2 3 2 3 3 2" xfId="27311"/>
    <cellStyle name="Обычный 2 7 2 3 2 3 4" xfId="18863"/>
    <cellStyle name="Обычный 2 7 2 3 2 4" xfId="3374"/>
    <cellStyle name="Обычный 2 7 2 3 2 4 2" xfId="7598"/>
    <cellStyle name="Обычный 2 7 2 3 2 4 2 2" xfId="16046"/>
    <cellStyle name="Обычный 2 7 2 3 2 4 2 2 2" xfId="32943"/>
    <cellStyle name="Обычный 2 7 2 3 2 4 2 3" xfId="24495"/>
    <cellStyle name="Обычный 2 7 2 3 2 4 3" xfId="11822"/>
    <cellStyle name="Обычный 2 7 2 3 2 4 3 2" xfId="28719"/>
    <cellStyle name="Обычный 2 7 2 3 2 4 4" xfId="20271"/>
    <cellStyle name="Обычный 2 7 2 3 2 5" xfId="4782"/>
    <cellStyle name="Обычный 2 7 2 3 2 5 2" xfId="13230"/>
    <cellStyle name="Обычный 2 7 2 3 2 5 2 2" xfId="30127"/>
    <cellStyle name="Обычный 2 7 2 3 2 5 3" xfId="21679"/>
    <cellStyle name="Обычный 2 7 2 3 2 6" xfId="9006"/>
    <cellStyle name="Обычный 2 7 2 3 2 6 2" xfId="25903"/>
    <cellStyle name="Обычный 2 7 2 3 2 7" xfId="17455"/>
    <cellStyle name="Обычный 2 7 2 3 2 8" xfId="34352"/>
    <cellStyle name="Обычный 2 7 2 3 3" xfId="909"/>
    <cellStyle name="Обычный 2 7 2 3 3 2" xfId="2318"/>
    <cellStyle name="Обычный 2 7 2 3 3 2 2" xfId="6542"/>
    <cellStyle name="Обычный 2 7 2 3 3 2 2 2" xfId="14990"/>
    <cellStyle name="Обычный 2 7 2 3 3 2 2 2 2" xfId="31887"/>
    <cellStyle name="Обычный 2 7 2 3 3 2 2 3" xfId="23439"/>
    <cellStyle name="Обычный 2 7 2 3 3 2 3" xfId="10766"/>
    <cellStyle name="Обычный 2 7 2 3 3 2 3 2" xfId="27663"/>
    <cellStyle name="Обычный 2 7 2 3 3 2 4" xfId="19215"/>
    <cellStyle name="Обычный 2 7 2 3 3 3" xfId="3726"/>
    <cellStyle name="Обычный 2 7 2 3 3 3 2" xfId="7950"/>
    <cellStyle name="Обычный 2 7 2 3 3 3 2 2" xfId="16398"/>
    <cellStyle name="Обычный 2 7 2 3 3 3 2 2 2" xfId="33295"/>
    <cellStyle name="Обычный 2 7 2 3 3 3 2 3" xfId="24847"/>
    <cellStyle name="Обычный 2 7 2 3 3 3 3" xfId="12174"/>
    <cellStyle name="Обычный 2 7 2 3 3 3 3 2" xfId="29071"/>
    <cellStyle name="Обычный 2 7 2 3 3 3 4" xfId="20623"/>
    <cellStyle name="Обычный 2 7 2 3 3 4" xfId="5134"/>
    <cellStyle name="Обычный 2 7 2 3 3 4 2" xfId="13582"/>
    <cellStyle name="Обычный 2 7 2 3 3 4 2 2" xfId="30479"/>
    <cellStyle name="Обычный 2 7 2 3 3 4 3" xfId="22031"/>
    <cellStyle name="Обычный 2 7 2 3 3 5" xfId="9358"/>
    <cellStyle name="Обычный 2 7 2 3 3 5 2" xfId="26255"/>
    <cellStyle name="Обычный 2 7 2 3 3 6" xfId="17807"/>
    <cellStyle name="Обычный 2 7 2 3 4" xfId="1614"/>
    <cellStyle name="Обычный 2 7 2 3 4 2" xfId="5838"/>
    <cellStyle name="Обычный 2 7 2 3 4 2 2" xfId="14286"/>
    <cellStyle name="Обычный 2 7 2 3 4 2 2 2" xfId="31183"/>
    <cellStyle name="Обычный 2 7 2 3 4 2 3" xfId="22735"/>
    <cellStyle name="Обычный 2 7 2 3 4 3" xfId="10062"/>
    <cellStyle name="Обычный 2 7 2 3 4 3 2" xfId="26959"/>
    <cellStyle name="Обычный 2 7 2 3 4 4" xfId="18511"/>
    <cellStyle name="Обычный 2 7 2 3 5" xfId="3022"/>
    <cellStyle name="Обычный 2 7 2 3 5 2" xfId="7246"/>
    <cellStyle name="Обычный 2 7 2 3 5 2 2" xfId="15694"/>
    <cellStyle name="Обычный 2 7 2 3 5 2 2 2" xfId="32591"/>
    <cellStyle name="Обычный 2 7 2 3 5 2 3" xfId="24143"/>
    <cellStyle name="Обычный 2 7 2 3 5 3" xfId="11470"/>
    <cellStyle name="Обычный 2 7 2 3 5 3 2" xfId="28367"/>
    <cellStyle name="Обычный 2 7 2 3 5 4" xfId="19919"/>
    <cellStyle name="Обычный 2 7 2 3 6" xfId="4430"/>
    <cellStyle name="Обычный 2 7 2 3 6 2" xfId="12878"/>
    <cellStyle name="Обычный 2 7 2 3 6 2 2" xfId="29775"/>
    <cellStyle name="Обычный 2 7 2 3 6 3" xfId="21327"/>
    <cellStyle name="Обычный 2 7 2 3 7" xfId="8654"/>
    <cellStyle name="Обычный 2 7 2 3 7 2" xfId="25551"/>
    <cellStyle name="Обычный 2 7 2 3 8" xfId="17103"/>
    <cellStyle name="Обычный 2 7 2 3 9" xfId="34000"/>
    <cellStyle name="Обычный 2 7 2 4" xfId="527"/>
    <cellStyle name="Обычный 2 7 2 4 2" xfId="1258"/>
    <cellStyle name="Обычный 2 7 2 4 2 2" xfId="2667"/>
    <cellStyle name="Обычный 2 7 2 4 2 2 2" xfId="6891"/>
    <cellStyle name="Обычный 2 7 2 4 2 2 2 2" xfId="15339"/>
    <cellStyle name="Обычный 2 7 2 4 2 2 2 2 2" xfId="32236"/>
    <cellStyle name="Обычный 2 7 2 4 2 2 2 3" xfId="23788"/>
    <cellStyle name="Обычный 2 7 2 4 2 2 3" xfId="11115"/>
    <cellStyle name="Обычный 2 7 2 4 2 2 3 2" xfId="28012"/>
    <cellStyle name="Обычный 2 7 2 4 2 2 4" xfId="19564"/>
    <cellStyle name="Обычный 2 7 2 4 2 3" xfId="4075"/>
    <cellStyle name="Обычный 2 7 2 4 2 3 2" xfId="8299"/>
    <cellStyle name="Обычный 2 7 2 4 2 3 2 2" xfId="16747"/>
    <cellStyle name="Обычный 2 7 2 4 2 3 2 2 2" xfId="33644"/>
    <cellStyle name="Обычный 2 7 2 4 2 3 2 3" xfId="25196"/>
    <cellStyle name="Обычный 2 7 2 4 2 3 3" xfId="12523"/>
    <cellStyle name="Обычный 2 7 2 4 2 3 3 2" xfId="29420"/>
    <cellStyle name="Обычный 2 7 2 4 2 3 4" xfId="20972"/>
    <cellStyle name="Обычный 2 7 2 4 2 4" xfId="5483"/>
    <cellStyle name="Обычный 2 7 2 4 2 4 2" xfId="13931"/>
    <cellStyle name="Обычный 2 7 2 4 2 4 2 2" xfId="30828"/>
    <cellStyle name="Обычный 2 7 2 4 2 4 3" xfId="22380"/>
    <cellStyle name="Обычный 2 7 2 4 2 5" xfId="9707"/>
    <cellStyle name="Обычный 2 7 2 4 2 5 2" xfId="26604"/>
    <cellStyle name="Обычный 2 7 2 4 2 6" xfId="18156"/>
    <cellStyle name="Обычный 2 7 2 4 3" xfId="1963"/>
    <cellStyle name="Обычный 2 7 2 4 3 2" xfId="6187"/>
    <cellStyle name="Обычный 2 7 2 4 3 2 2" xfId="14635"/>
    <cellStyle name="Обычный 2 7 2 4 3 2 2 2" xfId="31532"/>
    <cellStyle name="Обычный 2 7 2 4 3 2 3" xfId="23084"/>
    <cellStyle name="Обычный 2 7 2 4 3 3" xfId="10411"/>
    <cellStyle name="Обычный 2 7 2 4 3 3 2" xfId="27308"/>
    <cellStyle name="Обычный 2 7 2 4 3 4" xfId="18860"/>
    <cellStyle name="Обычный 2 7 2 4 4" xfId="3371"/>
    <cellStyle name="Обычный 2 7 2 4 4 2" xfId="7595"/>
    <cellStyle name="Обычный 2 7 2 4 4 2 2" xfId="16043"/>
    <cellStyle name="Обычный 2 7 2 4 4 2 2 2" xfId="32940"/>
    <cellStyle name="Обычный 2 7 2 4 4 2 3" xfId="24492"/>
    <cellStyle name="Обычный 2 7 2 4 4 3" xfId="11819"/>
    <cellStyle name="Обычный 2 7 2 4 4 3 2" xfId="28716"/>
    <cellStyle name="Обычный 2 7 2 4 4 4" xfId="20268"/>
    <cellStyle name="Обычный 2 7 2 4 5" xfId="4779"/>
    <cellStyle name="Обычный 2 7 2 4 5 2" xfId="13227"/>
    <cellStyle name="Обычный 2 7 2 4 5 2 2" xfId="30124"/>
    <cellStyle name="Обычный 2 7 2 4 5 3" xfId="21676"/>
    <cellStyle name="Обычный 2 7 2 4 6" xfId="9003"/>
    <cellStyle name="Обычный 2 7 2 4 6 2" xfId="25900"/>
    <cellStyle name="Обычный 2 7 2 4 7" xfId="17452"/>
    <cellStyle name="Обычный 2 7 2 4 8" xfId="34349"/>
    <cellStyle name="Обычный 2 7 2 5" xfId="906"/>
    <cellStyle name="Обычный 2 7 2 5 2" xfId="2315"/>
    <cellStyle name="Обычный 2 7 2 5 2 2" xfId="6539"/>
    <cellStyle name="Обычный 2 7 2 5 2 2 2" xfId="14987"/>
    <cellStyle name="Обычный 2 7 2 5 2 2 2 2" xfId="31884"/>
    <cellStyle name="Обычный 2 7 2 5 2 2 3" xfId="23436"/>
    <cellStyle name="Обычный 2 7 2 5 2 3" xfId="10763"/>
    <cellStyle name="Обычный 2 7 2 5 2 3 2" xfId="27660"/>
    <cellStyle name="Обычный 2 7 2 5 2 4" xfId="19212"/>
    <cellStyle name="Обычный 2 7 2 5 3" xfId="3723"/>
    <cellStyle name="Обычный 2 7 2 5 3 2" xfId="7947"/>
    <cellStyle name="Обычный 2 7 2 5 3 2 2" xfId="16395"/>
    <cellStyle name="Обычный 2 7 2 5 3 2 2 2" xfId="33292"/>
    <cellStyle name="Обычный 2 7 2 5 3 2 3" xfId="24844"/>
    <cellStyle name="Обычный 2 7 2 5 3 3" xfId="12171"/>
    <cellStyle name="Обычный 2 7 2 5 3 3 2" xfId="29068"/>
    <cellStyle name="Обычный 2 7 2 5 3 4" xfId="20620"/>
    <cellStyle name="Обычный 2 7 2 5 4" xfId="5131"/>
    <cellStyle name="Обычный 2 7 2 5 4 2" xfId="13579"/>
    <cellStyle name="Обычный 2 7 2 5 4 2 2" xfId="30476"/>
    <cellStyle name="Обычный 2 7 2 5 4 3" xfId="22028"/>
    <cellStyle name="Обычный 2 7 2 5 5" xfId="9355"/>
    <cellStyle name="Обычный 2 7 2 5 5 2" xfId="26252"/>
    <cellStyle name="Обычный 2 7 2 5 6" xfId="17804"/>
    <cellStyle name="Обычный 2 7 2 6" xfId="1611"/>
    <cellStyle name="Обычный 2 7 2 6 2" xfId="5835"/>
    <cellStyle name="Обычный 2 7 2 6 2 2" xfId="14283"/>
    <cellStyle name="Обычный 2 7 2 6 2 2 2" xfId="31180"/>
    <cellStyle name="Обычный 2 7 2 6 2 3" xfId="22732"/>
    <cellStyle name="Обычный 2 7 2 6 3" xfId="10059"/>
    <cellStyle name="Обычный 2 7 2 6 3 2" xfId="26956"/>
    <cellStyle name="Обычный 2 7 2 6 4" xfId="18508"/>
    <cellStyle name="Обычный 2 7 2 7" xfId="3019"/>
    <cellStyle name="Обычный 2 7 2 7 2" xfId="7243"/>
    <cellStyle name="Обычный 2 7 2 7 2 2" xfId="15691"/>
    <cellStyle name="Обычный 2 7 2 7 2 2 2" xfId="32588"/>
    <cellStyle name="Обычный 2 7 2 7 2 3" xfId="24140"/>
    <cellStyle name="Обычный 2 7 2 7 3" xfId="11467"/>
    <cellStyle name="Обычный 2 7 2 7 3 2" xfId="28364"/>
    <cellStyle name="Обычный 2 7 2 7 4" xfId="19916"/>
    <cellStyle name="Обычный 2 7 2 8" xfId="4427"/>
    <cellStyle name="Обычный 2 7 2 8 2" xfId="12875"/>
    <cellStyle name="Обычный 2 7 2 8 2 2" xfId="29772"/>
    <cellStyle name="Обычный 2 7 2 8 3" xfId="21324"/>
    <cellStyle name="Обычный 2 7 2 9" xfId="8651"/>
    <cellStyle name="Обычный 2 7 2 9 2" xfId="25548"/>
    <cellStyle name="Обычный 2 7 3" xfId="120"/>
    <cellStyle name="Обычный 2 7 3 10" xfId="34001"/>
    <cellStyle name="Обычный 2 7 3 2" xfId="121"/>
    <cellStyle name="Обычный 2 7 3 2 2" xfId="532"/>
    <cellStyle name="Обычный 2 7 3 2 2 2" xfId="1263"/>
    <cellStyle name="Обычный 2 7 3 2 2 2 2" xfId="2672"/>
    <cellStyle name="Обычный 2 7 3 2 2 2 2 2" xfId="6896"/>
    <cellStyle name="Обычный 2 7 3 2 2 2 2 2 2" xfId="15344"/>
    <cellStyle name="Обычный 2 7 3 2 2 2 2 2 2 2" xfId="32241"/>
    <cellStyle name="Обычный 2 7 3 2 2 2 2 2 3" xfId="23793"/>
    <cellStyle name="Обычный 2 7 3 2 2 2 2 3" xfId="11120"/>
    <cellStyle name="Обычный 2 7 3 2 2 2 2 3 2" xfId="28017"/>
    <cellStyle name="Обычный 2 7 3 2 2 2 2 4" xfId="19569"/>
    <cellStyle name="Обычный 2 7 3 2 2 2 3" xfId="4080"/>
    <cellStyle name="Обычный 2 7 3 2 2 2 3 2" xfId="8304"/>
    <cellStyle name="Обычный 2 7 3 2 2 2 3 2 2" xfId="16752"/>
    <cellStyle name="Обычный 2 7 3 2 2 2 3 2 2 2" xfId="33649"/>
    <cellStyle name="Обычный 2 7 3 2 2 2 3 2 3" xfId="25201"/>
    <cellStyle name="Обычный 2 7 3 2 2 2 3 3" xfId="12528"/>
    <cellStyle name="Обычный 2 7 3 2 2 2 3 3 2" xfId="29425"/>
    <cellStyle name="Обычный 2 7 3 2 2 2 3 4" xfId="20977"/>
    <cellStyle name="Обычный 2 7 3 2 2 2 4" xfId="5488"/>
    <cellStyle name="Обычный 2 7 3 2 2 2 4 2" xfId="13936"/>
    <cellStyle name="Обычный 2 7 3 2 2 2 4 2 2" xfId="30833"/>
    <cellStyle name="Обычный 2 7 3 2 2 2 4 3" xfId="22385"/>
    <cellStyle name="Обычный 2 7 3 2 2 2 5" xfId="9712"/>
    <cellStyle name="Обычный 2 7 3 2 2 2 5 2" xfId="26609"/>
    <cellStyle name="Обычный 2 7 3 2 2 2 6" xfId="18161"/>
    <cellStyle name="Обычный 2 7 3 2 2 3" xfId="1968"/>
    <cellStyle name="Обычный 2 7 3 2 2 3 2" xfId="6192"/>
    <cellStyle name="Обычный 2 7 3 2 2 3 2 2" xfId="14640"/>
    <cellStyle name="Обычный 2 7 3 2 2 3 2 2 2" xfId="31537"/>
    <cellStyle name="Обычный 2 7 3 2 2 3 2 3" xfId="23089"/>
    <cellStyle name="Обычный 2 7 3 2 2 3 3" xfId="10416"/>
    <cellStyle name="Обычный 2 7 3 2 2 3 3 2" xfId="27313"/>
    <cellStyle name="Обычный 2 7 3 2 2 3 4" xfId="18865"/>
    <cellStyle name="Обычный 2 7 3 2 2 4" xfId="3376"/>
    <cellStyle name="Обычный 2 7 3 2 2 4 2" xfId="7600"/>
    <cellStyle name="Обычный 2 7 3 2 2 4 2 2" xfId="16048"/>
    <cellStyle name="Обычный 2 7 3 2 2 4 2 2 2" xfId="32945"/>
    <cellStyle name="Обычный 2 7 3 2 2 4 2 3" xfId="24497"/>
    <cellStyle name="Обычный 2 7 3 2 2 4 3" xfId="11824"/>
    <cellStyle name="Обычный 2 7 3 2 2 4 3 2" xfId="28721"/>
    <cellStyle name="Обычный 2 7 3 2 2 4 4" xfId="20273"/>
    <cellStyle name="Обычный 2 7 3 2 2 5" xfId="4784"/>
    <cellStyle name="Обычный 2 7 3 2 2 5 2" xfId="13232"/>
    <cellStyle name="Обычный 2 7 3 2 2 5 2 2" xfId="30129"/>
    <cellStyle name="Обычный 2 7 3 2 2 5 3" xfId="21681"/>
    <cellStyle name="Обычный 2 7 3 2 2 6" xfId="9008"/>
    <cellStyle name="Обычный 2 7 3 2 2 6 2" xfId="25905"/>
    <cellStyle name="Обычный 2 7 3 2 2 7" xfId="17457"/>
    <cellStyle name="Обычный 2 7 3 2 2 8" xfId="34354"/>
    <cellStyle name="Обычный 2 7 3 2 3" xfId="911"/>
    <cellStyle name="Обычный 2 7 3 2 3 2" xfId="2320"/>
    <cellStyle name="Обычный 2 7 3 2 3 2 2" xfId="6544"/>
    <cellStyle name="Обычный 2 7 3 2 3 2 2 2" xfId="14992"/>
    <cellStyle name="Обычный 2 7 3 2 3 2 2 2 2" xfId="31889"/>
    <cellStyle name="Обычный 2 7 3 2 3 2 2 3" xfId="23441"/>
    <cellStyle name="Обычный 2 7 3 2 3 2 3" xfId="10768"/>
    <cellStyle name="Обычный 2 7 3 2 3 2 3 2" xfId="27665"/>
    <cellStyle name="Обычный 2 7 3 2 3 2 4" xfId="19217"/>
    <cellStyle name="Обычный 2 7 3 2 3 3" xfId="3728"/>
    <cellStyle name="Обычный 2 7 3 2 3 3 2" xfId="7952"/>
    <cellStyle name="Обычный 2 7 3 2 3 3 2 2" xfId="16400"/>
    <cellStyle name="Обычный 2 7 3 2 3 3 2 2 2" xfId="33297"/>
    <cellStyle name="Обычный 2 7 3 2 3 3 2 3" xfId="24849"/>
    <cellStyle name="Обычный 2 7 3 2 3 3 3" xfId="12176"/>
    <cellStyle name="Обычный 2 7 3 2 3 3 3 2" xfId="29073"/>
    <cellStyle name="Обычный 2 7 3 2 3 3 4" xfId="20625"/>
    <cellStyle name="Обычный 2 7 3 2 3 4" xfId="5136"/>
    <cellStyle name="Обычный 2 7 3 2 3 4 2" xfId="13584"/>
    <cellStyle name="Обычный 2 7 3 2 3 4 2 2" xfId="30481"/>
    <cellStyle name="Обычный 2 7 3 2 3 4 3" xfId="22033"/>
    <cellStyle name="Обычный 2 7 3 2 3 5" xfId="9360"/>
    <cellStyle name="Обычный 2 7 3 2 3 5 2" xfId="26257"/>
    <cellStyle name="Обычный 2 7 3 2 3 6" xfId="17809"/>
    <cellStyle name="Обычный 2 7 3 2 4" xfId="1616"/>
    <cellStyle name="Обычный 2 7 3 2 4 2" xfId="5840"/>
    <cellStyle name="Обычный 2 7 3 2 4 2 2" xfId="14288"/>
    <cellStyle name="Обычный 2 7 3 2 4 2 2 2" xfId="31185"/>
    <cellStyle name="Обычный 2 7 3 2 4 2 3" xfId="22737"/>
    <cellStyle name="Обычный 2 7 3 2 4 3" xfId="10064"/>
    <cellStyle name="Обычный 2 7 3 2 4 3 2" xfId="26961"/>
    <cellStyle name="Обычный 2 7 3 2 4 4" xfId="18513"/>
    <cellStyle name="Обычный 2 7 3 2 5" xfId="3024"/>
    <cellStyle name="Обычный 2 7 3 2 5 2" xfId="7248"/>
    <cellStyle name="Обычный 2 7 3 2 5 2 2" xfId="15696"/>
    <cellStyle name="Обычный 2 7 3 2 5 2 2 2" xfId="32593"/>
    <cellStyle name="Обычный 2 7 3 2 5 2 3" xfId="24145"/>
    <cellStyle name="Обычный 2 7 3 2 5 3" xfId="11472"/>
    <cellStyle name="Обычный 2 7 3 2 5 3 2" xfId="28369"/>
    <cellStyle name="Обычный 2 7 3 2 5 4" xfId="19921"/>
    <cellStyle name="Обычный 2 7 3 2 6" xfId="4432"/>
    <cellStyle name="Обычный 2 7 3 2 6 2" xfId="12880"/>
    <cellStyle name="Обычный 2 7 3 2 6 2 2" xfId="29777"/>
    <cellStyle name="Обычный 2 7 3 2 6 3" xfId="21329"/>
    <cellStyle name="Обычный 2 7 3 2 7" xfId="8656"/>
    <cellStyle name="Обычный 2 7 3 2 7 2" xfId="25553"/>
    <cellStyle name="Обычный 2 7 3 2 8" xfId="17105"/>
    <cellStyle name="Обычный 2 7 3 2 9" xfId="34002"/>
    <cellStyle name="Обычный 2 7 3 3" xfId="531"/>
    <cellStyle name="Обычный 2 7 3 3 2" xfId="1262"/>
    <cellStyle name="Обычный 2 7 3 3 2 2" xfId="2671"/>
    <cellStyle name="Обычный 2 7 3 3 2 2 2" xfId="6895"/>
    <cellStyle name="Обычный 2 7 3 3 2 2 2 2" xfId="15343"/>
    <cellStyle name="Обычный 2 7 3 3 2 2 2 2 2" xfId="32240"/>
    <cellStyle name="Обычный 2 7 3 3 2 2 2 3" xfId="23792"/>
    <cellStyle name="Обычный 2 7 3 3 2 2 3" xfId="11119"/>
    <cellStyle name="Обычный 2 7 3 3 2 2 3 2" xfId="28016"/>
    <cellStyle name="Обычный 2 7 3 3 2 2 4" xfId="19568"/>
    <cellStyle name="Обычный 2 7 3 3 2 3" xfId="4079"/>
    <cellStyle name="Обычный 2 7 3 3 2 3 2" xfId="8303"/>
    <cellStyle name="Обычный 2 7 3 3 2 3 2 2" xfId="16751"/>
    <cellStyle name="Обычный 2 7 3 3 2 3 2 2 2" xfId="33648"/>
    <cellStyle name="Обычный 2 7 3 3 2 3 2 3" xfId="25200"/>
    <cellStyle name="Обычный 2 7 3 3 2 3 3" xfId="12527"/>
    <cellStyle name="Обычный 2 7 3 3 2 3 3 2" xfId="29424"/>
    <cellStyle name="Обычный 2 7 3 3 2 3 4" xfId="20976"/>
    <cellStyle name="Обычный 2 7 3 3 2 4" xfId="5487"/>
    <cellStyle name="Обычный 2 7 3 3 2 4 2" xfId="13935"/>
    <cellStyle name="Обычный 2 7 3 3 2 4 2 2" xfId="30832"/>
    <cellStyle name="Обычный 2 7 3 3 2 4 3" xfId="22384"/>
    <cellStyle name="Обычный 2 7 3 3 2 5" xfId="9711"/>
    <cellStyle name="Обычный 2 7 3 3 2 5 2" xfId="26608"/>
    <cellStyle name="Обычный 2 7 3 3 2 6" xfId="18160"/>
    <cellStyle name="Обычный 2 7 3 3 3" xfId="1967"/>
    <cellStyle name="Обычный 2 7 3 3 3 2" xfId="6191"/>
    <cellStyle name="Обычный 2 7 3 3 3 2 2" xfId="14639"/>
    <cellStyle name="Обычный 2 7 3 3 3 2 2 2" xfId="31536"/>
    <cellStyle name="Обычный 2 7 3 3 3 2 3" xfId="23088"/>
    <cellStyle name="Обычный 2 7 3 3 3 3" xfId="10415"/>
    <cellStyle name="Обычный 2 7 3 3 3 3 2" xfId="27312"/>
    <cellStyle name="Обычный 2 7 3 3 3 4" xfId="18864"/>
    <cellStyle name="Обычный 2 7 3 3 4" xfId="3375"/>
    <cellStyle name="Обычный 2 7 3 3 4 2" xfId="7599"/>
    <cellStyle name="Обычный 2 7 3 3 4 2 2" xfId="16047"/>
    <cellStyle name="Обычный 2 7 3 3 4 2 2 2" xfId="32944"/>
    <cellStyle name="Обычный 2 7 3 3 4 2 3" xfId="24496"/>
    <cellStyle name="Обычный 2 7 3 3 4 3" xfId="11823"/>
    <cellStyle name="Обычный 2 7 3 3 4 3 2" xfId="28720"/>
    <cellStyle name="Обычный 2 7 3 3 4 4" xfId="20272"/>
    <cellStyle name="Обычный 2 7 3 3 5" xfId="4783"/>
    <cellStyle name="Обычный 2 7 3 3 5 2" xfId="13231"/>
    <cellStyle name="Обычный 2 7 3 3 5 2 2" xfId="30128"/>
    <cellStyle name="Обычный 2 7 3 3 5 3" xfId="21680"/>
    <cellStyle name="Обычный 2 7 3 3 6" xfId="9007"/>
    <cellStyle name="Обычный 2 7 3 3 6 2" xfId="25904"/>
    <cellStyle name="Обычный 2 7 3 3 7" xfId="17456"/>
    <cellStyle name="Обычный 2 7 3 3 8" xfId="34353"/>
    <cellStyle name="Обычный 2 7 3 4" xfId="910"/>
    <cellStyle name="Обычный 2 7 3 4 2" xfId="2319"/>
    <cellStyle name="Обычный 2 7 3 4 2 2" xfId="6543"/>
    <cellStyle name="Обычный 2 7 3 4 2 2 2" xfId="14991"/>
    <cellStyle name="Обычный 2 7 3 4 2 2 2 2" xfId="31888"/>
    <cellStyle name="Обычный 2 7 3 4 2 2 3" xfId="23440"/>
    <cellStyle name="Обычный 2 7 3 4 2 3" xfId="10767"/>
    <cellStyle name="Обычный 2 7 3 4 2 3 2" xfId="27664"/>
    <cellStyle name="Обычный 2 7 3 4 2 4" xfId="19216"/>
    <cellStyle name="Обычный 2 7 3 4 3" xfId="3727"/>
    <cellStyle name="Обычный 2 7 3 4 3 2" xfId="7951"/>
    <cellStyle name="Обычный 2 7 3 4 3 2 2" xfId="16399"/>
    <cellStyle name="Обычный 2 7 3 4 3 2 2 2" xfId="33296"/>
    <cellStyle name="Обычный 2 7 3 4 3 2 3" xfId="24848"/>
    <cellStyle name="Обычный 2 7 3 4 3 3" xfId="12175"/>
    <cellStyle name="Обычный 2 7 3 4 3 3 2" xfId="29072"/>
    <cellStyle name="Обычный 2 7 3 4 3 4" xfId="20624"/>
    <cellStyle name="Обычный 2 7 3 4 4" xfId="5135"/>
    <cellStyle name="Обычный 2 7 3 4 4 2" xfId="13583"/>
    <cellStyle name="Обычный 2 7 3 4 4 2 2" xfId="30480"/>
    <cellStyle name="Обычный 2 7 3 4 4 3" xfId="22032"/>
    <cellStyle name="Обычный 2 7 3 4 5" xfId="9359"/>
    <cellStyle name="Обычный 2 7 3 4 5 2" xfId="26256"/>
    <cellStyle name="Обычный 2 7 3 4 6" xfId="17808"/>
    <cellStyle name="Обычный 2 7 3 5" xfId="1615"/>
    <cellStyle name="Обычный 2 7 3 5 2" xfId="5839"/>
    <cellStyle name="Обычный 2 7 3 5 2 2" xfId="14287"/>
    <cellStyle name="Обычный 2 7 3 5 2 2 2" xfId="31184"/>
    <cellStyle name="Обычный 2 7 3 5 2 3" xfId="22736"/>
    <cellStyle name="Обычный 2 7 3 5 3" xfId="10063"/>
    <cellStyle name="Обычный 2 7 3 5 3 2" xfId="26960"/>
    <cellStyle name="Обычный 2 7 3 5 4" xfId="18512"/>
    <cellStyle name="Обычный 2 7 3 6" xfId="3023"/>
    <cellStyle name="Обычный 2 7 3 6 2" xfId="7247"/>
    <cellStyle name="Обычный 2 7 3 6 2 2" xfId="15695"/>
    <cellStyle name="Обычный 2 7 3 6 2 2 2" xfId="32592"/>
    <cellStyle name="Обычный 2 7 3 6 2 3" xfId="24144"/>
    <cellStyle name="Обычный 2 7 3 6 3" xfId="11471"/>
    <cellStyle name="Обычный 2 7 3 6 3 2" xfId="28368"/>
    <cellStyle name="Обычный 2 7 3 6 4" xfId="19920"/>
    <cellStyle name="Обычный 2 7 3 7" xfId="4431"/>
    <cellStyle name="Обычный 2 7 3 7 2" xfId="12879"/>
    <cellStyle name="Обычный 2 7 3 7 2 2" xfId="29776"/>
    <cellStyle name="Обычный 2 7 3 7 3" xfId="21328"/>
    <cellStyle name="Обычный 2 7 3 8" xfId="8655"/>
    <cellStyle name="Обычный 2 7 3 8 2" xfId="25552"/>
    <cellStyle name="Обычный 2 7 3 9" xfId="17104"/>
    <cellStyle name="Обычный 2 7 4" xfId="122"/>
    <cellStyle name="Обычный 2 7 4 2" xfId="533"/>
    <cellStyle name="Обычный 2 7 4 2 2" xfId="1264"/>
    <cellStyle name="Обычный 2 7 4 2 2 2" xfId="2673"/>
    <cellStyle name="Обычный 2 7 4 2 2 2 2" xfId="6897"/>
    <cellStyle name="Обычный 2 7 4 2 2 2 2 2" xfId="15345"/>
    <cellStyle name="Обычный 2 7 4 2 2 2 2 2 2" xfId="32242"/>
    <cellStyle name="Обычный 2 7 4 2 2 2 2 3" xfId="23794"/>
    <cellStyle name="Обычный 2 7 4 2 2 2 3" xfId="11121"/>
    <cellStyle name="Обычный 2 7 4 2 2 2 3 2" xfId="28018"/>
    <cellStyle name="Обычный 2 7 4 2 2 2 4" xfId="19570"/>
    <cellStyle name="Обычный 2 7 4 2 2 3" xfId="4081"/>
    <cellStyle name="Обычный 2 7 4 2 2 3 2" xfId="8305"/>
    <cellStyle name="Обычный 2 7 4 2 2 3 2 2" xfId="16753"/>
    <cellStyle name="Обычный 2 7 4 2 2 3 2 2 2" xfId="33650"/>
    <cellStyle name="Обычный 2 7 4 2 2 3 2 3" xfId="25202"/>
    <cellStyle name="Обычный 2 7 4 2 2 3 3" xfId="12529"/>
    <cellStyle name="Обычный 2 7 4 2 2 3 3 2" xfId="29426"/>
    <cellStyle name="Обычный 2 7 4 2 2 3 4" xfId="20978"/>
    <cellStyle name="Обычный 2 7 4 2 2 4" xfId="5489"/>
    <cellStyle name="Обычный 2 7 4 2 2 4 2" xfId="13937"/>
    <cellStyle name="Обычный 2 7 4 2 2 4 2 2" xfId="30834"/>
    <cellStyle name="Обычный 2 7 4 2 2 4 3" xfId="22386"/>
    <cellStyle name="Обычный 2 7 4 2 2 5" xfId="9713"/>
    <cellStyle name="Обычный 2 7 4 2 2 5 2" xfId="26610"/>
    <cellStyle name="Обычный 2 7 4 2 2 6" xfId="18162"/>
    <cellStyle name="Обычный 2 7 4 2 3" xfId="1969"/>
    <cellStyle name="Обычный 2 7 4 2 3 2" xfId="6193"/>
    <cellStyle name="Обычный 2 7 4 2 3 2 2" xfId="14641"/>
    <cellStyle name="Обычный 2 7 4 2 3 2 2 2" xfId="31538"/>
    <cellStyle name="Обычный 2 7 4 2 3 2 3" xfId="23090"/>
    <cellStyle name="Обычный 2 7 4 2 3 3" xfId="10417"/>
    <cellStyle name="Обычный 2 7 4 2 3 3 2" xfId="27314"/>
    <cellStyle name="Обычный 2 7 4 2 3 4" xfId="18866"/>
    <cellStyle name="Обычный 2 7 4 2 4" xfId="3377"/>
    <cellStyle name="Обычный 2 7 4 2 4 2" xfId="7601"/>
    <cellStyle name="Обычный 2 7 4 2 4 2 2" xfId="16049"/>
    <cellStyle name="Обычный 2 7 4 2 4 2 2 2" xfId="32946"/>
    <cellStyle name="Обычный 2 7 4 2 4 2 3" xfId="24498"/>
    <cellStyle name="Обычный 2 7 4 2 4 3" xfId="11825"/>
    <cellStyle name="Обычный 2 7 4 2 4 3 2" xfId="28722"/>
    <cellStyle name="Обычный 2 7 4 2 4 4" xfId="20274"/>
    <cellStyle name="Обычный 2 7 4 2 5" xfId="4785"/>
    <cellStyle name="Обычный 2 7 4 2 5 2" xfId="13233"/>
    <cellStyle name="Обычный 2 7 4 2 5 2 2" xfId="30130"/>
    <cellStyle name="Обычный 2 7 4 2 5 3" xfId="21682"/>
    <cellStyle name="Обычный 2 7 4 2 6" xfId="9009"/>
    <cellStyle name="Обычный 2 7 4 2 6 2" xfId="25906"/>
    <cellStyle name="Обычный 2 7 4 2 7" xfId="17458"/>
    <cellStyle name="Обычный 2 7 4 2 8" xfId="34355"/>
    <cellStyle name="Обычный 2 7 4 3" xfId="912"/>
    <cellStyle name="Обычный 2 7 4 3 2" xfId="2321"/>
    <cellStyle name="Обычный 2 7 4 3 2 2" xfId="6545"/>
    <cellStyle name="Обычный 2 7 4 3 2 2 2" xfId="14993"/>
    <cellStyle name="Обычный 2 7 4 3 2 2 2 2" xfId="31890"/>
    <cellStyle name="Обычный 2 7 4 3 2 2 3" xfId="23442"/>
    <cellStyle name="Обычный 2 7 4 3 2 3" xfId="10769"/>
    <cellStyle name="Обычный 2 7 4 3 2 3 2" xfId="27666"/>
    <cellStyle name="Обычный 2 7 4 3 2 4" xfId="19218"/>
    <cellStyle name="Обычный 2 7 4 3 3" xfId="3729"/>
    <cellStyle name="Обычный 2 7 4 3 3 2" xfId="7953"/>
    <cellStyle name="Обычный 2 7 4 3 3 2 2" xfId="16401"/>
    <cellStyle name="Обычный 2 7 4 3 3 2 2 2" xfId="33298"/>
    <cellStyle name="Обычный 2 7 4 3 3 2 3" xfId="24850"/>
    <cellStyle name="Обычный 2 7 4 3 3 3" xfId="12177"/>
    <cellStyle name="Обычный 2 7 4 3 3 3 2" xfId="29074"/>
    <cellStyle name="Обычный 2 7 4 3 3 4" xfId="20626"/>
    <cellStyle name="Обычный 2 7 4 3 4" xfId="5137"/>
    <cellStyle name="Обычный 2 7 4 3 4 2" xfId="13585"/>
    <cellStyle name="Обычный 2 7 4 3 4 2 2" xfId="30482"/>
    <cellStyle name="Обычный 2 7 4 3 4 3" xfId="22034"/>
    <cellStyle name="Обычный 2 7 4 3 5" xfId="9361"/>
    <cellStyle name="Обычный 2 7 4 3 5 2" xfId="26258"/>
    <cellStyle name="Обычный 2 7 4 3 6" xfId="17810"/>
    <cellStyle name="Обычный 2 7 4 4" xfId="1617"/>
    <cellStyle name="Обычный 2 7 4 4 2" xfId="5841"/>
    <cellStyle name="Обычный 2 7 4 4 2 2" xfId="14289"/>
    <cellStyle name="Обычный 2 7 4 4 2 2 2" xfId="31186"/>
    <cellStyle name="Обычный 2 7 4 4 2 3" xfId="22738"/>
    <cellStyle name="Обычный 2 7 4 4 3" xfId="10065"/>
    <cellStyle name="Обычный 2 7 4 4 3 2" xfId="26962"/>
    <cellStyle name="Обычный 2 7 4 4 4" xfId="18514"/>
    <cellStyle name="Обычный 2 7 4 5" xfId="3025"/>
    <cellStyle name="Обычный 2 7 4 5 2" xfId="7249"/>
    <cellStyle name="Обычный 2 7 4 5 2 2" xfId="15697"/>
    <cellStyle name="Обычный 2 7 4 5 2 2 2" xfId="32594"/>
    <cellStyle name="Обычный 2 7 4 5 2 3" xfId="24146"/>
    <cellStyle name="Обычный 2 7 4 5 3" xfId="11473"/>
    <cellStyle name="Обычный 2 7 4 5 3 2" xfId="28370"/>
    <cellStyle name="Обычный 2 7 4 5 4" xfId="19922"/>
    <cellStyle name="Обычный 2 7 4 6" xfId="4433"/>
    <cellStyle name="Обычный 2 7 4 6 2" xfId="12881"/>
    <cellStyle name="Обычный 2 7 4 6 2 2" xfId="29778"/>
    <cellStyle name="Обычный 2 7 4 6 3" xfId="21330"/>
    <cellStyle name="Обычный 2 7 4 7" xfId="8657"/>
    <cellStyle name="Обычный 2 7 4 7 2" xfId="25554"/>
    <cellStyle name="Обычный 2 7 4 8" xfId="17106"/>
    <cellStyle name="Обычный 2 7 4 9" xfId="34003"/>
    <cellStyle name="Обычный 2 7 5" xfId="526"/>
    <cellStyle name="Обычный 2 7 5 2" xfId="1257"/>
    <cellStyle name="Обычный 2 7 5 2 2" xfId="2666"/>
    <cellStyle name="Обычный 2 7 5 2 2 2" xfId="6890"/>
    <cellStyle name="Обычный 2 7 5 2 2 2 2" xfId="15338"/>
    <cellStyle name="Обычный 2 7 5 2 2 2 2 2" xfId="32235"/>
    <cellStyle name="Обычный 2 7 5 2 2 2 3" xfId="23787"/>
    <cellStyle name="Обычный 2 7 5 2 2 3" xfId="11114"/>
    <cellStyle name="Обычный 2 7 5 2 2 3 2" xfId="28011"/>
    <cellStyle name="Обычный 2 7 5 2 2 4" xfId="19563"/>
    <cellStyle name="Обычный 2 7 5 2 3" xfId="4074"/>
    <cellStyle name="Обычный 2 7 5 2 3 2" xfId="8298"/>
    <cellStyle name="Обычный 2 7 5 2 3 2 2" xfId="16746"/>
    <cellStyle name="Обычный 2 7 5 2 3 2 2 2" xfId="33643"/>
    <cellStyle name="Обычный 2 7 5 2 3 2 3" xfId="25195"/>
    <cellStyle name="Обычный 2 7 5 2 3 3" xfId="12522"/>
    <cellStyle name="Обычный 2 7 5 2 3 3 2" xfId="29419"/>
    <cellStyle name="Обычный 2 7 5 2 3 4" xfId="20971"/>
    <cellStyle name="Обычный 2 7 5 2 4" xfId="5482"/>
    <cellStyle name="Обычный 2 7 5 2 4 2" xfId="13930"/>
    <cellStyle name="Обычный 2 7 5 2 4 2 2" xfId="30827"/>
    <cellStyle name="Обычный 2 7 5 2 4 3" xfId="22379"/>
    <cellStyle name="Обычный 2 7 5 2 5" xfId="9706"/>
    <cellStyle name="Обычный 2 7 5 2 5 2" xfId="26603"/>
    <cellStyle name="Обычный 2 7 5 2 6" xfId="18155"/>
    <cellStyle name="Обычный 2 7 5 3" xfId="1962"/>
    <cellStyle name="Обычный 2 7 5 3 2" xfId="6186"/>
    <cellStyle name="Обычный 2 7 5 3 2 2" xfId="14634"/>
    <cellStyle name="Обычный 2 7 5 3 2 2 2" xfId="31531"/>
    <cellStyle name="Обычный 2 7 5 3 2 3" xfId="23083"/>
    <cellStyle name="Обычный 2 7 5 3 3" xfId="10410"/>
    <cellStyle name="Обычный 2 7 5 3 3 2" xfId="27307"/>
    <cellStyle name="Обычный 2 7 5 3 4" xfId="18859"/>
    <cellStyle name="Обычный 2 7 5 4" xfId="3370"/>
    <cellStyle name="Обычный 2 7 5 4 2" xfId="7594"/>
    <cellStyle name="Обычный 2 7 5 4 2 2" xfId="16042"/>
    <cellStyle name="Обычный 2 7 5 4 2 2 2" xfId="32939"/>
    <cellStyle name="Обычный 2 7 5 4 2 3" xfId="24491"/>
    <cellStyle name="Обычный 2 7 5 4 3" xfId="11818"/>
    <cellStyle name="Обычный 2 7 5 4 3 2" xfId="28715"/>
    <cellStyle name="Обычный 2 7 5 4 4" xfId="20267"/>
    <cellStyle name="Обычный 2 7 5 5" xfId="4778"/>
    <cellStyle name="Обычный 2 7 5 5 2" xfId="13226"/>
    <cellStyle name="Обычный 2 7 5 5 2 2" xfId="30123"/>
    <cellStyle name="Обычный 2 7 5 5 3" xfId="21675"/>
    <cellStyle name="Обычный 2 7 5 6" xfId="9002"/>
    <cellStyle name="Обычный 2 7 5 6 2" xfId="25899"/>
    <cellStyle name="Обычный 2 7 5 7" xfId="17451"/>
    <cellStyle name="Обычный 2 7 5 8" xfId="34348"/>
    <cellStyle name="Обычный 2 7 6" xfId="905"/>
    <cellStyle name="Обычный 2 7 6 2" xfId="2314"/>
    <cellStyle name="Обычный 2 7 6 2 2" xfId="6538"/>
    <cellStyle name="Обычный 2 7 6 2 2 2" xfId="14986"/>
    <cellStyle name="Обычный 2 7 6 2 2 2 2" xfId="31883"/>
    <cellStyle name="Обычный 2 7 6 2 2 3" xfId="23435"/>
    <cellStyle name="Обычный 2 7 6 2 3" xfId="10762"/>
    <cellStyle name="Обычный 2 7 6 2 3 2" xfId="27659"/>
    <cellStyle name="Обычный 2 7 6 2 4" xfId="19211"/>
    <cellStyle name="Обычный 2 7 6 3" xfId="3722"/>
    <cellStyle name="Обычный 2 7 6 3 2" xfId="7946"/>
    <cellStyle name="Обычный 2 7 6 3 2 2" xfId="16394"/>
    <cellStyle name="Обычный 2 7 6 3 2 2 2" xfId="33291"/>
    <cellStyle name="Обычный 2 7 6 3 2 3" xfId="24843"/>
    <cellStyle name="Обычный 2 7 6 3 3" xfId="12170"/>
    <cellStyle name="Обычный 2 7 6 3 3 2" xfId="29067"/>
    <cellStyle name="Обычный 2 7 6 3 4" xfId="20619"/>
    <cellStyle name="Обычный 2 7 6 4" xfId="5130"/>
    <cellStyle name="Обычный 2 7 6 4 2" xfId="13578"/>
    <cellStyle name="Обычный 2 7 6 4 2 2" xfId="30475"/>
    <cellStyle name="Обычный 2 7 6 4 3" xfId="22027"/>
    <cellStyle name="Обычный 2 7 6 5" xfId="9354"/>
    <cellStyle name="Обычный 2 7 6 5 2" xfId="26251"/>
    <cellStyle name="Обычный 2 7 6 6" xfId="17803"/>
    <cellStyle name="Обычный 2 7 7" xfId="1610"/>
    <cellStyle name="Обычный 2 7 7 2" xfId="5834"/>
    <cellStyle name="Обычный 2 7 7 2 2" xfId="14282"/>
    <cellStyle name="Обычный 2 7 7 2 2 2" xfId="31179"/>
    <cellStyle name="Обычный 2 7 7 2 3" xfId="22731"/>
    <cellStyle name="Обычный 2 7 7 3" xfId="10058"/>
    <cellStyle name="Обычный 2 7 7 3 2" xfId="26955"/>
    <cellStyle name="Обычный 2 7 7 4" xfId="18507"/>
    <cellStyle name="Обычный 2 7 8" xfId="3018"/>
    <cellStyle name="Обычный 2 7 8 2" xfId="7242"/>
    <cellStyle name="Обычный 2 7 8 2 2" xfId="15690"/>
    <cellStyle name="Обычный 2 7 8 2 2 2" xfId="32587"/>
    <cellStyle name="Обычный 2 7 8 2 3" xfId="24139"/>
    <cellStyle name="Обычный 2 7 8 3" xfId="11466"/>
    <cellStyle name="Обычный 2 7 8 3 2" xfId="28363"/>
    <cellStyle name="Обычный 2 7 8 4" xfId="19915"/>
    <cellStyle name="Обычный 2 7 9" xfId="4426"/>
    <cellStyle name="Обычный 2 7 9 2" xfId="12874"/>
    <cellStyle name="Обычный 2 7 9 2 2" xfId="29771"/>
    <cellStyle name="Обычный 2 7 9 3" xfId="21323"/>
    <cellStyle name="Обычный 2 8" xfId="123"/>
    <cellStyle name="Обычный 2 8 10" xfId="17107"/>
    <cellStyle name="Обычный 2 8 11" xfId="34004"/>
    <cellStyle name="Обычный 2 8 2" xfId="124"/>
    <cellStyle name="Обычный 2 8 2 10" xfId="34005"/>
    <cellStyle name="Обычный 2 8 2 2" xfId="125"/>
    <cellStyle name="Обычный 2 8 2 2 2" xfId="536"/>
    <cellStyle name="Обычный 2 8 2 2 2 2" xfId="1267"/>
    <cellStyle name="Обычный 2 8 2 2 2 2 2" xfId="2676"/>
    <cellStyle name="Обычный 2 8 2 2 2 2 2 2" xfId="6900"/>
    <cellStyle name="Обычный 2 8 2 2 2 2 2 2 2" xfId="15348"/>
    <cellStyle name="Обычный 2 8 2 2 2 2 2 2 2 2" xfId="32245"/>
    <cellStyle name="Обычный 2 8 2 2 2 2 2 2 3" xfId="23797"/>
    <cellStyle name="Обычный 2 8 2 2 2 2 2 3" xfId="11124"/>
    <cellStyle name="Обычный 2 8 2 2 2 2 2 3 2" xfId="28021"/>
    <cellStyle name="Обычный 2 8 2 2 2 2 2 4" xfId="19573"/>
    <cellStyle name="Обычный 2 8 2 2 2 2 3" xfId="4084"/>
    <cellStyle name="Обычный 2 8 2 2 2 2 3 2" xfId="8308"/>
    <cellStyle name="Обычный 2 8 2 2 2 2 3 2 2" xfId="16756"/>
    <cellStyle name="Обычный 2 8 2 2 2 2 3 2 2 2" xfId="33653"/>
    <cellStyle name="Обычный 2 8 2 2 2 2 3 2 3" xfId="25205"/>
    <cellStyle name="Обычный 2 8 2 2 2 2 3 3" xfId="12532"/>
    <cellStyle name="Обычный 2 8 2 2 2 2 3 3 2" xfId="29429"/>
    <cellStyle name="Обычный 2 8 2 2 2 2 3 4" xfId="20981"/>
    <cellStyle name="Обычный 2 8 2 2 2 2 4" xfId="5492"/>
    <cellStyle name="Обычный 2 8 2 2 2 2 4 2" xfId="13940"/>
    <cellStyle name="Обычный 2 8 2 2 2 2 4 2 2" xfId="30837"/>
    <cellStyle name="Обычный 2 8 2 2 2 2 4 3" xfId="22389"/>
    <cellStyle name="Обычный 2 8 2 2 2 2 5" xfId="9716"/>
    <cellStyle name="Обычный 2 8 2 2 2 2 5 2" xfId="26613"/>
    <cellStyle name="Обычный 2 8 2 2 2 2 6" xfId="18165"/>
    <cellStyle name="Обычный 2 8 2 2 2 3" xfId="1972"/>
    <cellStyle name="Обычный 2 8 2 2 2 3 2" xfId="6196"/>
    <cellStyle name="Обычный 2 8 2 2 2 3 2 2" xfId="14644"/>
    <cellStyle name="Обычный 2 8 2 2 2 3 2 2 2" xfId="31541"/>
    <cellStyle name="Обычный 2 8 2 2 2 3 2 3" xfId="23093"/>
    <cellStyle name="Обычный 2 8 2 2 2 3 3" xfId="10420"/>
    <cellStyle name="Обычный 2 8 2 2 2 3 3 2" xfId="27317"/>
    <cellStyle name="Обычный 2 8 2 2 2 3 4" xfId="18869"/>
    <cellStyle name="Обычный 2 8 2 2 2 4" xfId="3380"/>
    <cellStyle name="Обычный 2 8 2 2 2 4 2" xfId="7604"/>
    <cellStyle name="Обычный 2 8 2 2 2 4 2 2" xfId="16052"/>
    <cellStyle name="Обычный 2 8 2 2 2 4 2 2 2" xfId="32949"/>
    <cellStyle name="Обычный 2 8 2 2 2 4 2 3" xfId="24501"/>
    <cellStyle name="Обычный 2 8 2 2 2 4 3" xfId="11828"/>
    <cellStyle name="Обычный 2 8 2 2 2 4 3 2" xfId="28725"/>
    <cellStyle name="Обычный 2 8 2 2 2 4 4" xfId="20277"/>
    <cellStyle name="Обычный 2 8 2 2 2 5" xfId="4788"/>
    <cellStyle name="Обычный 2 8 2 2 2 5 2" xfId="13236"/>
    <cellStyle name="Обычный 2 8 2 2 2 5 2 2" xfId="30133"/>
    <cellStyle name="Обычный 2 8 2 2 2 5 3" xfId="21685"/>
    <cellStyle name="Обычный 2 8 2 2 2 6" xfId="9012"/>
    <cellStyle name="Обычный 2 8 2 2 2 6 2" xfId="25909"/>
    <cellStyle name="Обычный 2 8 2 2 2 7" xfId="17461"/>
    <cellStyle name="Обычный 2 8 2 2 2 8" xfId="34358"/>
    <cellStyle name="Обычный 2 8 2 2 3" xfId="915"/>
    <cellStyle name="Обычный 2 8 2 2 3 2" xfId="2324"/>
    <cellStyle name="Обычный 2 8 2 2 3 2 2" xfId="6548"/>
    <cellStyle name="Обычный 2 8 2 2 3 2 2 2" xfId="14996"/>
    <cellStyle name="Обычный 2 8 2 2 3 2 2 2 2" xfId="31893"/>
    <cellStyle name="Обычный 2 8 2 2 3 2 2 3" xfId="23445"/>
    <cellStyle name="Обычный 2 8 2 2 3 2 3" xfId="10772"/>
    <cellStyle name="Обычный 2 8 2 2 3 2 3 2" xfId="27669"/>
    <cellStyle name="Обычный 2 8 2 2 3 2 4" xfId="19221"/>
    <cellStyle name="Обычный 2 8 2 2 3 3" xfId="3732"/>
    <cellStyle name="Обычный 2 8 2 2 3 3 2" xfId="7956"/>
    <cellStyle name="Обычный 2 8 2 2 3 3 2 2" xfId="16404"/>
    <cellStyle name="Обычный 2 8 2 2 3 3 2 2 2" xfId="33301"/>
    <cellStyle name="Обычный 2 8 2 2 3 3 2 3" xfId="24853"/>
    <cellStyle name="Обычный 2 8 2 2 3 3 3" xfId="12180"/>
    <cellStyle name="Обычный 2 8 2 2 3 3 3 2" xfId="29077"/>
    <cellStyle name="Обычный 2 8 2 2 3 3 4" xfId="20629"/>
    <cellStyle name="Обычный 2 8 2 2 3 4" xfId="5140"/>
    <cellStyle name="Обычный 2 8 2 2 3 4 2" xfId="13588"/>
    <cellStyle name="Обычный 2 8 2 2 3 4 2 2" xfId="30485"/>
    <cellStyle name="Обычный 2 8 2 2 3 4 3" xfId="22037"/>
    <cellStyle name="Обычный 2 8 2 2 3 5" xfId="9364"/>
    <cellStyle name="Обычный 2 8 2 2 3 5 2" xfId="26261"/>
    <cellStyle name="Обычный 2 8 2 2 3 6" xfId="17813"/>
    <cellStyle name="Обычный 2 8 2 2 4" xfId="1620"/>
    <cellStyle name="Обычный 2 8 2 2 4 2" xfId="5844"/>
    <cellStyle name="Обычный 2 8 2 2 4 2 2" xfId="14292"/>
    <cellStyle name="Обычный 2 8 2 2 4 2 2 2" xfId="31189"/>
    <cellStyle name="Обычный 2 8 2 2 4 2 3" xfId="22741"/>
    <cellStyle name="Обычный 2 8 2 2 4 3" xfId="10068"/>
    <cellStyle name="Обычный 2 8 2 2 4 3 2" xfId="26965"/>
    <cellStyle name="Обычный 2 8 2 2 4 4" xfId="18517"/>
    <cellStyle name="Обычный 2 8 2 2 5" xfId="3028"/>
    <cellStyle name="Обычный 2 8 2 2 5 2" xfId="7252"/>
    <cellStyle name="Обычный 2 8 2 2 5 2 2" xfId="15700"/>
    <cellStyle name="Обычный 2 8 2 2 5 2 2 2" xfId="32597"/>
    <cellStyle name="Обычный 2 8 2 2 5 2 3" xfId="24149"/>
    <cellStyle name="Обычный 2 8 2 2 5 3" xfId="11476"/>
    <cellStyle name="Обычный 2 8 2 2 5 3 2" xfId="28373"/>
    <cellStyle name="Обычный 2 8 2 2 5 4" xfId="19925"/>
    <cellStyle name="Обычный 2 8 2 2 6" xfId="4436"/>
    <cellStyle name="Обычный 2 8 2 2 6 2" xfId="12884"/>
    <cellStyle name="Обычный 2 8 2 2 6 2 2" xfId="29781"/>
    <cellStyle name="Обычный 2 8 2 2 6 3" xfId="21333"/>
    <cellStyle name="Обычный 2 8 2 2 7" xfId="8660"/>
    <cellStyle name="Обычный 2 8 2 2 7 2" xfId="25557"/>
    <cellStyle name="Обычный 2 8 2 2 8" xfId="17109"/>
    <cellStyle name="Обычный 2 8 2 2 9" xfId="34006"/>
    <cellStyle name="Обычный 2 8 2 3" xfId="535"/>
    <cellStyle name="Обычный 2 8 2 3 2" xfId="1266"/>
    <cellStyle name="Обычный 2 8 2 3 2 2" xfId="2675"/>
    <cellStyle name="Обычный 2 8 2 3 2 2 2" xfId="6899"/>
    <cellStyle name="Обычный 2 8 2 3 2 2 2 2" xfId="15347"/>
    <cellStyle name="Обычный 2 8 2 3 2 2 2 2 2" xfId="32244"/>
    <cellStyle name="Обычный 2 8 2 3 2 2 2 3" xfId="23796"/>
    <cellStyle name="Обычный 2 8 2 3 2 2 3" xfId="11123"/>
    <cellStyle name="Обычный 2 8 2 3 2 2 3 2" xfId="28020"/>
    <cellStyle name="Обычный 2 8 2 3 2 2 4" xfId="19572"/>
    <cellStyle name="Обычный 2 8 2 3 2 3" xfId="4083"/>
    <cellStyle name="Обычный 2 8 2 3 2 3 2" xfId="8307"/>
    <cellStyle name="Обычный 2 8 2 3 2 3 2 2" xfId="16755"/>
    <cellStyle name="Обычный 2 8 2 3 2 3 2 2 2" xfId="33652"/>
    <cellStyle name="Обычный 2 8 2 3 2 3 2 3" xfId="25204"/>
    <cellStyle name="Обычный 2 8 2 3 2 3 3" xfId="12531"/>
    <cellStyle name="Обычный 2 8 2 3 2 3 3 2" xfId="29428"/>
    <cellStyle name="Обычный 2 8 2 3 2 3 4" xfId="20980"/>
    <cellStyle name="Обычный 2 8 2 3 2 4" xfId="5491"/>
    <cellStyle name="Обычный 2 8 2 3 2 4 2" xfId="13939"/>
    <cellStyle name="Обычный 2 8 2 3 2 4 2 2" xfId="30836"/>
    <cellStyle name="Обычный 2 8 2 3 2 4 3" xfId="22388"/>
    <cellStyle name="Обычный 2 8 2 3 2 5" xfId="9715"/>
    <cellStyle name="Обычный 2 8 2 3 2 5 2" xfId="26612"/>
    <cellStyle name="Обычный 2 8 2 3 2 6" xfId="18164"/>
    <cellStyle name="Обычный 2 8 2 3 3" xfId="1971"/>
    <cellStyle name="Обычный 2 8 2 3 3 2" xfId="6195"/>
    <cellStyle name="Обычный 2 8 2 3 3 2 2" xfId="14643"/>
    <cellStyle name="Обычный 2 8 2 3 3 2 2 2" xfId="31540"/>
    <cellStyle name="Обычный 2 8 2 3 3 2 3" xfId="23092"/>
    <cellStyle name="Обычный 2 8 2 3 3 3" xfId="10419"/>
    <cellStyle name="Обычный 2 8 2 3 3 3 2" xfId="27316"/>
    <cellStyle name="Обычный 2 8 2 3 3 4" xfId="18868"/>
    <cellStyle name="Обычный 2 8 2 3 4" xfId="3379"/>
    <cellStyle name="Обычный 2 8 2 3 4 2" xfId="7603"/>
    <cellStyle name="Обычный 2 8 2 3 4 2 2" xfId="16051"/>
    <cellStyle name="Обычный 2 8 2 3 4 2 2 2" xfId="32948"/>
    <cellStyle name="Обычный 2 8 2 3 4 2 3" xfId="24500"/>
    <cellStyle name="Обычный 2 8 2 3 4 3" xfId="11827"/>
    <cellStyle name="Обычный 2 8 2 3 4 3 2" xfId="28724"/>
    <cellStyle name="Обычный 2 8 2 3 4 4" xfId="20276"/>
    <cellStyle name="Обычный 2 8 2 3 5" xfId="4787"/>
    <cellStyle name="Обычный 2 8 2 3 5 2" xfId="13235"/>
    <cellStyle name="Обычный 2 8 2 3 5 2 2" xfId="30132"/>
    <cellStyle name="Обычный 2 8 2 3 5 3" xfId="21684"/>
    <cellStyle name="Обычный 2 8 2 3 6" xfId="9011"/>
    <cellStyle name="Обычный 2 8 2 3 6 2" xfId="25908"/>
    <cellStyle name="Обычный 2 8 2 3 7" xfId="17460"/>
    <cellStyle name="Обычный 2 8 2 3 8" xfId="34357"/>
    <cellStyle name="Обычный 2 8 2 4" xfId="914"/>
    <cellStyle name="Обычный 2 8 2 4 2" xfId="2323"/>
    <cellStyle name="Обычный 2 8 2 4 2 2" xfId="6547"/>
    <cellStyle name="Обычный 2 8 2 4 2 2 2" xfId="14995"/>
    <cellStyle name="Обычный 2 8 2 4 2 2 2 2" xfId="31892"/>
    <cellStyle name="Обычный 2 8 2 4 2 2 3" xfId="23444"/>
    <cellStyle name="Обычный 2 8 2 4 2 3" xfId="10771"/>
    <cellStyle name="Обычный 2 8 2 4 2 3 2" xfId="27668"/>
    <cellStyle name="Обычный 2 8 2 4 2 4" xfId="19220"/>
    <cellStyle name="Обычный 2 8 2 4 3" xfId="3731"/>
    <cellStyle name="Обычный 2 8 2 4 3 2" xfId="7955"/>
    <cellStyle name="Обычный 2 8 2 4 3 2 2" xfId="16403"/>
    <cellStyle name="Обычный 2 8 2 4 3 2 2 2" xfId="33300"/>
    <cellStyle name="Обычный 2 8 2 4 3 2 3" xfId="24852"/>
    <cellStyle name="Обычный 2 8 2 4 3 3" xfId="12179"/>
    <cellStyle name="Обычный 2 8 2 4 3 3 2" xfId="29076"/>
    <cellStyle name="Обычный 2 8 2 4 3 4" xfId="20628"/>
    <cellStyle name="Обычный 2 8 2 4 4" xfId="5139"/>
    <cellStyle name="Обычный 2 8 2 4 4 2" xfId="13587"/>
    <cellStyle name="Обычный 2 8 2 4 4 2 2" xfId="30484"/>
    <cellStyle name="Обычный 2 8 2 4 4 3" xfId="22036"/>
    <cellStyle name="Обычный 2 8 2 4 5" xfId="9363"/>
    <cellStyle name="Обычный 2 8 2 4 5 2" xfId="26260"/>
    <cellStyle name="Обычный 2 8 2 4 6" xfId="17812"/>
    <cellStyle name="Обычный 2 8 2 5" xfId="1619"/>
    <cellStyle name="Обычный 2 8 2 5 2" xfId="5843"/>
    <cellStyle name="Обычный 2 8 2 5 2 2" xfId="14291"/>
    <cellStyle name="Обычный 2 8 2 5 2 2 2" xfId="31188"/>
    <cellStyle name="Обычный 2 8 2 5 2 3" xfId="22740"/>
    <cellStyle name="Обычный 2 8 2 5 3" xfId="10067"/>
    <cellStyle name="Обычный 2 8 2 5 3 2" xfId="26964"/>
    <cellStyle name="Обычный 2 8 2 5 4" xfId="18516"/>
    <cellStyle name="Обычный 2 8 2 6" xfId="3027"/>
    <cellStyle name="Обычный 2 8 2 6 2" xfId="7251"/>
    <cellStyle name="Обычный 2 8 2 6 2 2" xfId="15699"/>
    <cellStyle name="Обычный 2 8 2 6 2 2 2" xfId="32596"/>
    <cellStyle name="Обычный 2 8 2 6 2 3" xfId="24148"/>
    <cellStyle name="Обычный 2 8 2 6 3" xfId="11475"/>
    <cellStyle name="Обычный 2 8 2 6 3 2" xfId="28372"/>
    <cellStyle name="Обычный 2 8 2 6 4" xfId="19924"/>
    <cellStyle name="Обычный 2 8 2 7" xfId="4435"/>
    <cellStyle name="Обычный 2 8 2 7 2" xfId="12883"/>
    <cellStyle name="Обычный 2 8 2 7 2 2" xfId="29780"/>
    <cellStyle name="Обычный 2 8 2 7 3" xfId="21332"/>
    <cellStyle name="Обычный 2 8 2 8" xfId="8659"/>
    <cellStyle name="Обычный 2 8 2 8 2" xfId="25556"/>
    <cellStyle name="Обычный 2 8 2 9" xfId="17108"/>
    <cellStyle name="Обычный 2 8 3" xfId="126"/>
    <cellStyle name="Обычный 2 8 3 2" xfId="537"/>
    <cellStyle name="Обычный 2 8 3 2 2" xfId="1268"/>
    <cellStyle name="Обычный 2 8 3 2 2 2" xfId="2677"/>
    <cellStyle name="Обычный 2 8 3 2 2 2 2" xfId="6901"/>
    <cellStyle name="Обычный 2 8 3 2 2 2 2 2" xfId="15349"/>
    <cellStyle name="Обычный 2 8 3 2 2 2 2 2 2" xfId="32246"/>
    <cellStyle name="Обычный 2 8 3 2 2 2 2 3" xfId="23798"/>
    <cellStyle name="Обычный 2 8 3 2 2 2 3" xfId="11125"/>
    <cellStyle name="Обычный 2 8 3 2 2 2 3 2" xfId="28022"/>
    <cellStyle name="Обычный 2 8 3 2 2 2 4" xfId="19574"/>
    <cellStyle name="Обычный 2 8 3 2 2 3" xfId="4085"/>
    <cellStyle name="Обычный 2 8 3 2 2 3 2" xfId="8309"/>
    <cellStyle name="Обычный 2 8 3 2 2 3 2 2" xfId="16757"/>
    <cellStyle name="Обычный 2 8 3 2 2 3 2 2 2" xfId="33654"/>
    <cellStyle name="Обычный 2 8 3 2 2 3 2 3" xfId="25206"/>
    <cellStyle name="Обычный 2 8 3 2 2 3 3" xfId="12533"/>
    <cellStyle name="Обычный 2 8 3 2 2 3 3 2" xfId="29430"/>
    <cellStyle name="Обычный 2 8 3 2 2 3 4" xfId="20982"/>
    <cellStyle name="Обычный 2 8 3 2 2 4" xfId="5493"/>
    <cellStyle name="Обычный 2 8 3 2 2 4 2" xfId="13941"/>
    <cellStyle name="Обычный 2 8 3 2 2 4 2 2" xfId="30838"/>
    <cellStyle name="Обычный 2 8 3 2 2 4 3" xfId="22390"/>
    <cellStyle name="Обычный 2 8 3 2 2 5" xfId="9717"/>
    <cellStyle name="Обычный 2 8 3 2 2 5 2" xfId="26614"/>
    <cellStyle name="Обычный 2 8 3 2 2 6" xfId="18166"/>
    <cellStyle name="Обычный 2 8 3 2 3" xfId="1973"/>
    <cellStyle name="Обычный 2 8 3 2 3 2" xfId="6197"/>
    <cellStyle name="Обычный 2 8 3 2 3 2 2" xfId="14645"/>
    <cellStyle name="Обычный 2 8 3 2 3 2 2 2" xfId="31542"/>
    <cellStyle name="Обычный 2 8 3 2 3 2 3" xfId="23094"/>
    <cellStyle name="Обычный 2 8 3 2 3 3" xfId="10421"/>
    <cellStyle name="Обычный 2 8 3 2 3 3 2" xfId="27318"/>
    <cellStyle name="Обычный 2 8 3 2 3 4" xfId="18870"/>
    <cellStyle name="Обычный 2 8 3 2 4" xfId="3381"/>
    <cellStyle name="Обычный 2 8 3 2 4 2" xfId="7605"/>
    <cellStyle name="Обычный 2 8 3 2 4 2 2" xfId="16053"/>
    <cellStyle name="Обычный 2 8 3 2 4 2 2 2" xfId="32950"/>
    <cellStyle name="Обычный 2 8 3 2 4 2 3" xfId="24502"/>
    <cellStyle name="Обычный 2 8 3 2 4 3" xfId="11829"/>
    <cellStyle name="Обычный 2 8 3 2 4 3 2" xfId="28726"/>
    <cellStyle name="Обычный 2 8 3 2 4 4" xfId="20278"/>
    <cellStyle name="Обычный 2 8 3 2 5" xfId="4789"/>
    <cellStyle name="Обычный 2 8 3 2 5 2" xfId="13237"/>
    <cellStyle name="Обычный 2 8 3 2 5 2 2" xfId="30134"/>
    <cellStyle name="Обычный 2 8 3 2 5 3" xfId="21686"/>
    <cellStyle name="Обычный 2 8 3 2 6" xfId="9013"/>
    <cellStyle name="Обычный 2 8 3 2 6 2" xfId="25910"/>
    <cellStyle name="Обычный 2 8 3 2 7" xfId="17462"/>
    <cellStyle name="Обычный 2 8 3 2 8" xfId="34359"/>
    <cellStyle name="Обычный 2 8 3 3" xfId="916"/>
    <cellStyle name="Обычный 2 8 3 3 2" xfId="2325"/>
    <cellStyle name="Обычный 2 8 3 3 2 2" xfId="6549"/>
    <cellStyle name="Обычный 2 8 3 3 2 2 2" xfId="14997"/>
    <cellStyle name="Обычный 2 8 3 3 2 2 2 2" xfId="31894"/>
    <cellStyle name="Обычный 2 8 3 3 2 2 3" xfId="23446"/>
    <cellStyle name="Обычный 2 8 3 3 2 3" xfId="10773"/>
    <cellStyle name="Обычный 2 8 3 3 2 3 2" xfId="27670"/>
    <cellStyle name="Обычный 2 8 3 3 2 4" xfId="19222"/>
    <cellStyle name="Обычный 2 8 3 3 3" xfId="3733"/>
    <cellStyle name="Обычный 2 8 3 3 3 2" xfId="7957"/>
    <cellStyle name="Обычный 2 8 3 3 3 2 2" xfId="16405"/>
    <cellStyle name="Обычный 2 8 3 3 3 2 2 2" xfId="33302"/>
    <cellStyle name="Обычный 2 8 3 3 3 2 3" xfId="24854"/>
    <cellStyle name="Обычный 2 8 3 3 3 3" xfId="12181"/>
    <cellStyle name="Обычный 2 8 3 3 3 3 2" xfId="29078"/>
    <cellStyle name="Обычный 2 8 3 3 3 4" xfId="20630"/>
    <cellStyle name="Обычный 2 8 3 3 4" xfId="5141"/>
    <cellStyle name="Обычный 2 8 3 3 4 2" xfId="13589"/>
    <cellStyle name="Обычный 2 8 3 3 4 2 2" xfId="30486"/>
    <cellStyle name="Обычный 2 8 3 3 4 3" xfId="22038"/>
    <cellStyle name="Обычный 2 8 3 3 5" xfId="9365"/>
    <cellStyle name="Обычный 2 8 3 3 5 2" xfId="26262"/>
    <cellStyle name="Обычный 2 8 3 3 6" xfId="17814"/>
    <cellStyle name="Обычный 2 8 3 4" xfId="1621"/>
    <cellStyle name="Обычный 2 8 3 4 2" xfId="5845"/>
    <cellStyle name="Обычный 2 8 3 4 2 2" xfId="14293"/>
    <cellStyle name="Обычный 2 8 3 4 2 2 2" xfId="31190"/>
    <cellStyle name="Обычный 2 8 3 4 2 3" xfId="22742"/>
    <cellStyle name="Обычный 2 8 3 4 3" xfId="10069"/>
    <cellStyle name="Обычный 2 8 3 4 3 2" xfId="26966"/>
    <cellStyle name="Обычный 2 8 3 4 4" xfId="18518"/>
    <cellStyle name="Обычный 2 8 3 5" xfId="3029"/>
    <cellStyle name="Обычный 2 8 3 5 2" xfId="7253"/>
    <cellStyle name="Обычный 2 8 3 5 2 2" xfId="15701"/>
    <cellStyle name="Обычный 2 8 3 5 2 2 2" xfId="32598"/>
    <cellStyle name="Обычный 2 8 3 5 2 3" xfId="24150"/>
    <cellStyle name="Обычный 2 8 3 5 3" xfId="11477"/>
    <cellStyle name="Обычный 2 8 3 5 3 2" xfId="28374"/>
    <cellStyle name="Обычный 2 8 3 5 4" xfId="19926"/>
    <cellStyle name="Обычный 2 8 3 6" xfId="4437"/>
    <cellStyle name="Обычный 2 8 3 6 2" xfId="12885"/>
    <cellStyle name="Обычный 2 8 3 6 2 2" xfId="29782"/>
    <cellStyle name="Обычный 2 8 3 6 3" xfId="21334"/>
    <cellStyle name="Обычный 2 8 3 7" xfId="8661"/>
    <cellStyle name="Обычный 2 8 3 7 2" xfId="25558"/>
    <cellStyle name="Обычный 2 8 3 8" xfId="17110"/>
    <cellStyle name="Обычный 2 8 3 9" xfId="34007"/>
    <cellStyle name="Обычный 2 8 4" xfId="534"/>
    <cellStyle name="Обычный 2 8 4 2" xfId="1265"/>
    <cellStyle name="Обычный 2 8 4 2 2" xfId="2674"/>
    <cellStyle name="Обычный 2 8 4 2 2 2" xfId="6898"/>
    <cellStyle name="Обычный 2 8 4 2 2 2 2" xfId="15346"/>
    <cellStyle name="Обычный 2 8 4 2 2 2 2 2" xfId="32243"/>
    <cellStyle name="Обычный 2 8 4 2 2 2 3" xfId="23795"/>
    <cellStyle name="Обычный 2 8 4 2 2 3" xfId="11122"/>
    <cellStyle name="Обычный 2 8 4 2 2 3 2" xfId="28019"/>
    <cellStyle name="Обычный 2 8 4 2 2 4" xfId="19571"/>
    <cellStyle name="Обычный 2 8 4 2 3" xfId="4082"/>
    <cellStyle name="Обычный 2 8 4 2 3 2" xfId="8306"/>
    <cellStyle name="Обычный 2 8 4 2 3 2 2" xfId="16754"/>
    <cellStyle name="Обычный 2 8 4 2 3 2 2 2" xfId="33651"/>
    <cellStyle name="Обычный 2 8 4 2 3 2 3" xfId="25203"/>
    <cellStyle name="Обычный 2 8 4 2 3 3" xfId="12530"/>
    <cellStyle name="Обычный 2 8 4 2 3 3 2" xfId="29427"/>
    <cellStyle name="Обычный 2 8 4 2 3 4" xfId="20979"/>
    <cellStyle name="Обычный 2 8 4 2 4" xfId="5490"/>
    <cellStyle name="Обычный 2 8 4 2 4 2" xfId="13938"/>
    <cellStyle name="Обычный 2 8 4 2 4 2 2" xfId="30835"/>
    <cellStyle name="Обычный 2 8 4 2 4 3" xfId="22387"/>
    <cellStyle name="Обычный 2 8 4 2 5" xfId="9714"/>
    <cellStyle name="Обычный 2 8 4 2 5 2" xfId="26611"/>
    <cellStyle name="Обычный 2 8 4 2 6" xfId="18163"/>
    <cellStyle name="Обычный 2 8 4 3" xfId="1970"/>
    <cellStyle name="Обычный 2 8 4 3 2" xfId="6194"/>
    <cellStyle name="Обычный 2 8 4 3 2 2" xfId="14642"/>
    <cellStyle name="Обычный 2 8 4 3 2 2 2" xfId="31539"/>
    <cellStyle name="Обычный 2 8 4 3 2 3" xfId="23091"/>
    <cellStyle name="Обычный 2 8 4 3 3" xfId="10418"/>
    <cellStyle name="Обычный 2 8 4 3 3 2" xfId="27315"/>
    <cellStyle name="Обычный 2 8 4 3 4" xfId="18867"/>
    <cellStyle name="Обычный 2 8 4 4" xfId="3378"/>
    <cellStyle name="Обычный 2 8 4 4 2" xfId="7602"/>
    <cellStyle name="Обычный 2 8 4 4 2 2" xfId="16050"/>
    <cellStyle name="Обычный 2 8 4 4 2 2 2" xfId="32947"/>
    <cellStyle name="Обычный 2 8 4 4 2 3" xfId="24499"/>
    <cellStyle name="Обычный 2 8 4 4 3" xfId="11826"/>
    <cellStyle name="Обычный 2 8 4 4 3 2" xfId="28723"/>
    <cellStyle name="Обычный 2 8 4 4 4" xfId="20275"/>
    <cellStyle name="Обычный 2 8 4 5" xfId="4786"/>
    <cellStyle name="Обычный 2 8 4 5 2" xfId="13234"/>
    <cellStyle name="Обычный 2 8 4 5 2 2" xfId="30131"/>
    <cellStyle name="Обычный 2 8 4 5 3" xfId="21683"/>
    <cellStyle name="Обычный 2 8 4 6" xfId="9010"/>
    <cellStyle name="Обычный 2 8 4 6 2" xfId="25907"/>
    <cellStyle name="Обычный 2 8 4 7" xfId="17459"/>
    <cellStyle name="Обычный 2 8 4 8" xfId="34356"/>
    <cellStyle name="Обычный 2 8 5" xfId="913"/>
    <cellStyle name="Обычный 2 8 5 2" xfId="2322"/>
    <cellStyle name="Обычный 2 8 5 2 2" xfId="6546"/>
    <cellStyle name="Обычный 2 8 5 2 2 2" xfId="14994"/>
    <cellStyle name="Обычный 2 8 5 2 2 2 2" xfId="31891"/>
    <cellStyle name="Обычный 2 8 5 2 2 3" xfId="23443"/>
    <cellStyle name="Обычный 2 8 5 2 3" xfId="10770"/>
    <cellStyle name="Обычный 2 8 5 2 3 2" xfId="27667"/>
    <cellStyle name="Обычный 2 8 5 2 4" xfId="19219"/>
    <cellStyle name="Обычный 2 8 5 3" xfId="3730"/>
    <cellStyle name="Обычный 2 8 5 3 2" xfId="7954"/>
    <cellStyle name="Обычный 2 8 5 3 2 2" xfId="16402"/>
    <cellStyle name="Обычный 2 8 5 3 2 2 2" xfId="33299"/>
    <cellStyle name="Обычный 2 8 5 3 2 3" xfId="24851"/>
    <cellStyle name="Обычный 2 8 5 3 3" xfId="12178"/>
    <cellStyle name="Обычный 2 8 5 3 3 2" xfId="29075"/>
    <cellStyle name="Обычный 2 8 5 3 4" xfId="20627"/>
    <cellStyle name="Обычный 2 8 5 4" xfId="5138"/>
    <cellStyle name="Обычный 2 8 5 4 2" xfId="13586"/>
    <cellStyle name="Обычный 2 8 5 4 2 2" xfId="30483"/>
    <cellStyle name="Обычный 2 8 5 4 3" xfId="22035"/>
    <cellStyle name="Обычный 2 8 5 5" xfId="9362"/>
    <cellStyle name="Обычный 2 8 5 5 2" xfId="26259"/>
    <cellStyle name="Обычный 2 8 5 6" xfId="17811"/>
    <cellStyle name="Обычный 2 8 6" xfId="1618"/>
    <cellStyle name="Обычный 2 8 6 2" xfId="5842"/>
    <cellStyle name="Обычный 2 8 6 2 2" xfId="14290"/>
    <cellStyle name="Обычный 2 8 6 2 2 2" xfId="31187"/>
    <cellStyle name="Обычный 2 8 6 2 3" xfId="22739"/>
    <cellStyle name="Обычный 2 8 6 3" xfId="10066"/>
    <cellStyle name="Обычный 2 8 6 3 2" xfId="26963"/>
    <cellStyle name="Обычный 2 8 6 4" xfId="18515"/>
    <cellStyle name="Обычный 2 8 7" xfId="3026"/>
    <cellStyle name="Обычный 2 8 7 2" xfId="7250"/>
    <cellStyle name="Обычный 2 8 7 2 2" xfId="15698"/>
    <cellStyle name="Обычный 2 8 7 2 2 2" xfId="32595"/>
    <cellStyle name="Обычный 2 8 7 2 3" xfId="24147"/>
    <cellStyle name="Обычный 2 8 7 3" xfId="11474"/>
    <cellStyle name="Обычный 2 8 7 3 2" xfId="28371"/>
    <cellStyle name="Обычный 2 8 7 4" xfId="19923"/>
    <cellStyle name="Обычный 2 8 8" xfId="4434"/>
    <cellStyle name="Обычный 2 8 8 2" xfId="12882"/>
    <cellStyle name="Обычный 2 8 8 2 2" xfId="29779"/>
    <cellStyle name="Обычный 2 8 8 3" xfId="21331"/>
    <cellStyle name="Обычный 2 8 9" xfId="8658"/>
    <cellStyle name="Обычный 2 8 9 2" xfId="25555"/>
    <cellStyle name="Обычный 2 9" xfId="127"/>
    <cellStyle name="Обычный 2 9 10" xfId="34008"/>
    <cellStyle name="Обычный 2 9 2" xfId="128"/>
    <cellStyle name="Обычный 2 9 2 2" xfId="539"/>
    <cellStyle name="Обычный 2 9 2 2 2" xfId="1270"/>
    <cellStyle name="Обычный 2 9 2 2 2 2" xfId="2679"/>
    <cellStyle name="Обычный 2 9 2 2 2 2 2" xfId="6903"/>
    <cellStyle name="Обычный 2 9 2 2 2 2 2 2" xfId="15351"/>
    <cellStyle name="Обычный 2 9 2 2 2 2 2 2 2" xfId="32248"/>
    <cellStyle name="Обычный 2 9 2 2 2 2 2 3" xfId="23800"/>
    <cellStyle name="Обычный 2 9 2 2 2 2 3" xfId="11127"/>
    <cellStyle name="Обычный 2 9 2 2 2 2 3 2" xfId="28024"/>
    <cellStyle name="Обычный 2 9 2 2 2 2 4" xfId="19576"/>
    <cellStyle name="Обычный 2 9 2 2 2 3" xfId="4087"/>
    <cellStyle name="Обычный 2 9 2 2 2 3 2" xfId="8311"/>
    <cellStyle name="Обычный 2 9 2 2 2 3 2 2" xfId="16759"/>
    <cellStyle name="Обычный 2 9 2 2 2 3 2 2 2" xfId="33656"/>
    <cellStyle name="Обычный 2 9 2 2 2 3 2 3" xfId="25208"/>
    <cellStyle name="Обычный 2 9 2 2 2 3 3" xfId="12535"/>
    <cellStyle name="Обычный 2 9 2 2 2 3 3 2" xfId="29432"/>
    <cellStyle name="Обычный 2 9 2 2 2 3 4" xfId="20984"/>
    <cellStyle name="Обычный 2 9 2 2 2 4" xfId="5495"/>
    <cellStyle name="Обычный 2 9 2 2 2 4 2" xfId="13943"/>
    <cellStyle name="Обычный 2 9 2 2 2 4 2 2" xfId="30840"/>
    <cellStyle name="Обычный 2 9 2 2 2 4 3" xfId="22392"/>
    <cellStyle name="Обычный 2 9 2 2 2 5" xfId="9719"/>
    <cellStyle name="Обычный 2 9 2 2 2 5 2" xfId="26616"/>
    <cellStyle name="Обычный 2 9 2 2 2 6" xfId="18168"/>
    <cellStyle name="Обычный 2 9 2 2 3" xfId="1975"/>
    <cellStyle name="Обычный 2 9 2 2 3 2" xfId="6199"/>
    <cellStyle name="Обычный 2 9 2 2 3 2 2" xfId="14647"/>
    <cellStyle name="Обычный 2 9 2 2 3 2 2 2" xfId="31544"/>
    <cellStyle name="Обычный 2 9 2 2 3 2 3" xfId="23096"/>
    <cellStyle name="Обычный 2 9 2 2 3 3" xfId="10423"/>
    <cellStyle name="Обычный 2 9 2 2 3 3 2" xfId="27320"/>
    <cellStyle name="Обычный 2 9 2 2 3 4" xfId="18872"/>
    <cellStyle name="Обычный 2 9 2 2 4" xfId="3383"/>
    <cellStyle name="Обычный 2 9 2 2 4 2" xfId="7607"/>
    <cellStyle name="Обычный 2 9 2 2 4 2 2" xfId="16055"/>
    <cellStyle name="Обычный 2 9 2 2 4 2 2 2" xfId="32952"/>
    <cellStyle name="Обычный 2 9 2 2 4 2 3" xfId="24504"/>
    <cellStyle name="Обычный 2 9 2 2 4 3" xfId="11831"/>
    <cellStyle name="Обычный 2 9 2 2 4 3 2" xfId="28728"/>
    <cellStyle name="Обычный 2 9 2 2 4 4" xfId="20280"/>
    <cellStyle name="Обычный 2 9 2 2 5" xfId="4791"/>
    <cellStyle name="Обычный 2 9 2 2 5 2" xfId="13239"/>
    <cellStyle name="Обычный 2 9 2 2 5 2 2" xfId="30136"/>
    <cellStyle name="Обычный 2 9 2 2 5 3" xfId="21688"/>
    <cellStyle name="Обычный 2 9 2 2 6" xfId="9015"/>
    <cellStyle name="Обычный 2 9 2 2 6 2" xfId="25912"/>
    <cellStyle name="Обычный 2 9 2 2 7" xfId="17464"/>
    <cellStyle name="Обычный 2 9 2 2 8" xfId="34361"/>
    <cellStyle name="Обычный 2 9 2 3" xfId="918"/>
    <cellStyle name="Обычный 2 9 2 3 2" xfId="2327"/>
    <cellStyle name="Обычный 2 9 2 3 2 2" xfId="6551"/>
    <cellStyle name="Обычный 2 9 2 3 2 2 2" xfId="14999"/>
    <cellStyle name="Обычный 2 9 2 3 2 2 2 2" xfId="31896"/>
    <cellStyle name="Обычный 2 9 2 3 2 2 3" xfId="23448"/>
    <cellStyle name="Обычный 2 9 2 3 2 3" xfId="10775"/>
    <cellStyle name="Обычный 2 9 2 3 2 3 2" xfId="27672"/>
    <cellStyle name="Обычный 2 9 2 3 2 4" xfId="19224"/>
    <cellStyle name="Обычный 2 9 2 3 3" xfId="3735"/>
    <cellStyle name="Обычный 2 9 2 3 3 2" xfId="7959"/>
    <cellStyle name="Обычный 2 9 2 3 3 2 2" xfId="16407"/>
    <cellStyle name="Обычный 2 9 2 3 3 2 2 2" xfId="33304"/>
    <cellStyle name="Обычный 2 9 2 3 3 2 3" xfId="24856"/>
    <cellStyle name="Обычный 2 9 2 3 3 3" xfId="12183"/>
    <cellStyle name="Обычный 2 9 2 3 3 3 2" xfId="29080"/>
    <cellStyle name="Обычный 2 9 2 3 3 4" xfId="20632"/>
    <cellStyle name="Обычный 2 9 2 3 4" xfId="5143"/>
    <cellStyle name="Обычный 2 9 2 3 4 2" xfId="13591"/>
    <cellStyle name="Обычный 2 9 2 3 4 2 2" xfId="30488"/>
    <cellStyle name="Обычный 2 9 2 3 4 3" xfId="22040"/>
    <cellStyle name="Обычный 2 9 2 3 5" xfId="9367"/>
    <cellStyle name="Обычный 2 9 2 3 5 2" xfId="26264"/>
    <cellStyle name="Обычный 2 9 2 3 6" xfId="17816"/>
    <cellStyle name="Обычный 2 9 2 4" xfId="1623"/>
    <cellStyle name="Обычный 2 9 2 4 2" xfId="5847"/>
    <cellStyle name="Обычный 2 9 2 4 2 2" xfId="14295"/>
    <cellStyle name="Обычный 2 9 2 4 2 2 2" xfId="31192"/>
    <cellStyle name="Обычный 2 9 2 4 2 3" xfId="22744"/>
    <cellStyle name="Обычный 2 9 2 4 3" xfId="10071"/>
    <cellStyle name="Обычный 2 9 2 4 3 2" xfId="26968"/>
    <cellStyle name="Обычный 2 9 2 4 4" xfId="18520"/>
    <cellStyle name="Обычный 2 9 2 5" xfId="3031"/>
    <cellStyle name="Обычный 2 9 2 5 2" xfId="7255"/>
    <cellStyle name="Обычный 2 9 2 5 2 2" xfId="15703"/>
    <cellStyle name="Обычный 2 9 2 5 2 2 2" xfId="32600"/>
    <cellStyle name="Обычный 2 9 2 5 2 3" xfId="24152"/>
    <cellStyle name="Обычный 2 9 2 5 3" xfId="11479"/>
    <cellStyle name="Обычный 2 9 2 5 3 2" xfId="28376"/>
    <cellStyle name="Обычный 2 9 2 5 4" xfId="19928"/>
    <cellStyle name="Обычный 2 9 2 6" xfId="4439"/>
    <cellStyle name="Обычный 2 9 2 6 2" xfId="12887"/>
    <cellStyle name="Обычный 2 9 2 6 2 2" xfId="29784"/>
    <cellStyle name="Обычный 2 9 2 6 3" xfId="21336"/>
    <cellStyle name="Обычный 2 9 2 7" xfId="8663"/>
    <cellStyle name="Обычный 2 9 2 7 2" xfId="25560"/>
    <cellStyle name="Обычный 2 9 2 8" xfId="17112"/>
    <cellStyle name="Обычный 2 9 2 9" xfId="34009"/>
    <cellStyle name="Обычный 2 9 3" xfId="538"/>
    <cellStyle name="Обычный 2 9 3 2" xfId="1269"/>
    <cellStyle name="Обычный 2 9 3 2 2" xfId="2678"/>
    <cellStyle name="Обычный 2 9 3 2 2 2" xfId="6902"/>
    <cellStyle name="Обычный 2 9 3 2 2 2 2" xfId="15350"/>
    <cellStyle name="Обычный 2 9 3 2 2 2 2 2" xfId="32247"/>
    <cellStyle name="Обычный 2 9 3 2 2 2 3" xfId="23799"/>
    <cellStyle name="Обычный 2 9 3 2 2 3" xfId="11126"/>
    <cellStyle name="Обычный 2 9 3 2 2 3 2" xfId="28023"/>
    <cellStyle name="Обычный 2 9 3 2 2 4" xfId="19575"/>
    <cellStyle name="Обычный 2 9 3 2 3" xfId="4086"/>
    <cellStyle name="Обычный 2 9 3 2 3 2" xfId="8310"/>
    <cellStyle name="Обычный 2 9 3 2 3 2 2" xfId="16758"/>
    <cellStyle name="Обычный 2 9 3 2 3 2 2 2" xfId="33655"/>
    <cellStyle name="Обычный 2 9 3 2 3 2 3" xfId="25207"/>
    <cellStyle name="Обычный 2 9 3 2 3 3" xfId="12534"/>
    <cellStyle name="Обычный 2 9 3 2 3 3 2" xfId="29431"/>
    <cellStyle name="Обычный 2 9 3 2 3 4" xfId="20983"/>
    <cellStyle name="Обычный 2 9 3 2 4" xfId="5494"/>
    <cellStyle name="Обычный 2 9 3 2 4 2" xfId="13942"/>
    <cellStyle name="Обычный 2 9 3 2 4 2 2" xfId="30839"/>
    <cellStyle name="Обычный 2 9 3 2 4 3" xfId="22391"/>
    <cellStyle name="Обычный 2 9 3 2 5" xfId="9718"/>
    <cellStyle name="Обычный 2 9 3 2 5 2" xfId="26615"/>
    <cellStyle name="Обычный 2 9 3 2 6" xfId="18167"/>
    <cellStyle name="Обычный 2 9 3 3" xfId="1974"/>
    <cellStyle name="Обычный 2 9 3 3 2" xfId="6198"/>
    <cellStyle name="Обычный 2 9 3 3 2 2" xfId="14646"/>
    <cellStyle name="Обычный 2 9 3 3 2 2 2" xfId="31543"/>
    <cellStyle name="Обычный 2 9 3 3 2 3" xfId="23095"/>
    <cellStyle name="Обычный 2 9 3 3 3" xfId="10422"/>
    <cellStyle name="Обычный 2 9 3 3 3 2" xfId="27319"/>
    <cellStyle name="Обычный 2 9 3 3 4" xfId="18871"/>
    <cellStyle name="Обычный 2 9 3 4" xfId="3382"/>
    <cellStyle name="Обычный 2 9 3 4 2" xfId="7606"/>
    <cellStyle name="Обычный 2 9 3 4 2 2" xfId="16054"/>
    <cellStyle name="Обычный 2 9 3 4 2 2 2" xfId="32951"/>
    <cellStyle name="Обычный 2 9 3 4 2 3" xfId="24503"/>
    <cellStyle name="Обычный 2 9 3 4 3" xfId="11830"/>
    <cellStyle name="Обычный 2 9 3 4 3 2" xfId="28727"/>
    <cellStyle name="Обычный 2 9 3 4 4" xfId="20279"/>
    <cellStyle name="Обычный 2 9 3 5" xfId="4790"/>
    <cellStyle name="Обычный 2 9 3 5 2" xfId="13238"/>
    <cellStyle name="Обычный 2 9 3 5 2 2" xfId="30135"/>
    <cellStyle name="Обычный 2 9 3 5 3" xfId="21687"/>
    <cellStyle name="Обычный 2 9 3 6" xfId="9014"/>
    <cellStyle name="Обычный 2 9 3 6 2" xfId="25911"/>
    <cellStyle name="Обычный 2 9 3 7" xfId="17463"/>
    <cellStyle name="Обычный 2 9 3 8" xfId="34360"/>
    <cellStyle name="Обычный 2 9 4" xfId="917"/>
    <cellStyle name="Обычный 2 9 4 2" xfId="2326"/>
    <cellStyle name="Обычный 2 9 4 2 2" xfId="6550"/>
    <cellStyle name="Обычный 2 9 4 2 2 2" xfId="14998"/>
    <cellStyle name="Обычный 2 9 4 2 2 2 2" xfId="31895"/>
    <cellStyle name="Обычный 2 9 4 2 2 3" xfId="23447"/>
    <cellStyle name="Обычный 2 9 4 2 3" xfId="10774"/>
    <cellStyle name="Обычный 2 9 4 2 3 2" xfId="27671"/>
    <cellStyle name="Обычный 2 9 4 2 4" xfId="19223"/>
    <cellStyle name="Обычный 2 9 4 3" xfId="3734"/>
    <cellStyle name="Обычный 2 9 4 3 2" xfId="7958"/>
    <cellStyle name="Обычный 2 9 4 3 2 2" xfId="16406"/>
    <cellStyle name="Обычный 2 9 4 3 2 2 2" xfId="33303"/>
    <cellStyle name="Обычный 2 9 4 3 2 3" xfId="24855"/>
    <cellStyle name="Обычный 2 9 4 3 3" xfId="12182"/>
    <cellStyle name="Обычный 2 9 4 3 3 2" xfId="29079"/>
    <cellStyle name="Обычный 2 9 4 3 4" xfId="20631"/>
    <cellStyle name="Обычный 2 9 4 4" xfId="5142"/>
    <cellStyle name="Обычный 2 9 4 4 2" xfId="13590"/>
    <cellStyle name="Обычный 2 9 4 4 2 2" xfId="30487"/>
    <cellStyle name="Обычный 2 9 4 4 3" xfId="22039"/>
    <cellStyle name="Обычный 2 9 4 5" xfId="9366"/>
    <cellStyle name="Обычный 2 9 4 5 2" xfId="26263"/>
    <cellStyle name="Обычный 2 9 4 6" xfId="17815"/>
    <cellStyle name="Обычный 2 9 5" xfId="1622"/>
    <cellStyle name="Обычный 2 9 5 2" xfId="5846"/>
    <cellStyle name="Обычный 2 9 5 2 2" xfId="14294"/>
    <cellStyle name="Обычный 2 9 5 2 2 2" xfId="31191"/>
    <cellStyle name="Обычный 2 9 5 2 3" xfId="22743"/>
    <cellStyle name="Обычный 2 9 5 3" xfId="10070"/>
    <cellStyle name="Обычный 2 9 5 3 2" xfId="26967"/>
    <cellStyle name="Обычный 2 9 5 4" xfId="18519"/>
    <cellStyle name="Обычный 2 9 6" xfId="3030"/>
    <cellStyle name="Обычный 2 9 6 2" xfId="7254"/>
    <cellStyle name="Обычный 2 9 6 2 2" xfId="15702"/>
    <cellStyle name="Обычный 2 9 6 2 2 2" xfId="32599"/>
    <cellStyle name="Обычный 2 9 6 2 3" xfId="24151"/>
    <cellStyle name="Обычный 2 9 6 3" xfId="11478"/>
    <cellStyle name="Обычный 2 9 6 3 2" xfId="28375"/>
    <cellStyle name="Обычный 2 9 6 4" xfId="19927"/>
    <cellStyle name="Обычный 2 9 7" xfId="4438"/>
    <cellStyle name="Обычный 2 9 7 2" xfId="12886"/>
    <cellStyle name="Обычный 2 9 7 2 2" xfId="29783"/>
    <cellStyle name="Обычный 2 9 7 3" xfId="21335"/>
    <cellStyle name="Обычный 2 9 8" xfId="8662"/>
    <cellStyle name="Обычный 2 9 8 2" xfId="25559"/>
    <cellStyle name="Обычный 2 9 9" xfId="17111"/>
    <cellStyle name="Обычный 2_Отчет за 2015 год" xfId="129"/>
    <cellStyle name="Обычный 3" xfId="130"/>
    <cellStyle name="Обычный 3 10" xfId="540"/>
    <cellStyle name="Обычный 3 10 2" xfId="1271"/>
    <cellStyle name="Обычный 3 10 2 2" xfId="2680"/>
    <cellStyle name="Обычный 3 10 2 2 2" xfId="6904"/>
    <cellStyle name="Обычный 3 10 2 2 2 2" xfId="15352"/>
    <cellStyle name="Обычный 3 10 2 2 2 2 2" xfId="32249"/>
    <cellStyle name="Обычный 3 10 2 2 2 3" xfId="23801"/>
    <cellStyle name="Обычный 3 10 2 2 3" xfId="11128"/>
    <cellStyle name="Обычный 3 10 2 2 3 2" xfId="28025"/>
    <cellStyle name="Обычный 3 10 2 2 4" xfId="19577"/>
    <cellStyle name="Обычный 3 10 2 3" xfId="4088"/>
    <cellStyle name="Обычный 3 10 2 3 2" xfId="8312"/>
    <cellStyle name="Обычный 3 10 2 3 2 2" xfId="16760"/>
    <cellStyle name="Обычный 3 10 2 3 2 2 2" xfId="33657"/>
    <cellStyle name="Обычный 3 10 2 3 2 3" xfId="25209"/>
    <cellStyle name="Обычный 3 10 2 3 3" xfId="12536"/>
    <cellStyle name="Обычный 3 10 2 3 3 2" xfId="29433"/>
    <cellStyle name="Обычный 3 10 2 3 4" xfId="20985"/>
    <cellStyle name="Обычный 3 10 2 4" xfId="5496"/>
    <cellStyle name="Обычный 3 10 2 4 2" xfId="13944"/>
    <cellStyle name="Обычный 3 10 2 4 2 2" xfId="30841"/>
    <cellStyle name="Обычный 3 10 2 4 3" xfId="22393"/>
    <cellStyle name="Обычный 3 10 2 5" xfId="9720"/>
    <cellStyle name="Обычный 3 10 2 5 2" xfId="26617"/>
    <cellStyle name="Обычный 3 10 2 6" xfId="18169"/>
    <cellStyle name="Обычный 3 10 3" xfId="1976"/>
    <cellStyle name="Обычный 3 10 3 2" xfId="6200"/>
    <cellStyle name="Обычный 3 10 3 2 2" xfId="14648"/>
    <cellStyle name="Обычный 3 10 3 2 2 2" xfId="31545"/>
    <cellStyle name="Обычный 3 10 3 2 3" xfId="23097"/>
    <cellStyle name="Обычный 3 10 3 3" xfId="10424"/>
    <cellStyle name="Обычный 3 10 3 3 2" xfId="27321"/>
    <cellStyle name="Обычный 3 10 3 4" xfId="18873"/>
    <cellStyle name="Обычный 3 10 4" xfId="3384"/>
    <cellStyle name="Обычный 3 10 4 2" xfId="7608"/>
    <cellStyle name="Обычный 3 10 4 2 2" xfId="16056"/>
    <cellStyle name="Обычный 3 10 4 2 2 2" xfId="32953"/>
    <cellStyle name="Обычный 3 10 4 2 3" xfId="24505"/>
    <cellStyle name="Обычный 3 10 4 3" xfId="11832"/>
    <cellStyle name="Обычный 3 10 4 3 2" xfId="28729"/>
    <cellStyle name="Обычный 3 10 4 4" xfId="20281"/>
    <cellStyle name="Обычный 3 10 5" xfId="4792"/>
    <cellStyle name="Обычный 3 10 5 2" xfId="13240"/>
    <cellStyle name="Обычный 3 10 5 2 2" xfId="30137"/>
    <cellStyle name="Обычный 3 10 5 3" xfId="21689"/>
    <cellStyle name="Обычный 3 10 6" xfId="9016"/>
    <cellStyle name="Обычный 3 10 6 2" xfId="25913"/>
    <cellStyle name="Обычный 3 10 7" xfId="17465"/>
    <cellStyle name="Обычный 3 10 8" xfId="34362"/>
    <cellStyle name="Обычный 3 11" xfId="919"/>
    <cellStyle name="Обычный 3 11 2" xfId="2328"/>
    <cellStyle name="Обычный 3 11 2 2" xfId="6552"/>
    <cellStyle name="Обычный 3 11 2 2 2" xfId="15000"/>
    <cellStyle name="Обычный 3 11 2 2 2 2" xfId="31897"/>
    <cellStyle name="Обычный 3 11 2 2 3" xfId="23449"/>
    <cellStyle name="Обычный 3 11 2 3" xfId="10776"/>
    <cellStyle name="Обычный 3 11 2 3 2" xfId="27673"/>
    <cellStyle name="Обычный 3 11 2 4" xfId="19225"/>
    <cellStyle name="Обычный 3 11 3" xfId="3736"/>
    <cellStyle name="Обычный 3 11 3 2" xfId="7960"/>
    <cellStyle name="Обычный 3 11 3 2 2" xfId="16408"/>
    <cellStyle name="Обычный 3 11 3 2 2 2" xfId="33305"/>
    <cellStyle name="Обычный 3 11 3 2 3" xfId="24857"/>
    <cellStyle name="Обычный 3 11 3 3" xfId="12184"/>
    <cellStyle name="Обычный 3 11 3 3 2" xfId="29081"/>
    <cellStyle name="Обычный 3 11 3 4" xfId="20633"/>
    <cellStyle name="Обычный 3 11 4" xfId="5144"/>
    <cellStyle name="Обычный 3 11 4 2" xfId="13592"/>
    <cellStyle name="Обычный 3 11 4 2 2" xfId="30489"/>
    <cellStyle name="Обычный 3 11 4 3" xfId="22041"/>
    <cellStyle name="Обычный 3 11 5" xfId="9368"/>
    <cellStyle name="Обычный 3 11 5 2" xfId="26265"/>
    <cellStyle name="Обычный 3 11 6" xfId="17817"/>
    <cellStyle name="Обычный 3 12" xfId="1624"/>
    <cellStyle name="Обычный 3 12 2" xfId="5848"/>
    <cellStyle name="Обычный 3 12 2 2" xfId="14296"/>
    <cellStyle name="Обычный 3 12 2 2 2" xfId="31193"/>
    <cellStyle name="Обычный 3 12 2 3" xfId="22745"/>
    <cellStyle name="Обычный 3 12 3" xfId="10072"/>
    <cellStyle name="Обычный 3 12 3 2" xfId="26969"/>
    <cellStyle name="Обычный 3 12 4" xfId="18521"/>
    <cellStyle name="Обычный 3 13" xfId="3032"/>
    <cellStyle name="Обычный 3 13 2" xfId="7256"/>
    <cellStyle name="Обычный 3 13 2 2" xfId="15704"/>
    <cellStyle name="Обычный 3 13 2 2 2" xfId="32601"/>
    <cellStyle name="Обычный 3 13 2 3" xfId="24153"/>
    <cellStyle name="Обычный 3 13 3" xfId="11480"/>
    <cellStyle name="Обычный 3 13 3 2" xfId="28377"/>
    <cellStyle name="Обычный 3 13 4" xfId="19929"/>
    <cellStyle name="Обычный 3 14" xfId="4440"/>
    <cellStyle name="Обычный 3 14 2" xfId="12888"/>
    <cellStyle name="Обычный 3 14 2 2" xfId="29785"/>
    <cellStyle name="Обычный 3 14 3" xfId="21337"/>
    <cellStyle name="Обычный 3 15" xfId="8664"/>
    <cellStyle name="Обычный 3 15 2" xfId="25561"/>
    <cellStyle name="Обычный 3 16" xfId="17113"/>
    <cellStyle name="Обычный 3 17" xfId="34010"/>
    <cellStyle name="Обычный 3 2" xfId="131"/>
    <cellStyle name="Обычный 3 2 10" xfId="3033"/>
    <cellStyle name="Обычный 3 2 10 2" xfId="7257"/>
    <cellStyle name="Обычный 3 2 10 2 2" xfId="15705"/>
    <cellStyle name="Обычный 3 2 10 2 2 2" xfId="32602"/>
    <cellStyle name="Обычный 3 2 10 2 3" xfId="24154"/>
    <cellStyle name="Обычный 3 2 10 3" xfId="11481"/>
    <cellStyle name="Обычный 3 2 10 3 2" xfId="28378"/>
    <cellStyle name="Обычный 3 2 10 4" xfId="19930"/>
    <cellStyle name="Обычный 3 2 11" xfId="4441"/>
    <cellStyle name="Обычный 3 2 11 2" xfId="12889"/>
    <cellStyle name="Обычный 3 2 11 2 2" xfId="29786"/>
    <cellStyle name="Обычный 3 2 11 3" xfId="21338"/>
    <cellStyle name="Обычный 3 2 12" xfId="8665"/>
    <cellStyle name="Обычный 3 2 12 2" xfId="25562"/>
    <cellStyle name="Обычный 3 2 13" xfId="17114"/>
    <cellStyle name="Обычный 3 2 14" xfId="34011"/>
    <cellStyle name="Обычный 3 2 2" xfId="132"/>
    <cellStyle name="Обычный 3 2 2 10" xfId="4442"/>
    <cellStyle name="Обычный 3 2 2 10 2" xfId="12890"/>
    <cellStyle name="Обычный 3 2 2 10 2 2" xfId="29787"/>
    <cellStyle name="Обычный 3 2 2 10 3" xfId="21339"/>
    <cellStyle name="Обычный 3 2 2 11" xfId="8666"/>
    <cellStyle name="Обычный 3 2 2 11 2" xfId="25563"/>
    <cellStyle name="Обычный 3 2 2 12" xfId="17115"/>
    <cellStyle name="Обычный 3 2 2 13" xfId="34012"/>
    <cellStyle name="Обычный 3 2 2 2" xfId="133"/>
    <cellStyle name="Обычный 3 2 2 2 10" xfId="8667"/>
    <cellStyle name="Обычный 3 2 2 2 10 2" xfId="25564"/>
    <cellStyle name="Обычный 3 2 2 2 11" xfId="17116"/>
    <cellStyle name="Обычный 3 2 2 2 12" xfId="34013"/>
    <cellStyle name="Обычный 3 2 2 2 2" xfId="134"/>
    <cellStyle name="Обычный 3 2 2 2 2 10" xfId="17117"/>
    <cellStyle name="Обычный 3 2 2 2 2 11" xfId="34014"/>
    <cellStyle name="Обычный 3 2 2 2 2 2" xfId="135"/>
    <cellStyle name="Обычный 3 2 2 2 2 2 10" xfId="34015"/>
    <cellStyle name="Обычный 3 2 2 2 2 2 2" xfId="136"/>
    <cellStyle name="Обычный 3 2 2 2 2 2 2 2" xfId="546"/>
    <cellStyle name="Обычный 3 2 2 2 2 2 2 2 2" xfId="1277"/>
    <cellStyle name="Обычный 3 2 2 2 2 2 2 2 2 2" xfId="2686"/>
    <cellStyle name="Обычный 3 2 2 2 2 2 2 2 2 2 2" xfId="6910"/>
    <cellStyle name="Обычный 3 2 2 2 2 2 2 2 2 2 2 2" xfId="15358"/>
    <cellStyle name="Обычный 3 2 2 2 2 2 2 2 2 2 2 2 2" xfId="32255"/>
    <cellStyle name="Обычный 3 2 2 2 2 2 2 2 2 2 2 3" xfId="23807"/>
    <cellStyle name="Обычный 3 2 2 2 2 2 2 2 2 2 3" xfId="11134"/>
    <cellStyle name="Обычный 3 2 2 2 2 2 2 2 2 2 3 2" xfId="28031"/>
    <cellStyle name="Обычный 3 2 2 2 2 2 2 2 2 2 4" xfId="19583"/>
    <cellStyle name="Обычный 3 2 2 2 2 2 2 2 2 3" xfId="4094"/>
    <cellStyle name="Обычный 3 2 2 2 2 2 2 2 2 3 2" xfId="8318"/>
    <cellStyle name="Обычный 3 2 2 2 2 2 2 2 2 3 2 2" xfId="16766"/>
    <cellStyle name="Обычный 3 2 2 2 2 2 2 2 2 3 2 2 2" xfId="33663"/>
    <cellStyle name="Обычный 3 2 2 2 2 2 2 2 2 3 2 3" xfId="25215"/>
    <cellStyle name="Обычный 3 2 2 2 2 2 2 2 2 3 3" xfId="12542"/>
    <cellStyle name="Обычный 3 2 2 2 2 2 2 2 2 3 3 2" xfId="29439"/>
    <cellStyle name="Обычный 3 2 2 2 2 2 2 2 2 3 4" xfId="20991"/>
    <cellStyle name="Обычный 3 2 2 2 2 2 2 2 2 4" xfId="5502"/>
    <cellStyle name="Обычный 3 2 2 2 2 2 2 2 2 4 2" xfId="13950"/>
    <cellStyle name="Обычный 3 2 2 2 2 2 2 2 2 4 2 2" xfId="30847"/>
    <cellStyle name="Обычный 3 2 2 2 2 2 2 2 2 4 3" xfId="22399"/>
    <cellStyle name="Обычный 3 2 2 2 2 2 2 2 2 5" xfId="9726"/>
    <cellStyle name="Обычный 3 2 2 2 2 2 2 2 2 5 2" xfId="26623"/>
    <cellStyle name="Обычный 3 2 2 2 2 2 2 2 2 6" xfId="18175"/>
    <cellStyle name="Обычный 3 2 2 2 2 2 2 2 3" xfId="1982"/>
    <cellStyle name="Обычный 3 2 2 2 2 2 2 2 3 2" xfId="6206"/>
    <cellStyle name="Обычный 3 2 2 2 2 2 2 2 3 2 2" xfId="14654"/>
    <cellStyle name="Обычный 3 2 2 2 2 2 2 2 3 2 2 2" xfId="31551"/>
    <cellStyle name="Обычный 3 2 2 2 2 2 2 2 3 2 3" xfId="23103"/>
    <cellStyle name="Обычный 3 2 2 2 2 2 2 2 3 3" xfId="10430"/>
    <cellStyle name="Обычный 3 2 2 2 2 2 2 2 3 3 2" xfId="27327"/>
    <cellStyle name="Обычный 3 2 2 2 2 2 2 2 3 4" xfId="18879"/>
    <cellStyle name="Обычный 3 2 2 2 2 2 2 2 4" xfId="3390"/>
    <cellStyle name="Обычный 3 2 2 2 2 2 2 2 4 2" xfId="7614"/>
    <cellStyle name="Обычный 3 2 2 2 2 2 2 2 4 2 2" xfId="16062"/>
    <cellStyle name="Обычный 3 2 2 2 2 2 2 2 4 2 2 2" xfId="32959"/>
    <cellStyle name="Обычный 3 2 2 2 2 2 2 2 4 2 3" xfId="24511"/>
    <cellStyle name="Обычный 3 2 2 2 2 2 2 2 4 3" xfId="11838"/>
    <cellStyle name="Обычный 3 2 2 2 2 2 2 2 4 3 2" xfId="28735"/>
    <cellStyle name="Обычный 3 2 2 2 2 2 2 2 4 4" xfId="20287"/>
    <cellStyle name="Обычный 3 2 2 2 2 2 2 2 5" xfId="4798"/>
    <cellStyle name="Обычный 3 2 2 2 2 2 2 2 5 2" xfId="13246"/>
    <cellStyle name="Обычный 3 2 2 2 2 2 2 2 5 2 2" xfId="30143"/>
    <cellStyle name="Обычный 3 2 2 2 2 2 2 2 5 3" xfId="21695"/>
    <cellStyle name="Обычный 3 2 2 2 2 2 2 2 6" xfId="9022"/>
    <cellStyle name="Обычный 3 2 2 2 2 2 2 2 6 2" xfId="25919"/>
    <cellStyle name="Обычный 3 2 2 2 2 2 2 2 7" xfId="17471"/>
    <cellStyle name="Обычный 3 2 2 2 2 2 2 2 8" xfId="34368"/>
    <cellStyle name="Обычный 3 2 2 2 2 2 2 3" xfId="925"/>
    <cellStyle name="Обычный 3 2 2 2 2 2 2 3 2" xfId="2334"/>
    <cellStyle name="Обычный 3 2 2 2 2 2 2 3 2 2" xfId="6558"/>
    <cellStyle name="Обычный 3 2 2 2 2 2 2 3 2 2 2" xfId="15006"/>
    <cellStyle name="Обычный 3 2 2 2 2 2 2 3 2 2 2 2" xfId="31903"/>
    <cellStyle name="Обычный 3 2 2 2 2 2 2 3 2 2 3" xfId="23455"/>
    <cellStyle name="Обычный 3 2 2 2 2 2 2 3 2 3" xfId="10782"/>
    <cellStyle name="Обычный 3 2 2 2 2 2 2 3 2 3 2" xfId="27679"/>
    <cellStyle name="Обычный 3 2 2 2 2 2 2 3 2 4" xfId="19231"/>
    <cellStyle name="Обычный 3 2 2 2 2 2 2 3 3" xfId="3742"/>
    <cellStyle name="Обычный 3 2 2 2 2 2 2 3 3 2" xfId="7966"/>
    <cellStyle name="Обычный 3 2 2 2 2 2 2 3 3 2 2" xfId="16414"/>
    <cellStyle name="Обычный 3 2 2 2 2 2 2 3 3 2 2 2" xfId="33311"/>
    <cellStyle name="Обычный 3 2 2 2 2 2 2 3 3 2 3" xfId="24863"/>
    <cellStyle name="Обычный 3 2 2 2 2 2 2 3 3 3" xfId="12190"/>
    <cellStyle name="Обычный 3 2 2 2 2 2 2 3 3 3 2" xfId="29087"/>
    <cellStyle name="Обычный 3 2 2 2 2 2 2 3 3 4" xfId="20639"/>
    <cellStyle name="Обычный 3 2 2 2 2 2 2 3 4" xfId="5150"/>
    <cellStyle name="Обычный 3 2 2 2 2 2 2 3 4 2" xfId="13598"/>
    <cellStyle name="Обычный 3 2 2 2 2 2 2 3 4 2 2" xfId="30495"/>
    <cellStyle name="Обычный 3 2 2 2 2 2 2 3 4 3" xfId="22047"/>
    <cellStyle name="Обычный 3 2 2 2 2 2 2 3 5" xfId="9374"/>
    <cellStyle name="Обычный 3 2 2 2 2 2 2 3 5 2" xfId="26271"/>
    <cellStyle name="Обычный 3 2 2 2 2 2 2 3 6" xfId="17823"/>
    <cellStyle name="Обычный 3 2 2 2 2 2 2 4" xfId="1630"/>
    <cellStyle name="Обычный 3 2 2 2 2 2 2 4 2" xfId="5854"/>
    <cellStyle name="Обычный 3 2 2 2 2 2 2 4 2 2" xfId="14302"/>
    <cellStyle name="Обычный 3 2 2 2 2 2 2 4 2 2 2" xfId="31199"/>
    <cellStyle name="Обычный 3 2 2 2 2 2 2 4 2 3" xfId="22751"/>
    <cellStyle name="Обычный 3 2 2 2 2 2 2 4 3" xfId="10078"/>
    <cellStyle name="Обычный 3 2 2 2 2 2 2 4 3 2" xfId="26975"/>
    <cellStyle name="Обычный 3 2 2 2 2 2 2 4 4" xfId="18527"/>
    <cellStyle name="Обычный 3 2 2 2 2 2 2 5" xfId="3038"/>
    <cellStyle name="Обычный 3 2 2 2 2 2 2 5 2" xfId="7262"/>
    <cellStyle name="Обычный 3 2 2 2 2 2 2 5 2 2" xfId="15710"/>
    <cellStyle name="Обычный 3 2 2 2 2 2 2 5 2 2 2" xfId="32607"/>
    <cellStyle name="Обычный 3 2 2 2 2 2 2 5 2 3" xfId="24159"/>
    <cellStyle name="Обычный 3 2 2 2 2 2 2 5 3" xfId="11486"/>
    <cellStyle name="Обычный 3 2 2 2 2 2 2 5 3 2" xfId="28383"/>
    <cellStyle name="Обычный 3 2 2 2 2 2 2 5 4" xfId="19935"/>
    <cellStyle name="Обычный 3 2 2 2 2 2 2 6" xfId="4446"/>
    <cellStyle name="Обычный 3 2 2 2 2 2 2 6 2" xfId="12894"/>
    <cellStyle name="Обычный 3 2 2 2 2 2 2 6 2 2" xfId="29791"/>
    <cellStyle name="Обычный 3 2 2 2 2 2 2 6 3" xfId="21343"/>
    <cellStyle name="Обычный 3 2 2 2 2 2 2 7" xfId="8670"/>
    <cellStyle name="Обычный 3 2 2 2 2 2 2 7 2" xfId="25567"/>
    <cellStyle name="Обычный 3 2 2 2 2 2 2 8" xfId="17119"/>
    <cellStyle name="Обычный 3 2 2 2 2 2 2 9" xfId="34016"/>
    <cellStyle name="Обычный 3 2 2 2 2 2 3" xfId="545"/>
    <cellStyle name="Обычный 3 2 2 2 2 2 3 2" xfId="1276"/>
    <cellStyle name="Обычный 3 2 2 2 2 2 3 2 2" xfId="2685"/>
    <cellStyle name="Обычный 3 2 2 2 2 2 3 2 2 2" xfId="6909"/>
    <cellStyle name="Обычный 3 2 2 2 2 2 3 2 2 2 2" xfId="15357"/>
    <cellStyle name="Обычный 3 2 2 2 2 2 3 2 2 2 2 2" xfId="32254"/>
    <cellStyle name="Обычный 3 2 2 2 2 2 3 2 2 2 3" xfId="23806"/>
    <cellStyle name="Обычный 3 2 2 2 2 2 3 2 2 3" xfId="11133"/>
    <cellStyle name="Обычный 3 2 2 2 2 2 3 2 2 3 2" xfId="28030"/>
    <cellStyle name="Обычный 3 2 2 2 2 2 3 2 2 4" xfId="19582"/>
    <cellStyle name="Обычный 3 2 2 2 2 2 3 2 3" xfId="4093"/>
    <cellStyle name="Обычный 3 2 2 2 2 2 3 2 3 2" xfId="8317"/>
    <cellStyle name="Обычный 3 2 2 2 2 2 3 2 3 2 2" xfId="16765"/>
    <cellStyle name="Обычный 3 2 2 2 2 2 3 2 3 2 2 2" xfId="33662"/>
    <cellStyle name="Обычный 3 2 2 2 2 2 3 2 3 2 3" xfId="25214"/>
    <cellStyle name="Обычный 3 2 2 2 2 2 3 2 3 3" xfId="12541"/>
    <cellStyle name="Обычный 3 2 2 2 2 2 3 2 3 3 2" xfId="29438"/>
    <cellStyle name="Обычный 3 2 2 2 2 2 3 2 3 4" xfId="20990"/>
    <cellStyle name="Обычный 3 2 2 2 2 2 3 2 4" xfId="5501"/>
    <cellStyle name="Обычный 3 2 2 2 2 2 3 2 4 2" xfId="13949"/>
    <cellStyle name="Обычный 3 2 2 2 2 2 3 2 4 2 2" xfId="30846"/>
    <cellStyle name="Обычный 3 2 2 2 2 2 3 2 4 3" xfId="22398"/>
    <cellStyle name="Обычный 3 2 2 2 2 2 3 2 5" xfId="9725"/>
    <cellStyle name="Обычный 3 2 2 2 2 2 3 2 5 2" xfId="26622"/>
    <cellStyle name="Обычный 3 2 2 2 2 2 3 2 6" xfId="18174"/>
    <cellStyle name="Обычный 3 2 2 2 2 2 3 3" xfId="1981"/>
    <cellStyle name="Обычный 3 2 2 2 2 2 3 3 2" xfId="6205"/>
    <cellStyle name="Обычный 3 2 2 2 2 2 3 3 2 2" xfId="14653"/>
    <cellStyle name="Обычный 3 2 2 2 2 2 3 3 2 2 2" xfId="31550"/>
    <cellStyle name="Обычный 3 2 2 2 2 2 3 3 2 3" xfId="23102"/>
    <cellStyle name="Обычный 3 2 2 2 2 2 3 3 3" xfId="10429"/>
    <cellStyle name="Обычный 3 2 2 2 2 2 3 3 3 2" xfId="27326"/>
    <cellStyle name="Обычный 3 2 2 2 2 2 3 3 4" xfId="18878"/>
    <cellStyle name="Обычный 3 2 2 2 2 2 3 4" xfId="3389"/>
    <cellStyle name="Обычный 3 2 2 2 2 2 3 4 2" xfId="7613"/>
    <cellStyle name="Обычный 3 2 2 2 2 2 3 4 2 2" xfId="16061"/>
    <cellStyle name="Обычный 3 2 2 2 2 2 3 4 2 2 2" xfId="32958"/>
    <cellStyle name="Обычный 3 2 2 2 2 2 3 4 2 3" xfId="24510"/>
    <cellStyle name="Обычный 3 2 2 2 2 2 3 4 3" xfId="11837"/>
    <cellStyle name="Обычный 3 2 2 2 2 2 3 4 3 2" xfId="28734"/>
    <cellStyle name="Обычный 3 2 2 2 2 2 3 4 4" xfId="20286"/>
    <cellStyle name="Обычный 3 2 2 2 2 2 3 5" xfId="4797"/>
    <cellStyle name="Обычный 3 2 2 2 2 2 3 5 2" xfId="13245"/>
    <cellStyle name="Обычный 3 2 2 2 2 2 3 5 2 2" xfId="30142"/>
    <cellStyle name="Обычный 3 2 2 2 2 2 3 5 3" xfId="21694"/>
    <cellStyle name="Обычный 3 2 2 2 2 2 3 6" xfId="9021"/>
    <cellStyle name="Обычный 3 2 2 2 2 2 3 6 2" xfId="25918"/>
    <cellStyle name="Обычный 3 2 2 2 2 2 3 7" xfId="17470"/>
    <cellStyle name="Обычный 3 2 2 2 2 2 3 8" xfId="34367"/>
    <cellStyle name="Обычный 3 2 2 2 2 2 4" xfId="924"/>
    <cellStyle name="Обычный 3 2 2 2 2 2 4 2" xfId="2333"/>
    <cellStyle name="Обычный 3 2 2 2 2 2 4 2 2" xfId="6557"/>
    <cellStyle name="Обычный 3 2 2 2 2 2 4 2 2 2" xfId="15005"/>
    <cellStyle name="Обычный 3 2 2 2 2 2 4 2 2 2 2" xfId="31902"/>
    <cellStyle name="Обычный 3 2 2 2 2 2 4 2 2 3" xfId="23454"/>
    <cellStyle name="Обычный 3 2 2 2 2 2 4 2 3" xfId="10781"/>
    <cellStyle name="Обычный 3 2 2 2 2 2 4 2 3 2" xfId="27678"/>
    <cellStyle name="Обычный 3 2 2 2 2 2 4 2 4" xfId="19230"/>
    <cellStyle name="Обычный 3 2 2 2 2 2 4 3" xfId="3741"/>
    <cellStyle name="Обычный 3 2 2 2 2 2 4 3 2" xfId="7965"/>
    <cellStyle name="Обычный 3 2 2 2 2 2 4 3 2 2" xfId="16413"/>
    <cellStyle name="Обычный 3 2 2 2 2 2 4 3 2 2 2" xfId="33310"/>
    <cellStyle name="Обычный 3 2 2 2 2 2 4 3 2 3" xfId="24862"/>
    <cellStyle name="Обычный 3 2 2 2 2 2 4 3 3" xfId="12189"/>
    <cellStyle name="Обычный 3 2 2 2 2 2 4 3 3 2" xfId="29086"/>
    <cellStyle name="Обычный 3 2 2 2 2 2 4 3 4" xfId="20638"/>
    <cellStyle name="Обычный 3 2 2 2 2 2 4 4" xfId="5149"/>
    <cellStyle name="Обычный 3 2 2 2 2 2 4 4 2" xfId="13597"/>
    <cellStyle name="Обычный 3 2 2 2 2 2 4 4 2 2" xfId="30494"/>
    <cellStyle name="Обычный 3 2 2 2 2 2 4 4 3" xfId="22046"/>
    <cellStyle name="Обычный 3 2 2 2 2 2 4 5" xfId="9373"/>
    <cellStyle name="Обычный 3 2 2 2 2 2 4 5 2" xfId="26270"/>
    <cellStyle name="Обычный 3 2 2 2 2 2 4 6" xfId="17822"/>
    <cellStyle name="Обычный 3 2 2 2 2 2 5" xfId="1629"/>
    <cellStyle name="Обычный 3 2 2 2 2 2 5 2" xfId="5853"/>
    <cellStyle name="Обычный 3 2 2 2 2 2 5 2 2" xfId="14301"/>
    <cellStyle name="Обычный 3 2 2 2 2 2 5 2 2 2" xfId="31198"/>
    <cellStyle name="Обычный 3 2 2 2 2 2 5 2 3" xfId="22750"/>
    <cellStyle name="Обычный 3 2 2 2 2 2 5 3" xfId="10077"/>
    <cellStyle name="Обычный 3 2 2 2 2 2 5 3 2" xfId="26974"/>
    <cellStyle name="Обычный 3 2 2 2 2 2 5 4" xfId="18526"/>
    <cellStyle name="Обычный 3 2 2 2 2 2 6" xfId="3037"/>
    <cellStyle name="Обычный 3 2 2 2 2 2 6 2" xfId="7261"/>
    <cellStyle name="Обычный 3 2 2 2 2 2 6 2 2" xfId="15709"/>
    <cellStyle name="Обычный 3 2 2 2 2 2 6 2 2 2" xfId="32606"/>
    <cellStyle name="Обычный 3 2 2 2 2 2 6 2 3" xfId="24158"/>
    <cellStyle name="Обычный 3 2 2 2 2 2 6 3" xfId="11485"/>
    <cellStyle name="Обычный 3 2 2 2 2 2 6 3 2" xfId="28382"/>
    <cellStyle name="Обычный 3 2 2 2 2 2 6 4" xfId="19934"/>
    <cellStyle name="Обычный 3 2 2 2 2 2 7" xfId="4445"/>
    <cellStyle name="Обычный 3 2 2 2 2 2 7 2" xfId="12893"/>
    <cellStyle name="Обычный 3 2 2 2 2 2 7 2 2" xfId="29790"/>
    <cellStyle name="Обычный 3 2 2 2 2 2 7 3" xfId="21342"/>
    <cellStyle name="Обычный 3 2 2 2 2 2 8" xfId="8669"/>
    <cellStyle name="Обычный 3 2 2 2 2 2 8 2" xfId="25566"/>
    <cellStyle name="Обычный 3 2 2 2 2 2 9" xfId="17118"/>
    <cellStyle name="Обычный 3 2 2 2 2 3" xfId="137"/>
    <cellStyle name="Обычный 3 2 2 2 2 3 2" xfId="547"/>
    <cellStyle name="Обычный 3 2 2 2 2 3 2 2" xfId="1278"/>
    <cellStyle name="Обычный 3 2 2 2 2 3 2 2 2" xfId="2687"/>
    <cellStyle name="Обычный 3 2 2 2 2 3 2 2 2 2" xfId="6911"/>
    <cellStyle name="Обычный 3 2 2 2 2 3 2 2 2 2 2" xfId="15359"/>
    <cellStyle name="Обычный 3 2 2 2 2 3 2 2 2 2 2 2" xfId="32256"/>
    <cellStyle name="Обычный 3 2 2 2 2 3 2 2 2 2 3" xfId="23808"/>
    <cellStyle name="Обычный 3 2 2 2 2 3 2 2 2 3" xfId="11135"/>
    <cellStyle name="Обычный 3 2 2 2 2 3 2 2 2 3 2" xfId="28032"/>
    <cellStyle name="Обычный 3 2 2 2 2 3 2 2 2 4" xfId="19584"/>
    <cellStyle name="Обычный 3 2 2 2 2 3 2 2 3" xfId="4095"/>
    <cellStyle name="Обычный 3 2 2 2 2 3 2 2 3 2" xfId="8319"/>
    <cellStyle name="Обычный 3 2 2 2 2 3 2 2 3 2 2" xfId="16767"/>
    <cellStyle name="Обычный 3 2 2 2 2 3 2 2 3 2 2 2" xfId="33664"/>
    <cellStyle name="Обычный 3 2 2 2 2 3 2 2 3 2 3" xfId="25216"/>
    <cellStyle name="Обычный 3 2 2 2 2 3 2 2 3 3" xfId="12543"/>
    <cellStyle name="Обычный 3 2 2 2 2 3 2 2 3 3 2" xfId="29440"/>
    <cellStyle name="Обычный 3 2 2 2 2 3 2 2 3 4" xfId="20992"/>
    <cellStyle name="Обычный 3 2 2 2 2 3 2 2 4" xfId="5503"/>
    <cellStyle name="Обычный 3 2 2 2 2 3 2 2 4 2" xfId="13951"/>
    <cellStyle name="Обычный 3 2 2 2 2 3 2 2 4 2 2" xfId="30848"/>
    <cellStyle name="Обычный 3 2 2 2 2 3 2 2 4 3" xfId="22400"/>
    <cellStyle name="Обычный 3 2 2 2 2 3 2 2 5" xfId="9727"/>
    <cellStyle name="Обычный 3 2 2 2 2 3 2 2 5 2" xfId="26624"/>
    <cellStyle name="Обычный 3 2 2 2 2 3 2 2 6" xfId="18176"/>
    <cellStyle name="Обычный 3 2 2 2 2 3 2 3" xfId="1983"/>
    <cellStyle name="Обычный 3 2 2 2 2 3 2 3 2" xfId="6207"/>
    <cellStyle name="Обычный 3 2 2 2 2 3 2 3 2 2" xfId="14655"/>
    <cellStyle name="Обычный 3 2 2 2 2 3 2 3 2 2 2" xfId="31552"/>
    <cellStyle name="Обычный 3 2 2 2 2 3 2 3 2 3" xfId="23104"/>
    <cellStyle name="Обычный 3 2 2 2 2 3 2 3 3" xfId="10431"/>
    <cellStyle name="Обычный 3 2 2 2 2 3 2 3 3 2" xfId="27328"/>
    <cellStyle name="Обычный 3 2 2 2 2 3 2 3 4" xfId="18880"/>
    <cellStyle name="Обычный 3 2 2 2 2 3 2 4" xfId="3391"/>
    <cellStyle name="Обычный 3 2 2 2 2 3 2 4 2" xfId="7615"/>
    <cellStyle name="Обычный 3 2 2 2 2 3 2 4 2 2" xfId="16063"/>
    <cellStyle name="Обычный 3 2 2 2 2 3 2 4 2 2 2" xfId="32960"/>
    <cellStyle name="Обычный 3 2 2 2 2 3 2 4 2 3" xfId="24512"/>
    <cellStyle name="Обычный 3 2 2 2 2 3 2 4 3" xfId="11839"/>
    <cellStyle name="Обычный 3 2 2 2 2 3 2 4 3 2" xfId="28736"/>
    <cellStyle name="Обычный 3 2 2 2 2 3 2 4 4" xfId="20288"/>
    <cellStyle name="Обычный 3 2 2 2 2 3 2 5" xfId="4799"/>
    <cellStyle name="Обычный 3 2 2 2 2 3 2 5 2" xfId="13247"/>
    <cellStyle name="Обычный 3 2 2 2 2 3 2 5 2 2" xfId="30144"/>
    <cellStyle name="Обычный 3 2 2 2 2 3 2 5 3" xfId="21696"/>
    <cellStyle name="Обычный 3 2 2 2 2 3 2 6" xfId="9023"/>
    <cellStyle name="Обычный 3 2 2 2 2 3 2 6 2" xfId="25920"/>
    <cellStyle name="Обычный 3 2 2 2 2 3 2 7" xfId="17472"/>
    <cellStyle name="Обычный 3 2 2 2 2 3 2 8" xfId="34369"/>
    <cellStyle name="Обычный 3 2 2 2 2 3 3" xfId="926"/>
    <cellStyle name="Обычный 3 2 2 2 2 3 3 2" xfId="2335"/>
    <cellStyle name="Обычный 3 2 2 2 2 3 3 2 2" xfId="6559"/>
    <cellStyle name="Обычный 3 2 2 2 2 3 3 2 2 2" xfId="15007"/>
    <cellStyle name="Обычный 3 2 2 2 2 3 3 2 2 2 2" xfId="31904"/>
    <cellStyle name="Обычный 3 2 2 2 2 3 3 2 2 3" xfId="23456"/>
    <cellStyle name="Обычный 3 2 2 2 2 3 3 2 3" xfId="10783"/>
    <cellStyle name="Обычный 3 2 2 2 2 3 3 2 3 2" xfId="27680"/>
    <cellStyle name="Обычный 3 2 2 2 2 3 3 2 4" xfId="19232"/>
    <cellStyle name="Обычный 3 2 2 2 2 3 3 3" xfId="3743"/>
    <cellStyle name="Обычный 3 2 2 2 2 3 3 3 2" xfId="7967"/>
    <cellStyle name="Обычный 3 2 2 2 2 3 3 3 2 2" xfId="16415"/>
    <cellStyle name="Обычный 3 2 2 2 2 3 3 3 2 2 2" xfId="33312"/>
    <cellStyle name="Обычный 3 2 2 2 2 3 3 3 2 3" xfId="24864"/>
    <cellStyle name="Обычный 3 2 2 2 2 3 3 3 3" xfId="12191"/>
    <cellStyle name="Обычный 3 2 2 2 2 3 3 3 3 2" xfId="29088"/>
    <cellStyle name="Обычный 3 2 2 2 2 3 3 3 4" xfId="20640"/>
    <cellStyle name="Обычный 3 2 2 2 2 3 3 4" xfId="5151"/>
    <cellStyle name="Обычный 3 2 2 2 2 3 3 4 2" xfId="13599"/>
    <cellStyle name="Обычный 3 2 2 2 2 3 3 4 2 2" xfId="30496"/>
    <cellStyle name="Обычный 3 2 2 2 2 3 3 4 3" xfId="22048"/>
    <cellStyle name="Обычный 3 2 2 2 2 3 3 5" xfId="9375"/>
    <cellStyle name="Обычный 3 2 2 2 2 3 3 5 2" xfId="26272"/>
    <cellStyle name="Обычный 3 2 2 2 2 3 3 6" xfId="17824"/>
    <cellStyle name="Обычный 3 2 2 2 2 3 4" xfId="1631"/>
    <cellStyle name="Обычный 3 2 2 2 2 3 4 2" xfId="5855"/>
    <cellStyle name="Обычный 3 2 2 2 2 3 4 2 2" xfId="14303"/>
    <cellStyle name="Обычный 3 2 2 2 2 3 4 2 2 2" xfId="31200"/>
    <cellStyle name="Обычный 3 2 2 2 2 3 4 2 3" xfId="22752"/>
    <cellStyle name="Обычный 3 2 2 2 2 3 4 3" xfId="10079"/>
    <cellStyle name="Обычный 3 2 2 2 2 3 4 3 2" xfId="26976"/>
    <cellStyle name="Обычный 3 2 2 2 2 3 4 4" xfId="18528"/>
    <cellStyle name="Обычный 3 2 2 2 2 3 5" xfId="3039"/>
    <cellStyle name="Обычный 3 2 2 2 2 3 5 2" xfId="7263"/>
    <cellStyle name="Обычный 3 2 2 2 2 3 5 2 2" xfId="15711"/>
    <cellStyle name="Обычный 3 2 2 2 2 3 5 2 2 2" xfId="32608"/>
    <cellStyle name="Обычный 3 2 2 2 2 3 5 2 3" xfId="24160"/>
    <cellStyle name="Обычный 3 2 2 2 2 3 5 3" xfId="11487"/>
    <cellStyle name="Обычный 3 2 2 2 2 3 5 3 2" xfId="28384"/>
    <cellStyle name="Обычный 3 2 2 2 2 3 5 4" xfId="19936"/>
    <cellStyle name="Обычный 3 2 2 2 2 3 6" xfId="4447"/>
    <cellStyle name="Обычный 3 2 2 2 2 3 6 2" xfId="12895"/>
    <cellStyle name="Обычный 3 2 2 2 2 3 6 2 2" xfId="29792"/>
    <cellStyle name="Обычный 3 2 2 2 2 3 6 3" xfId="21344"/>
    <cellStyle name="Обычный 3 2 2 2 2 3 7" xfId="8671"/>
    <cellStyle name="Обычный 3 2 2 2 2 3 7 2" xfId="25568"/>
    <cellStyle name="Обычный 3 2 2 2 2 3 8" xfId="17120"/>
    <cellStyle name="Обычный 3 2 2 2 2 3 9" xfId="34017"/>
    <cellStyle name="Обычный 3 2 2 2 2 4" xfId="544"/>
    <cellStyle name="Обычный 3 2 2 2 2 4 2" xfId="1275"/>
    <cellStyle name="Обычный 3 2 2 2 2 4 2 2" xfId="2684"/>
    <cellStyle name="Обычный 3 2 2 2 2 4 2 2 2" xfId="6908"/>
    <cellStyle name="Обычный 3 2 2 2 2 4 2 2 2 2" xfId="15356"/>
    <cellStyle name="Обычный 3 2 2 2 2 4 2 2 2 2 2" xfId="32253"/>
    <cellStyle name="Обычный 3 2 2 2 2 4 2 2 2 3" xfId="23805"/>
    <cellStyle name="Обычный 3 2 2 2 2 4 2 2 3" xfId="11132"/>
    <cellStyle name="Обычный 3 2 2 2 2 4 2 2 3 2" xfId="28029"/>
    <cellStyle name="Обычный 3 2 2 2 2 4 2 2 4" xfId="19581"/>
    <cellStyle name="Обычный 3 2 2 2 2 4 2 3" xfId="4092"/>
    <cellStyle name="Обычный 3 2 2 2 2 4 2 3 2" xfId="8316"/>
    <cellStyle name="Обычный 3 2 2 2 2 4 2 3 2 2" xfId="16764"/>
    <cellStyle name="Обычный 3 2 2 2 2 4 2 3 2 2 2" xfId="33661"/>
    <cellStyle name="Обычный 3 2 2 2 2 4 2 3 2 3" xfId="25213"/>
    <cellStyle name="Обычный 3 2 2 2 2 4 2 3 3" xfId="12540"/>
    <cellStyle name="Обычный 3 2 2 2 2 4 2 3 3 2" xfId="29437"/>
    <cellStyle name="Обычный 3 2 2 2 2 4 2 3 4" xfId="20989"/>
    <cellStyle name="Обычный 3 2 2 2 2 4 2 4" xfId="5500"/>
    <cellStyle name="Обычный 3 2 2 2 2 4 2 4 2" xfId="13948"/>
    <cellStyle name="Обычный 3 2 2 2 2 4 2 4 2 2" xfId="30845"/>
    <cellStyle name="Обычный 3 2 2 2 2 4 2 4 3" xfId="22397"/>
    <cellStyle name="Обычный 3 2 2 2 2 4 2 5" xfId="9724"/>
    <cellStyle name="Обычный 3 2 2 2 2 4 2 5 2" xfId="26621"/>
    <cellStyle name="Обычный 3 2 2 2 2 4 2 6" xfId="18173"/>
    <cellStyle name="Обычный 3 2 2 2 2 4 3" xfId="1980"/>
    <cellStyle name="Обычный 3 2 2 2 2 4 3 2" xfId="6204"/>
    <cellStyle name="Обычный 3 2 2 2 2 4 3 2 2" xfId="14652"/>
    <cellStyle name="Обычный 3 2 2 2 2 4 3 2 2 2" xfId="31549"/>
    <cellStyle name="Обычный 3 2 2 2 2 4 3 2 3" xfId="23101"/>
    <cellStyle name="Обычный 3 2 2 2 2 4 3 3" xfId="10428"/>
    <cellStyle name="Обычный 3 2 2 2 2 4 3 3 2" xfId="27325"/>
    <cellStyle name="Обычный 3 2 2 2 2 4 3 4" xfId="18877"/>
    <cellStyle name="Обычный 3 2 2 2 2 4 4" xfId="3388"/>
    <cellStyle name="Обычный 3 2 2 2 2 4 4 2" xfId="7612"/>
    <cellStyle name="Обычный 3 2 2 2 2 4 4 2 2" xfId="16060"/>
    <cellStyle name="Обычный 3 2 2 2 2 4 4 2 2 2" xfId="32957"/>
    <cellStyle name="Обычный 3 2 2 2 2 4 4 2 3" xfId="24509"/>
    <cellStyle name="Обычный 3 2 2 2 2 4 4 3" xfId="11836"/>
    <cellStyle name="Обычный 3 2 2 2 2 4 4 3 2" xfId="28733"/>
    <cellStyle name="Обычный 3 2 2 2 2 4 4 4" xfId="20285"/>
    <cellStyle name="Обычный 3 2 2 2 2 4 5" xfId="4796"/>
    <cellStyle name="Обычный 3 2 2 2 2 4 5 2" xfId="13244"/>
    <cellStyle name="Обычный 3 2 2 2 2 4 5 2 2" xfId="30141"/>
    <cellStyle name="Обычный 3 2 2 2 2 4 5 3" xfId="21693"/>
    <cellStyle name="Обычный 3 2 2 2 2 4 6" xfId="9020"/>
    <cellStyle name="Обычный 3 2 2 2 2 4 6 2" xfId="25917"/>
    <cellStyle name="Обычный 3 2 2 2 2 4 7" xfId="17469"/>
    <cellStyle name="Обычный 3 2 2 2 2 4 8" xfId="34366"/>
    <cellStyle name="Обычный 3 2 2 2 2 5" xfId="923"/>
    <cellStyle name="Обычный 3 2 2 2 2 5 2" xfId="2332"/>
    <cellStyle name="Обычный 3 2 2 2 2 5 2 2" xfId="6556"/>
    <cellStyle name="Обычный 3 2 2 2 2 5 2 2 2" xfId="15004"/>
    <cellStyle name="Обычный 3 2 2 2 2 5 2 2 2 2" xfId="31901"/>
    <cellStyle name="Обычный 3 2 2 2 2 5 2 2 3" xfId="23453"/>
    <cellStyle name="Обычный 3 2 2 2 2 5 2 3" xfId="10780"/>
    <cellStyle name="Обычный 3 2 2 2 2 5 2 3 2" xfId="27677"/>
    <cellStyle name="Обычный 3 2 2 2 2 5 2 4" xfId="19229"/>
    <cellStyle name="Обычный 3 2 2 2 2 5 3" xfId="3740"/>
    <cellStyle name="Обычный 3 2 2 2 2 5 3 2" xfId="7964"/>
    <cellStyle name="Обычный 3 2 2 2 2 5 3 2 2" xfId="16412"/>
    <cellStyle name="Обычный 3 2 2 2 2 5 3 2 2 2" xfId="33309"/>
    <cellStyle name="Обычный 3 2 2 2 2 5 3 2 3" xfId="24861"/>
    <cellStyle name="Обычный 3 2 2 2 2 5 3 3" xfId="12188"/>
    <cellStyle name="Обычный 3 2 2 2 2 5 3 3 2" xfId="29085"/>
    <cellStyle name="Обычный 3 2 2 2 2 5 3 4" xfId="20637"/>
    <cellStyle name="Обычный 3 2 2 2 2 5 4" xfId="5148"/>
    <cellStyle name="Обычный 3 2 2 2 2 5 4 2" xfId="13596"/>
    <cellStyle name="Обычный 3 2 2 2 2 5 4 2 2" xfId="30493"/>
    <cellStyle name="Обычный 3 2 2 2 2 5 4 3" xfId="22045"/>
    <cellStyle name="Обычный 3 2 2 2 2 5 5" xfId="9372"/>
    <cellStyle name="Обычный 3 2 2 2 2 5 5 2" xfId="26269"/>
    <cellStyle name="Обычный 3 2 2 2 2 5 6" xfId="17821"/>
    <cellStyle name="Обычный 3 2 2 2 2 6" xfId="1628"/>
    <cellStyle name="Обычный 3 2 2 2 2 6 2" xfId="5852"/>
    <cellStyle name="Обычный 3 2 2 2 2 6 2 2" xfId="14300"/>
    <cellStyle name="Обычный 3 2 2 2 2 6 2 2 2" xfId="31197"/>
    <cellStyle name="Обычный 3 2 2 2 2 6 2 3" xfId="22749"/>
    <cellStyle name="Обычный 3 2 2 2 2 6 3" xfId="10076"/>
    <cellStyle name="Обычный 3 2 2 2 2 6 3 2" xfId="26973"/>
    <cellStyle name="Обычный 3 2 2 2 2 6 4" xfId="18525"/>
    <cellStyle name="Обычный 3 2 2 2 2 7" xfId="3036"/>
    <cellStyle name="Обычный 3 2 2 2 2 7 2" xfId="7260"/>
    <cellStyle name="Обычный 3 2 2 2 2 7 2 2" xfId="15708"/>
    <cellStyle name="Обычный 3 2 2 2 2 7 2 2 2" xfId="32605"/>
    <cellStyle name="Обычный 3 2 2 2 2 7 2 3" xfId="24157"/>
    <cellStyle name="Обычный 3 2 2 2 2 7 3" xfId="11484"/>
    <cellStyle name="Обычный 3 2 2 2 2 7 3 2" xfId="28381"/>
    <cellStyle name="Обычный 3 2 2 2 2 7 4" xfId="19933"/>
    <cellStyle name="Обычный 3 2 2 2 2 8" xfId="4444"/>
    <cellStyle name="Обычный 3 2 2 2 2 8 2" xfId="12892"/>
    <cellStyle name="Обычный 3 2 2 2 2 8 2 2" xfId="29789"/>
    <cellStyle name="Обычный 3 2 2 2 2 8 3" xfId="21341"/>
    <cellStyle name="Обычный 3 2 2 2 2 9" xfId="8668"/>
    <cellStyle name="Обычный 3 2 2 2 2 9 2" xfId="25565"/>
    <cellStyle name="Обычный 3 2 2 2 3" xfId="138"/>
    <cellStyle name="Обычный 3 2 2 2 3 10" xfId="34018"/>
    <cellStyle name="Обычный 3 2 2 2 3 2" xfId="139"/>
    <cellStyle name="Обычный 3 2 2 2 3 2 2" xfId="549"/>
    <cellStyle name="Обычный 3 2 2 2 3 2 2 2" xfId="1280"/>
    <cellStyle name="Обычный 3 2 2 2 3 2 2 2 2" xfId="2689"/>
    <cellStyle name="Обычный 3 2 2 2 3 2 2 2 2 2" xfId="6913"/>
    <cellStyle name="Обычный 3 2 2 2 3 2 2 2 2 2 2" xfId="15361"/>
    <cellStyle name="Обычный 3 2 2 2 3 2 2 2 2 2 2 2" xfId="32258"/>
    <cellStyle name="Обычный 3 2 2 2 3 2 2 2 2 2 3" xfId="23810"/>
    <cellStyle name="Обычный 3 2 2 2 3 2 2 2 2 3" xfId="11137"/>
    <cellStyle name="Обычный 3 2 2 2 3 2 2 2 2 3 2" xfId="28034"/>
    <cellStyle name="Обычный 3 2 2 2 3 2 2 2 2 4" xfId="19586"/>
    <cellStyle name="Обычный 3 2 2 2 3 2 2 2 3" xfId="4097"/>
    <cellStyle name="Обычный 3 2 2 2 3 2 2 2 3 2" xfId="8321"/>
    <cellStyle name="Обычный 3 2 2 2 3 2 2 2 3 2 2" xfId="16769"/>
    <cellStyle name="Обычный 3 2 2 2 3 2 2 2 3 2 2 2" xfId="33666"/>
    <cellStyle name="Обычный 3 2 2 2 3 2 2 2 3 2 3" xfId="25218"/>
    <cellStyle name="Обычный 3 2 2 2 3 2 2 2 3 3" xfId="12545"/>
    <cellStyle name="Обычный 3 2 2 2 3 2 2 2 3 3 2" xfId="29442"/>
    <cellStyle name="Обычный 3 2 2 2 3 2 2 2 3 4" xfId="20994"/>
    <cellStyle name="Обычный 3 2 2 2 3 2 2 2 4" xfId="5505"/>
    <cellStyle name="Обычный 3 2 2 2 3 2 2 2 4 2" xfId="13953"/>
    <cellStyle name="Обычный 3 2 2 2 3 2 2 2 4 2 2" xfId="30850"/>
    <cellStyle name="Обычный 3 2 2 2 3 2 2 2 4 3" xfId="22402"/>
    <cellStyle name="Обычный 3 2 2 2 3 2 2 2 5" xfId="9729"/>
    <cellStyle name="Обычный 3 2 2 2 3 2 2 2 5 2" xfId="26626"/>
    <cellStyle name="Обычный 3 2 2 2 3 2 2 2 6" xfId="18178"/>
    <cellStyle name="Обычный 3 2 2 2 3 2 2 3" xfId="1985"/>
    <cellStyle name="Обычный 3 2 2 2 3 2 2 3 2" xfId="6209"/>
    <cellStyle name="Обычный 3 2 2 2 3 2 2 3 2 2" xfId="14657"/>
    <cellStyle name="Обычный 3 2 2 2 3 2 2 3 2 2 2" xfId="31554"/>
    <cellStyle name="Обычный 3 2 2 2 3 2 2 3 2 3" xfId="23106"/>
    <cellStyle name="Обычный 3 2 2 2 3 2 2 3 3" xfId="10433"/>
    <cellStyle name="Обычный 3 2 2 2 3 2 2 3 3 2" xfId="27330"/>
    <cellStyle name="Обычный 3 2 2 2 3 2 2 3 4" xfId="18882"/>
    <cellStyle name="Обычный 3 2 2 2 3 2 2 4" xfId="3393"/>
    <cellStyle name="Обычный 3 2 2 2 3 2 2 4 2" xfId="7617"/>
    <cellStyle name="Обычный 3 2 2 2 3 2 2 4 2 2" xfId="16065"/>
    <cellStyle name="Обычный 3 2 2 2 3 2 2 4 2 2 2" xfId="32962"/>
    <cellStyle name="Обычный 3 2 2 2 3 2 2 4 2 3" xfId="24514"/>
    <cellStyle name="Обычный 3 2 2 2 3 2 2 4 3" xfId="11841"/>
    <cellStyle name="Обычный 3 2 2 2 3 2 2 4 3 2" xfId="28738"/>
    <cellStyle name="Обычный 3 2 2 2 3 2 2 4 4" xfId="20290"/>
    <cellStyle name="Обычный 3 2 2 2 3 2 2 5" xfId="4801"/>
    <cellStyle name="Обычный 3 2 2 2 3 2 2 5 2" xfId="13249"/>
    <cellStyle name="Обычный 3 2 2 2 3 2 2 5 2 2" xfId="30146"/>
    <cellStyle name="Обычный 3 2 2 2 3 2 2 5 3" xfId="21698"/>
    <cellStyle name="Обычный 3 2 2 2 3 2 2 6" xfId="9025"/>
    <cellStyle name="Обычный 3 2 2 2 3 2 2 6 2" xfId="25922"/>
    <cellStyle name="Обычный 3 2 2 2 3 2 2 7" xfId="17474"/>
    <cellStyle name="Обычный 3 2 2 2 3 2 2 8" xfId="34371"/>
    <cellStyle name="Обычный 3 2 2 2 3 2 3" xfId="928"/>
    <cellStyle name="Обычный 3 2 2 2 3 2 3 2" xfId="2337"/>
    <cellStyle name="Обычный 3 2 2 2 3 2 3 2 2" xfId="6561"/>
    <cellStyle name="Обычный 3 2 2 2 3 2 3 2 2 2" xfId="15009"/>
    <cellStyle name="Обычный 3 2 2 2 3 2 3 2 2 2 2" xfId="31906"/>
    <cellStyle name="Обычный 3 2 2 2 3 2 3 2 2 3" xfId="23458"/>
    <cellStyle name="Обычный 3 2 2 2 3 2 3 2 3" xfId="10785"/>
    <cellStyle name="Обычный 3 2 2 2 3 2 3 2 3 2" xfId="27682"/>
    <cellStyle name="Обычный 3 2 2 2 3 2 3 2 4" xfId="19234"/>
    <cellStyle name="Обычный 3 2 2 2 3 2 3 3" xfId="3745"/>
    <cellStyle name="Обычный 3 2 2 2 3 2 3 3 2" xfId="7969"/>
    <cellStyle name="Обычный 3 2 2 2 3 2 3 3 2 2" xfId="16417"/>
    <cellStyle name="Обычный 3 2 2 2 3 2 3 3 2 2 2" xfId="33314"/>
    <cellStyle name="Обычный 3 2 2 2 3 2 3 3 2 3" xfId="24866"/>
    <cellStyle name="Обычный 3 2 2 2 3 2 3 3 3" xfId="12193"/>
    <cellStyle name="Обычный 3 2 2 2 3 2 3 3 3 2" xfId="29090"/>
    <cellStyle name="Обычный 3 2 2 2 3 2 3 3 4" xfId="20642"/>
    <cellStyle name="Обычный 3 2 2 2 3 2 3 4" xfId="5153"/>
    <cellStyle name="Обычный 3 2 2 2 3 2 3 4 2" xfId="13601"/>
    <cellStyle name="Обычный 3 2 2 2 3 2 3 4 2 2" xfId="30498"/>
    <cellStyle name="Обычный 3 2 2 2 3 2 3 4 3" xfId="22050"/>
    <cellStyle name="Обычный 3 2 2 2 3 2 3 5" xfId="9377"/>
    <cellStyle name="Обычный 3 2 2 2 3 2 3 5 2" xfId="26274"/>
    <cellStyle name="Обычный 3 2 2 2 3 2 3 6" xfId="17826"/>
    <cellStyle name="Обычный 3 2 2 2 3 2 4" xfId="1633"/>
    <cellStyle name="Обычный 3 2 2 2 3 2 4 2" xfId="5857"/>
    <cellStyle name="Обычный 3 2 2 2 3 2 4 2 2" xfId="14305"/>
    <cellStyle name="Обычный 3 2 2 2 3 2 4 2 2 2" xfId="31202"/>
    <cellStyle name="Обычный 3 2 2 2 3 2 4 2 3" xfId="22754"/>
    <cellStyle name="Обычный 3 2 2 2 3 2 4 3" xfId="10081"/>
    <cellStyle name="Обычный 3 2 2 2 3 2 4 3 2" xfId="26978"/>
    <cellStyle name="Обычный 3 2 2 2 3 2 4 4" xfId="18530"/>
    <cellStyle name="Обычный 3 2 2 2 3 2 5" xfId="3041"/>
    <cellStyle name="Обычный 3 2 2 2 3 2 5 2" xfId="7265"/>
    <cellStyle name="Обычный 3 2 2 2 3 2 5 2 2" xfId="15713"/>
    <cellStyle name="Обычный 3 2 2 2 3 2 5 2 2 2" xfId="32610"/>
    <cellStyle name="Обычный 3 2 2 2 3 2 5 2 3" xfId="24162"/>
    <cellStyle name="Обычный 3 2 2 2 3 2 5 3" xfId="11489"/>
    <cellStyle name="Обычный 3 2 2 2 3 2 5 3 2" xfId="28386"/>
    <cellStyle name="Обычный 3 2 2 2 3 2 5 4" xfId="19938"/>
    <cellStyle name="Обычный 3 2 2 2 3 2 6" xfId="4449"/>
    <cellStyle name="Обычный 3 2 2 2 3 2 6 2" xfId="12897"/>
    <cellStyle name="Обычный 3 2 2 2 3 2 6 2 2" xfId="29794"/>
    <cellStyle name="Обычный 3 2 2 2 3 2 6 3" xfId="21346"/>
    <cellStyle name="Обычный 3 2 2 2 3 2 7" xfId="8673"/>
    <cellStyle name="Обычный 3 2 2 2 3 2 7 2" xfId="25570"/>
    <cellStyle name="Обычный 3 2 2 2 3 2 8" xfId="17122"/>
    <cellStyle name="Обычный 3 2 2 2 3 2 9" xfId="34019"/>
    <cellStyle name="Обычный 3 2 2 2 3 3" xfId="548"/>
    <cellStyle name="Обычный 3 2 2 2 3 3 2" xfId="1279"/>
    <cellStyle name="Обычный 3 2 2 2 3 3 2 2" xfId="2688"/>
    <cellStyle name="Обычный 3 2 2 2 3 3 2 2 2" xfId="6912"/>
    <cellStyle name="Обычный 3 2 2 2 3 3 2 2 2 2" xfId="15360"/>
    <cellStyle name="Обычный 3 2 2 2 3 3 2 2 2 2 2" xfId="32257"/>
    <cellStyle name="Обычный 3 2 2 2 3 3 2 2 2 3" xfId="23809"/>
    <cellStyle name="Обычный 3 2 2 2 3 3 2 2 3" xfId="11136"/>
    <cellStyle name="Обычный 3 2 2 2 3 3 2 2 3 2" xfId="28033"/>
    <cellStyle name="Обычный 3 2 2 2 3 3 2 2 4" xfId="19585"/>
    <cellStyle name="Обычный 3 2 2 2 3 3 2 3" xfId="4096"/>
    <cellStyle name="Обычный 3 2 2 2 3 3 2 3 2" xfId="8320"/>
    <cellStyle name="Обычный 3 2 2 2 3 3 2 3 2 2" xfId="16768"/>
    <cellStyle name="Обычный 3 2 2 2 3 3 2 3 2 2 2" xfId="33665"/>
    <cellStyle name="Обычный 3 2 2 2 3 3 2 3 2 3" xfId="25217"/>
    <cellStyle name="Обычный 3 2 2 2 3 3 2 3 3" xfId="12544"/>
    <cellStyle name="Обычный 3 2 2 2 3 3 2 3 3 2" xfId="29441"/>
    <cellStyle name="Обычный 3 2 2 2 3 3 2 3 4" xfId="20993"/>
    <cellStyle name="Обычный 3 2 2 2 3 3 2 4" xfId="5504"/>
    <cellStyle name="Обычный 3 2 2 2 3 3 2 4 2" xfId="13952"/>
    <cellStyle name="Обычный 3 2 2 2 3 3 2 4 2 2" xfId="30849"/>
    <cellStyle name="Обычный 3 2 2 2 3 3 2 4 3" xfId="22401"/>
    <cellStyle name="Обычный 3 2 2 2 3 3 2 5" xfId="9728"/>
    <cellStyle name="Обычный 3 2 2 2 3 3 2 5 2" xfId="26625"/>
    <cellStyle name="Обычный 3 2 2 2 3 3 2 6" xfId="18177"/>
    <cellStyle name="Обычный 3 2 2 2 3 3 3" xfId="1984"/>
    <cellStyle name="Обычный 3 2 2 2 3 3 3 2" xfId="6208"/>
    <cellStyle name="Обычный 3 2 2 2 3 3 3 2 2" xfId="14656"/>
    <cellStyle name="Обычный 3 2 2 2 3 3 3 2 2 2" xfId="31553"/>
    <cellStyle name="Обычный 3 2 2 2 3 3 3 2 3" xfId="23105"/>
    <cellStyle name="Обычный 3 2 2 2 3 3 3 3" xfId="10432"/>
    <cellStyle name="Обычный 3 2 2 2 3 3 3 3 2" xfId="27329"/>
    <cellStyle name="Обычный 3 2 2 2 3 3 3 4" xfId="18881"/>
    <cellStyle name="Обычный 3 2 2 2 3 3 4" xfId="3392"/>
    <cellStyle name="Обычный 3 2 2 2 3 3 4 2" xfId="7616"/>
    <cellStyle name="Обычный 3 2 2 2 3 3 4 2 2" xfId="16064"/>
    <cellStyle name="Обычный 3 2 2 2 3 3 4 2 2 2" xfId="32961"/>
    <cellStyle name="Обычный 3 2 2 2 3 3 4 2 3" xfId="24513"/>
    <cellStyle name="Обычный 3 2 2 2 3 3 4 3" xfId="11840"/>
    <cellStyle name="Обычный 3 2 2 2 3 3 4 3 2" xfId="28737"/>
    <cellStyle name="Обычный 3 2 2 2 3 3 4 4" xfId="20289"/>
    <cellStyle name="Обычный 3 2 2 2 3 3 5" xfId="4800"/>
    <cellStyle name="Обычный 3 2 2 2 3 3 5 2" xfId="13248"/>
    <cellStyle name="Обычный 3 2 2 2 3 3 5 2 2" xfId="30145"/>
    <cellStyle name="Обычный 3 2 2 2 3 3 5 3" xfId="21697"/>
    <cellStyle name="Обычный 3 2 2 2 3 3 6" xfId="9024"/>
    <cellStyle name="Обычный 3 2 2 2 3 3 6 2" xfId="25921"/>
    <cellStyle name="Обычный 3 2 2 2 3 3 7" xfId="17473"/>
    <cellStyle name="Обычный 3 2 2 2 3 3 8" xfId="34370"/>
    <cellStyle name="Обычный 3 2 2 2 3 4" xfId="927"/>
    <cellStyle name="Обычный 3 2 2 2 3 4 2" xfId="2336"/>
    <cellStyle name="Обычный 3 2 2 2 3 4 2 2" xfId="6560"/>
    <cellStyle name="Обычный 3 2 2 2 3 4 2 2 2" xfId="15008"/>
    <cellStyle name="Обычный 3 2 2 2 3 4 2 2 2 2" xfId="31905"/>
    <cellStyle name="Обычный 3 2 2 2 3 4 2 2 3" xfId="23457"/>
    <cellStyle name="Обычный 3 2 2 2 3 4 2 3" xfId="10784"/>
    <cellStyle name="Обычный 3 2 2 2 3 4 2 3 2" xfId="27681"/>
    <cellStyle name="Обычный 3 2 2 2 3 4 2 4" xfId="19233"/>
    <cellStyle name="Обычный 3 2 2 2 3 4 3" xfId="3744"/>
    <cellStyle name="Обычный 3 2 2 2 3 4 3 2" xfId="7968"/>
    <cellStyle name="Обычный 3 2 2 2 3 4 3 2 2" xfId="16416"/>
    <cellStyle name="Обычный 3 2 2 2 3 4 3 2 2 2" xfId="33313"/>
    <cellStyle name="Обычный 3 2 2 2 3 4 3 2 3" xfId="24865"/>
    <cellStyle name="Обычный 3 2 2 2 3 4 3 3" xfId="12192"/>
    <cellStyle name="Обычный 3 2 2 2 3 4 3 3 2" xfId="29089"/>
    <cellStyle name="Обычный 3 2 2 2 3 4 3 4" xfId="20641"/>
    <cellStyle name="Обычный 3 2 2 2 3 4 4" xfId="5152"/>
    <cellStyle name="Обычный 3 2 2 2 3 4 4 2" xfId="13600"/>
    <cellStyle name="Обычный 3 2 2 2 3 4 4 2 2" xfId="30497"/>
    <cellStyle name="Обычный 3 2 2 2 3 4 4 3" xfId="22049"/>
    <cellStyle name="Обычный 3 2 2 2 3 4 5" xfId="9376"/>
    <cellStyle name="Обычный 3 2 2 2 3 4 5 2" xfId="26273"/>
    <cellStyle name="Обычный 3 2 2 2 3 4 6" xfId="17825"/>
    <cellStyle name="Обычный 3 2 2 2 3 5" xfId="1632"/>
    <cellStyle name="Обычный 3 2 2 2 3 5 2" xfId="5856"/>
    <cellStyle name="Обычный 3 2 2 2 3 5 2 2" xfId="14304"/>
    <cellStyle name="Обычный 3 2 2 2 3 5 2 2 2" xfId="31201"/>
    <cellStyle name="Обычный 3 2 2 2 3 5 2 3" xfId="22753"/>
    <cellStyle name="Обычный 3 2 2 2 3 5 3" xfId="10080"/>
    <cellStyle name="Обычный 3 2 2 2 3 5 3 2" xfId="26977"/>
    <cellStyle name="Обычный 3 2 2 2 3 5 4" xfId="18529"/>
    <cellStyle name="Обычный 3 2 2 2 3 6" xfId="3040"/>
    <cellStyle name="Обычный 3 2 2 2 3 6 2" xfId="7264"/>
    <cellStyle name="Обычный 3 2 2 2 3 6 2 2" xfId="15712"/>
    <cellStyle name="Обычный 3 2 2 2 3 6 2 2 2" xfId="32609"/>
    <cellStyle name="Обычный 3 2 2 2 3 6 2 3" xfId="24161"/>
    <cellStyle name="Обычный 3 2 2 2 3 6 3" xfId="11488"/>
    <cellStyle name="Обычный 3 2 2 2 3 6 3 2" xfId="28385"/>
    <cellStyle name="Обычный 3 2 2 2 3 6 4" xfId="19937"/>
    <cellStyle name="Обычный 3 2 2 2 3 7" xfId="4448"/>
    <cellStyle name="Обычный 3 2 2 2 3 7 2" xfId="12896"/>
    <cellStyle name="Обычный 3 2 2 2 3 7 2 2" xfId="29793"/>
    <cellStyle name="Обычный 3 2 2 2 3 7 3" xfId="21345"/>
    <cellStyle name="Обычный 3 2 2 2 3 8" xfId="8672"/>
    <cellStyle name="Обычный 3 2 2 2 3 8 2" xfId="25569"/>
    <cellStyle name="Обычный 3 2 2 2 3 9" xfId="17121"/>
    <cellStyle name="Обычный 3 2 2 2 4" xfId="140"/>
    <cellStyle name="Обычный 3 2 2 2 4 2" xfId="550"/>
    <cellStyle name="Обычный 3 2 2 2 4 2 2" xfId="1281"/>
    <cellStyle name="Обычный 3 2 2 2 4 2 2 2" xfId="2690"/>
    <cellStyle name="Обычный 3 2 2 2 4 2 2 2 2" xfId="6914"/>
    <cellStyle name="Обычный 3 2 2 2 4 2 2 2 2 2" xfId="15362"/>
    <cellStyle name="Обычный 3 2 2 2 4 2 2 2 2 2 2" xfId="32259"/>
    <cellStyle name="Обычный 3 2 2 2 4 2 2 2 2 3" xfId="23811"/>
    <cellStyle name="Обычный 3 2 2 2 4 2 2 2 3" xfId="11138"/>
    <cellStyle name="Обычный 3 2 2 2 4 2 2 2 3 2" xfId="28035"/>
    <cellStyle name="Обычный 3 2 2 2 4 2 2 2 4" xfId="19587"/>
    <cellStyle name="Обычный 3 2 2 2 4 2 2 3" xfId="4098"/>
    <cellStyle name="Обычный 3 2 2 2 4 2 2 3 2" xfId="8322"/>
    <cellStyle name="Обычный 3 2 2 2 4 2 2 3 2 2" xfId="16770"/>
    <cellStyle name="Обычный 3 2 2 2 4 2 2 3 2 2 2" xfId="33667"/>
    <cellStyle name="Обычный 3 2 2 2 4 2 2 3 2 3" xfId="25219"/>
    <cellStyle name="Обычный 3 2 2 2 4 2 2 3 3" xfId="12546"/>
    <cellStyle name="Обычный 3 2 2 2 4 2 2 3 3 2" xfId="29443"/>
    <cellStyle name="Обычный 3 2 2 2 4 2 2 3 4" xfId="20995"/>
    <cellStyle name="Обычный 3 2 2 2 4 2 2 4" xfId="5506"/>
    <cellStyle name="Обычный 3 2 2 2 4 2 2 4 2" xfId="13954"/>
    <cellStyle name="Обычный 3 2 2 2 4 2 2 4 2 2" xfId="30851"/>
    <cellStyle name="Обычный 3 2 2 2 4 2 2 4 3" xfId="22403"/>
    <cellStyle name="Обычный 3 2 2 2 4 2 2 5" xfId="9730"/>
    <cellStyle name="Обычный 3 2 2 2 4 2 2 5 2" xfId="26627"/>
    <cellStyle name="Обычный 3 2 2 2 4 2 2 6" xfId="18179"/>
    <cellStyle name="Обычный 3 2 2 2 4 2 3" xfId="1986"/>
    <cellStyle name="Обычный 3 2 2 2 4 2 3 2" xfId="6210"/>
    <cellStyle name="Обычный 3 2 2 2 4 2 3 2 2" xfId="14658"/>
    <cellStyle name="Обычный 3 2 2 2 4 2 3 2 2 2" xfId="31555"/>
    <cellStyle name="Обычный 3 2 2 2 4 2 3 2 3" xfId="23107"/>
    <cellStyle name="Обычный 3 2 2 2 4 2 3 3" xfId="10434"/>
    <cellStyle name="Обычный 3 2 2 2 4 2 3 3 2" xfId="27331"/>
    <cellStyle name="Обычный 3 2 2 2 4 2 3 4" xfId="18883"/>
    <cellStyle name="Обычный 3 2 2 2 4 2 4" xfId="3394"/>
    <cellStyle name="Обычный 3 2 2 2 4 2 4 2" xfId="7618"/>
    <cellStyle name="Обычный 3 2 2 2 4 2 4 2 2" xfId="16066"/>
    <cellStyle name="Обычный 3 2 2 2 4 2 4 2 2 2" xfId="32963"/>
    <cellStyle name="Обычный 3 2 2 2 4 2 4 2 3" xfId="24515"/>
    <cellStyle name="Обычный 3 2 2 2 4 2 4 3" xfId="11842"/>
    <cellStyle name="Обычный 3 2 2 2 4 2 4 3 2" xfId="28739"/>
    <cellStyle name="Обычный 3 2 2 2 4 2 4 4" xfId="20291"/>
    <cellStyle name="Обычный 3 2 2 2 4 2 5" xfId="4802"/>
    <cellStyle name="Обычный 3 2 2 2 4 2 5 2" xfId="13250"/>
    <cellStyle name="Обычный 3 2 2 2 4 2 5 2 2" xfId="30147"/>
    <cellStyle name="Обычный 3 2 2 2 4 2 5 3" xfId="21699"/>
    <cellStyle name="Обычный 3 2 2 2 4 2 6" xfId="9026"/>
    <cellStyle name="Обычный 3 2 2 2 4 2 6 2" xfId="25923"/>
    <cellStyle name="Обычный 3 2 2 2 4 2 7" xfId="17475"/>
    <cellStyle name="Обычный 3 2 2 2 4 2 8" xfId="34372"/>
    <cellStyle name="Обычный 3 2 2 2 4 3" xfId="929"/>
    <cellStyle name="Обычный 3 2 2 2 4 3 2" xfId="2338"/>
    <cellStyle name="Обычный 3 2 2 2 4 3 2 2" xfId="6562"/>
    <cellStyle name="Обычный 3 2 2 2 4 3 2 2 2" xfId="15010"/>
    <cellStyle name="Обычный 3 2 2 2 4 3 2 2 2 2" xfId="31907"/>
    <cellStyle name="Обычный 3 2 2 2 4 3 2 2 3" xfId="23459"/>
    <cellStyle name="Обычный 3 2 2 2 4 3 2 3" xfId="10786"/>
    <cellStyle name="Обычный 3 2 2 2 4 3 2 3 2" xfId="27683"/>
    <cellStyle name="Обычный 3 2 2 2 4 3 2 4" xfId="19235"/>
    <cellStyle name="Обычный 3 2 2 2 4 3 3" xfId="3746"/>
    <cellStyle name="Обычный 3 2 2 2 4 3 3 2" xfId="7970"/>
    <cellStyle name="Обычный 3 2 2 2 4 3 3 2 2" xfId="16418"/>
    <cellStyle name="Обычный 3 2 2 2 4 3 3 2 2 2" xfId="33315"/>
    <cellStyle name="Обычный 3 2 2 2 4 3 3 2 3" xfId="24867"/>
    <cellStyle name="Обычный 3 2 2 2 4 3 3 3" xfId="12194"/>
    <cellStyle name="Обычный 3 2 2 2 4 3 3 3 2" xfId="29091"/>
    <cellStyle name="Обычный 3 2 2 2 4 3 3 4" xfId="20643"/>
    <cellStyle name="Обычный 3 2 2 2 4 3 4" xfId="5154"/>
    <cellStyle name="Обычный 3 2 2 2 4 3 4 2" xfId="13602"/>
    <cellStyle name="Обычный 3 2 2 2 4 3 4 2 2" xfId="30499"/>
    <cellStyle name="Обычный 3 2 2 2 4 3 4 3" xfId="22051"/>
    <cellStyle name="Обычный 3 2 2 2 4 3 5" xfId="9378"/>
    <cellStyle name="Обычный 3 2 2 2 4 3 5 2" xfId="26275"/>
    <cellStyle name="Обычный 3 2 2 2 4 3 6" xfId="17827"/>
    <cellStyle name="Обычный 3 2 2 2 4 4" xfId="1634"/>
    <cellStyle name="Обычный 3 2 2 2 4 4 2" xfId="5858"/>
    <cellStyle name="Обычный 3 2 2 2 4 4 2 2" xfId="14306"/>
    <cellStyle name="Обычный 3 2 2 2 4 4 2 2 2" xfId="31203"/>
    <cellStyle name="Обычный 3 2 2 2 4 4 2 3" xfId="22755"/>
    <cellStyle name="Обычный 3 2 2 2 4 4 3" xfId="10082"/>
    <cellStyle name="Обычный 3 2 2 2 4 4 3 2" xfId="26979"/>
    <cellStyle name="Обычный 3 2 2 2 4 4 4" xfId="18531"/>
    <cellStyle name="Обычный 3 2 2 2 4 5" xfId="3042"/>
    <cellStyle name="Обычный 3 2 2 2 4 5 2" xfId="7266"/>
    <cellStyle name="Обычный 3 2 2 2 4 5 2 2" xfId="15714"/>
    <cellStyle name="Обычный 3 2 2 2 4 5 2 2 2" xfId="32611"/>
    <cellStyle name="Обычный 3 2 2 2 4 5 2 3" xfId="24163"/>
    <cellStyle name="Обычный 3 2 2 2 4 5 3" xfId="11490"/>
    <cellStyle name="Обычный 3 2 2 2 4 5 3 2" xfId="28387"/>
    <cellStyle name="Обычный 3 2 2 2 4 5 4" xfId="19939"/>
    <cellStyle name="Обычный 3 2 2 2 4 6" xfId="4450"/>
    <cellStyle name="Обычный 3 2 2 2 4 6 2" xfId="12898"/>
    <cellStyle name="Обычный 3 2 2 2 4 6 2 2" xfId="29795"/>
    <cellStyle name="Обычный 3 2 2 2 4 6 3" xfId="21347"/>
    <cellStyle name="Обычный 3 2 2 2 4 7" xfId="8674"/>
    <cellStyle name="Обычный 3 2 2 2 4 7 2" xfId="25571"/>
    <cellStyle name="Обычный 3 2 2 2 4 8" xfId="17123"/>
    <cellStyle name="Обычный 3 2 2 2 4 9" xfId="34020"/>
    <cellStyle name="Обычный 3 2 2 2 5" xfId="543"/>
    <cellStyle name="Обычный 3 2 2 2 5 2" xfId="1274"/>
    <cellStyle name="Обычный 3 2 2 2 5 2 2" xfId="2683"/>
    <cellStyle name="Обычный 3 2 2 2 5 2 2 2" xfId="6907"/>
    <cellStyle name="Обычный 3 2 2 2 5 2 2 2 2" xfId="15355"/>
    <cellStyle name="Обычный 3 2 2 2 5 2 2 2 2 2" xfId="32252"/>
    <cellStyle name="Обычный 3 2 2 2 5 2 2 2 3" xfId="23804"/>
    <cellStyle name="Обычный 3 2 2 2 5 2 2 3" xfId="11131"/>
    <cellStyle name="Обычный 3 2 2 2 5 2 2 3 2" xfId="28028"/>
    <cellStyle name="Обычный 3 2 2 2 5 2 2 4" xfId="19580"/>
    <cellStyle name="Обычный 3 2 2 2 5 2 3" xfId="4091"/>
    <cellStyle name="Обычный 3 2 2 2 5 2 3 2" xfId="8315"/>
    <cellStyle name="Обычный 3 2 2 2 5 2 3 2 2" xfId="16763"/>
    <cellStyle name="Обычный 3 2 2 2 5 2 3 2 2 2" xfId="33660"/>
    <cellStyle name="Обычный 3 2 2 2 5 2 3 2 3" xfId="25212"/>
    <cellStyle name="Обычный 3 2 2 2 5 2 3 3" xfId="12539"/>
    <cellStyle name="Обычный 3 2 2 2 5 2 3 3 2" xfId="29436"/>
    <cellStyle name="Обычный 3 2 2 2 5 2 3 4" xfId="20988"/>
    <cellStyle name="Обычный 3 2 2 2 5 2 4" xfId="5499"/>
    <cellStyle name="Обычный 3 2 2 2 5 2 4 2" xfId="13947"/>
    <cellStyle name="Обычный 3 2 2 2 5 2 4 2 2" xfId="30844"/>
    <cellStyle name="Обычный 3 2 2 2 5 2 4 3" xfId="22396"/>
    <cellStyle name="Обычный 3 2 2 2 5 2 5" xfId="9723"/>
    <cellStyle name="Обычный 3 2 2 2 5 2 5 2" xfId="26620"/>
    <cellStyle name="Обычный 3 2 2 2 5 2 6" xfId="18172"/>
    <cellStyle name="Обычный 3 2 2 2 5 3" xfId="1979"/>
    <cellStyle name="Обычный 3 2 2 2 5 3 2" xfId="6203"/>
    <cellStyle name="Обычный 3 2 2 2 5 3 2 2" xfId="14651"/>
    <cellStyle name="Обычный 3 2 2 2 5 3 2 2 2" xfId="31548"/>
    <cellStyle name="Обычный 3 2 2 2 5 3 2 3" xfId="23100"/>
    <cellStyle name="Обычный 3 2 2 2 5 3 3" xfId="10427"/>
    <cellStyle name="Обычный 3 2 2 2 5 3 3 2" xfId="27324"/>
    <cellStyle name="Обычный 3 2 2 2 5 3 4" xfId="18876"/>
    <cellStyle name="Обычный 3 2 2 2 5 4" xfId="3387"/>
    <cellStyle name="Обычный 3 2 2 2 5 4 2" xfId="7611"/>
    <cellStyle name="Обычный 3 2 2 2 5 4 2 2" xfId="16059"/>
    <cellStyle name="Обычный 3 2 2 2 5 4 2 2 2" xfId="32956"/>
    <cellStyle name="Обычный 3 2 2 2 5 4 2 3" xfId="24508"/>
    <cellStyle name="Обычный 3 2 2 2 5 4 3" xfId="11835"/>
    <cellStyle name="Обычный 3 2 2 2 5 4 3 2" xfId="28732"/>
    <cellStyle name="Обычный 3 2 2 2 5 4 4" xfId="20284"/>
    <cellStyle name="Обычный 3 2 2 2 5 5" xfId="4795"/>
    <cellStyle name="Обычный 3 2 2 2 5 5 2" xfId="13243"/>
    <cellStyle name="Обычный 3 2 2 2 5 5 2 2" xfId="30140"/>
    <cellStyle name="Обычный 3 2 2 2 5 5 3" xfId="21692"/>
    <cellStyle name="Обычный 3 2 2 2 5 6" xfId="9019"/>
    <cellStyle name="Обычный 3 2 2 2 5 6 2" xfId="25916"/>
    <cellStyle name="Обычный 3 2 2 2 5 7" xfId="17468"/>
    <cellStyle name="Обычный 3 2 2 2 5 8" xfId="34365"/>
    <cellStyle name="Обычный 3 2 2 2 6" xfId="922"/>
    <cellStyle name="Обычный 3 2 2 2 6 2" xfId="2331"/>
    <cellStyle name="Обычный 3 2 2 2 6 2 2" xfId="6555"/>
    <cellStyle name="Обычный 3 2 2 2 6 2 2 2" xfId="15003"/>
    <cellStyle name="Обычный 3 2 2 2 6 2 2 2 2" xfId="31900"/>
    <cellStyle name="Обычный 3 2 2 2 6 2 2 3" xfId="23452"/>
    <cellStyle name="Обычный 3 2 2 2 6 2 3" xfId="10779"/>
    <cellStyle name="Обычный 3 2 2 2 6 2 3 2" xfId="27676"/>
    <cellStyle name="Обычный 3 2 2 2 6 2 4" xfId="19228"/>
    <cellStyle name="Обычный 3 2 2 2 6 3" xfId="3739"/>
    <cellStyle name="Обычный 3 2 2 2 6 3 2" xfId="7963"/>
    <cellStyle name="Обычный 3 2 2 2 6 3 2 2" xfId="16411"/>
    <cellStyle name="Обычный 3 2 2 2 6 3 2 2 2" xfId="33308"/>
    <cellStyle name="Обычный 3 2 2 2 6 3 2 3" xfId="24860"/>
    <cellStyle name="Обычный 3 2 2 2 6 3 3" xfId="12187"/>
    <cellStyle name="Обычный 3 2 2 2 6 3 3 2" xfId="29084"/>
    <cellStyle name="Обычный 3 2 2 2 6 3 4" xfId="20636"/>
    <cellStyle name="Обычный 3 2 2 2 6 4" xfId="5147"/>
    <cellStyle name="Обычный 3 2 2 2 6 4 2" xfId="13595"/>
    <cellStyle name="Обычный 3 2 2 2 6 4 2 2" xfId="30492"/>
    <cellStyle name="Обычный 3 2 2 2 6 4 3" xfId="22044"/>
    <cellStyle name="Обычный 3 2 2 2 6 5" xfId="9371"/>
    <cellStyle name="Обычный 3 2 2 2 6 5 2" xfId="26268"/>
    <cellStyle name="Обычный 3 2 2 2 6 6" xfId="17820"/>
    <cellStyle name="Обычный 3 2 2 2 7" xfId="1627"/>
    <cellStyle name="Обычный 3 2 2 2 7 2" xfId="5851"/>
    <cellStyle name="Обычный 3 2 2 2 7 2 2" xfId="14299"/>
    <cellStyle name="Обычный 3 2 2 2 7 2 2 2" xfId="31196"/>
    <cellStyle name="Обычный 3 2 2 2 7 2 3" xfId="22748"/>
    <cellStyle name="Обычный 3 2 2 2 7 3" xfId="10075"/>
    <cellStyle name="Обычный 3 2 2 2 7 3 2" xfId="26972"/>
    <cellStyle name="Обычный 3 2 2 2 7 4" xfId="18524"/>
    <cellStyle name="Обычный 3 2 2 2 8" xfId="3035"/>
    <cellStyle name="Обычный 3 2 2 2 8 2" xfId="7259"/>
    <cellStyle name="Обычный 3 2 2 2 8 2 2" xfId="15707"/>
    <cellStyle name="Обычный 3 2 2 2 8 2 2 2" xfId="32604"/>
    <cellStyle name="Обычный 3 2 2 2 8 2 3" xfId="24156"/>
    <cellStyle name="Обычный 3 2 2 2 8 3" xfId="11483"/>
    <cellStyle name="Обычный 3 2 2 2 8 3 2" xfId="28380"/>
    <cellStyle name="Обычный 3 2 2 2 8 4" xfId="19932"/>
    <cellStyle name="Обычный 3 2 2 2 9" xfId="4443"/>
    <cellStyle name="Обычный 3 2 2 2 9 2" xfId="12891"/>
    <cellStyle name="Обычный 3 2 2 2 9 2 2" xfId="29788"/>
    <cellStyle name="Обычный 3 2 2 2 9 3" xfId="21340"/>
    <cellStyle name="Обычный 3 2 2 3" xfId="141"/>
    <cellStyle name="Обычный 3 2 2 3 10" xfId="17124"/>
    <cellStyle name="Обычный 3 2 2 3 11" xfId="34021"/>
    <cellStyle name="Обычный 3 2 2 3 2" xfId="142"/>
    <cellStyle name="Обычный 3 2 2 3 2 10" xfId="34022"/>
    <cellStyle name="Обычный 3 2 2 3 2 2" xfId="143"/>
    <cellStyle name="Обычный 3 2 2 3 2 2 2" xfId="553"/>
    <cellStyle name="Обычный 3 2 2 3 2 2 2 2" xfId="1284"/>
    <cellStyle name="Обычный 3 2 2 3 2 2 2 2 2" xfId="2693"/>
    <cellStyle name="Обычный 3 2 2 3 2 2 2 2 2 2" xfId="6917"/>
    <cellStyle name="Обычный 3 2 2 3 2 2 2 2 2 2 2" xfId="15365"/>
    <cellStyle name="Обычный 3 2 2 3 2 2 2 2 2 2 2 2" xfId="32262"/>
    <cellStyle name="Обычный 3 2 2 3 2 2 2 2 2 2 3" xfId="23814"/>
    <cellStyle name="Обычный 3 2 2 3 2 2 2 2 2 3" xfId="11141"/>
    <cellStyle name="Обычный 3 2 2 3 2 2 2 2 2 3 2" xfId="28038"/>
    <cellStyle name="Обычный 3 2 2 3 2 2 2 2 2 4" xfId="19590"/>
    <cellStyle name="Обычный 3 2 2 3 2 2 2 2 3" xfId="4101"/>
    <cellStyle name="Обычный 3 2 2 3 2 2 2 2 3 2" xfId="8325"/>
    <cellStyle name="Обычный 3 2 2 3 2 2 2 2 3 2 2" xfId="16773"/>
    <cellStyle name="Обычный 3 2 2 3 2 2 2 2 3 2 2 2" xfId="33670"/>
    <cellStyle name="Обычный 3 2 2 3 2 2 2 2 3 2 3" xfId="25222"/>
    <cellStyle name="Обычный 3 2 2 3 2 2 2 2 3 3" xfId="12549"/>
    <cellStyle name="Обычный 3 2 2 3 2 2 2 2 3 3 2" xfId="29446"/>
    <cellStyle name="Обычный 3 2 2 3 2 2 2 2 3 4" xfId="20998"/>
    <cellStyle name="Обычный 3 2 2 3 2 2 2 2 4" xfId="5509"/>
    <cellStyle name="Обычный 3 2 2 3 2 2 2 2 4 2" xfId="13957"/>
    <cellStyle name="Обычный 3 2 2 3 2 2 2 2 4 2 2" xfId="30854"/>
    <cellStyle name="Обычный 3 2 2 3 2 2 2 2 4 3" xfId="22406"/>
    <cellStyle name="Обычный 3 2 2 3 2 2 2 2 5" xfId="9733"/>
    <cellStyle name="Обычный 3 2 2 3 2 2 2 2 5 2" xfId="26630"/>
    <cellStyle name="Обычный 3 2 2 3 2 2 2 2 6" xfId="18182"/>
    <cellStyle name="Обычный 3 2 2 3 2 2 2 3" xfId="1989"/>
    <cellStyle name="Обычный 3 2 2 3 2 2 2 3 2" xfId="6213"/>
    <cellStyle name="Обычный 3 2 2 3 2 2 2 3 2 2" xfId="14661"/>
    <cellStyle name="Обычный 3 2 2 3 2 2 2 3 2 2 2" xfId="31558"/>
    <cellStyle name="Обычный 3 2 2 3 2 2 2 3 2 3" xfId="23110"/>
    <cellStyle name="Обычный 3 2 2 3 2 2 2 3 3" xfId="10437"/>
    <cellStyle name="Обычный 3 2 2 3 2 2 2 3 3 2" xfId="27334"/>
    <cellStyle name="Обычный 3 2 2 3 2 2 2 3 4" xfId="18886"/>
    <cellStyle name="Обычный 3 2 2 3 2 2 2 4" xfId="3397"/>
    <cellStyle name="Обычный 3 2 2 3 2 2 2 4 2" xfId="7621"/>
    <cellStyle name="Обычный 3 2 2 3 2 2 2 4 2 2" xfId="16069"/>
    <cellStyle name="Обычный 3 2 2 3 2 2 2 4 2 2 2" xfId="32966"/>
    <cellStyle name="Обычный 3 2 2 3 2 2 2 4 2 3" xfId="24518"/>
    <cellStyle name="Обычный 3 2 2 3 2 2 2 4 3" xfId="11845"/>
    <cellStyle name="Обычный 3 2 2 3 2 2 2 4 3 2" xfId="28742"/>
    <cellStyle name="Обычный 3 2 2 3 2 2 2 4 4" xfId="20294"/>
    <cellStyle name="Обычный 3 2 2 3 2 2 2 5" xfId="4805"/>
    <cellStyle name="Обычный 3 2 2 3 2 2 2 5 2" xfId="13253"/>
    <cellStyle name="Обычный 3 2 2 3 2 2 2 5 2 2" xfId="30150"/>
    <cellStyle name="Обычный 3 2 2 3 2 2 2 5 3" xfId="21702"/>
    <cellStyle name="Обычный 3 2 2 3 2 2 2 6" xfId="9029"/>
    <cellStyle name="Обычный 3 2 2 3 2 2 2 6 2" xfId="25926"/>
    <cellStyle name="Обычный 3 2 2 3 2 2 2 7" xfId="17478"/>
    <cellStyle name="Обычный 3 2 2 3 2 2 2 8" xfId="34375"/>
    <cellStyle name="Обычный 3 2 2 3 2 2 3" xfId="932"/>
    <cellStyle name="Обычный 3 2 2 3 2 2 3 2" xfId="2341"/>
    <cellStyle name="Обычный 3 2 2 3 2 2 3 2 2" xfId="6565"/>
    <cellStyle name="Обычный 3 2 2 3 2 2 3 2 2 2" xfId="15013"/>
    <cellStyle name="Обычный 3 2 2 3 2 2 3 2 2 2 2" xfId="31910"/>
    <cellStyle name="Обычный 3 2 2 3 2 2 3 2 2 3" xfId="23462"/>
    <cellStyle name="Обычный 3 2 2 3 2 2 3 2 3" xfId="10789"/>
    <cellStyle name="Обычный 3 2 2 3 2 2 3 2 3 2" xfId="27686"/>
    <cellStyle name="Обычный 3 2 2 3 2 2 3 2 4" xfId="19238"/>
    <cellStyle name="Обычный 3 2 2 3 2 2 3 3" xfId="3749"/>
    <cellStyle name="Обычный 3 2 2 3 2 2 3 3 2" xfId="7973"/>
    <cellStyle name="Обычный 3 2 2 3 2 2 3 3 2 2" xfId="16421"/>
    <cellStyle name="Обычный 3 2 2 3 2 2 3 3 2 2 2" xfId="33318"/>
    <cellStyle name="Обычный 3 2 2 3 2 2 3 3 2 3" xfId="24870"/>
    <cellStyle name="Обычный 3 2 2 3 2 2 3 3 3" xfId="12197"/>
    <cellStyle name="Обычный 3 2 2 3 2 2 3 3 3 2" xfId="29094"/>
    <cellStyle name="Обычный 3 2 2 3 2 2 3 3 4" xfId="20646"/>
    <cellStyle name="Обычный 3 2 2 3 2 2 3 4" xfId="5157"/>
    <cellStyle name="Обычный 3 2 2 3 2 2 3 4 2" xfId="13605"/>
    <cellStyle name="Обычный 3 2 2 3 2 2 3 4 2 2" xfId="30502"/>
    <cellStyle name="Обычный 3 2 2 3 2 2 3 4 3" xfId="22054"/>
    <cellStyle name="Обычный 3 2 2 3 2 2 3 5" xfId="9381"/>
    <cellStyle name="Обычный 3 2 2 3 2 2 3 5 2" xfId="26278"/>
    <cellStyle name="Обычный 3 2 2 3 2 2 3 6" xfId="17830"/>
    <cellStyle name="Обычный 3 2 2 3 2 2 4" xfId="1637"/>
    <cellStyle name="Обычный 3 2 2 3 2 2 4 2" xfId="5861"/>
    <cellStyle name="Обычный 3 2 2 3 2 2 4 2 2" xfId="14309"/>
    <cellStyle name="Обычный 3 2 2 3 2 2 4 2 2 2" xfId="31206"/>
    <cellStyle name="Обычный 3 2 2 3 2 2 4 2 3" xfId="22758"/>
    <cellStyle name="Обычный 3 2 2 3 2 2 4 3" xfId="10085"/>
    <cellStyle name="Обычный 3 2 2 3 2 2 4 3 2" xfId="26982"/>
    <cellStyle name="Обычный 3 2 2 3 2 2 4 4" xfId="18534"/>
    <cellStyle name="Обычный 3 2 2 3 2 2 5" xfId="3045"/>
    <cellStyle name="Обычный 3 2 2 3 2 2 5 2" xfId="7269"/>
    <cellStyle name="Обычный 3 2 2 3 2 2 5 2 2" xfId="15717"/>
    <cellStyle name="Обычный 3 2 2 3 2 2 5 2 2 2" xfId="32614"/>
    <cellStyle name="Обычный 3 2 2 3 2 2 5 2 3" xfId="24166"/>
    <cellStyle name="Обычный 3 2 2 3 2 2 5 3" xfId="11493"/>
    <cellStyle name="Обычный 3 2 2 3 2 2 5 3 2" xfId="28390"/>
    <cellStyle name="Обычный 3 2 2 3 2 2 5 4" xfId="19942"/>
    <cellStyle name="Обычный 3 2 2 3 2 2 6" xfId="4453"/>
    <cellStyle name="Обычный 3 2 2 3 2 2 6 2" xfId="12901"/>
    <cellStyle name="Обычный 3 2 2 3 2 2 6 2 2" xfId="29798"/>
    <cellStyle name="Обычный 3 2 2 3 2 2 6 3" xfId="21350"/>
    <cellStyle name="Обычный 3 2 2 3 2 2 7" xfId="8677"/>
    <cellStyle name="Обычный 3 2 2 3 2 2 7 2" xfId="25574"/>
    <cellStyle name="Обычный 3 2 2 3 2 2 8" xfId="17126"/>
    <cellStyle name="Обычный 3 2 2 3 2 2 9" xfId="34023"/>
    <cellStyle name="Обычный 3 2 2 3 2 3" xfId="552"/>
    <cellStyle name="Обычный 3 2 2 3 2 3 2" xfId="1283"/>
    <cellStyle name="Обычный 3 2 2 3 2 3 2 2" xfId="2692"/>
    <cellStyle name="Обычный 3 2 2 3 2 3 2 2 2" xfId="6916"/>
    <cellStyle name="Обычный 3 2 2 3 2 3 2 2 2 2" xfId="15364"/>
    <cellStyle name="Обычный 3 2 2 3 2 3 2 2 2 2 2" xfId="32261"/>
    <cellStyle name="Обычный 3 2 2 3 2 3 2 2 2 3" xfId="23813"/>
    <cellStyle name="Обычный 3 2 2 3 2 3 2 2 3" xfId="11140"/>
    <cellStyle name="Обычный 3 2 2 3 2 3 2 2 3 2" xfId="28037"/>
    <cellStyle name="Обычный 3 2 2 3 2 3 2 2 4" xfId="19589"/>
    <cellStyle name="Обычный 3 2 2 3 2 3 2 3" xfId="4100"/>
    <cellStyle name="Обычный 3 2 2 3 2 3 2 3 2" xfId="8324"/>
    <cellStyle name="Обычный 3 2 2 3 2 3 2 3 2 2" xfId="16772"/>
    <cellStyle name="Обычный 3 2 2 3 2 3 2 3 2 2 2" xfId="33669"/>
    <cellStyle name="Обычный 3 2 2 3 2 3 2 3 2 3" xfId="25221"/>
    <cellStyle name="Обычный 3 2 2 3 2 3 2 3 3" xfId="12548"/>
    <cellStyle name="Обычный 3 2 2 3 2 3 2 3 3 2" xfId="29445"/>
    <cellStyle name="Обычный 3 2 2 3 2 3 2 3 4" xfId="20997"/>
    <cellStyle name="Обычный 3 2 2 3 2 3 2 4" xfId="5508"/>
    <cellStyle name="Обычный 3 2 2 3 2 3 2 4 2" xfId="13956"/>
    <cellStyle name="Обычный 3 2 2 3 2 3 2 4 2 2" xfId="30853"/>
    <cellStyle name="Обычный 3 2 2 3 2 3 2 4 3" xfId="22405"/>
    <cellStyle name="Обычный 3 2 2 3 2 3 2 5" xfId="9732"/>
    <cellStyle name="Обычный 3 2 2 3 2 3 2 5 2" xfId="26629"/>
    <cellStyle name="Обычный 3 2 2 3 2 3 2 6" xfId="18181"/>
    <cellStyle name="Обычный 3 2 2 3 2 3 3" xfId="1988"/>
    <cellStyle name="Обычный 3 2 2 3 2 3 3 2" xfId="6212"/>
    <cellStyle name="Обычный 3 2 2 3 2 3 3 2 2" xfId="14660"/>
    <cellStyle name="Обычный 3 2 2 3 2 3 3 2 2 2" xfId="31557"/>
    <cellStyle name="Обычный 3 2 2 3 2 3 3 2 3" xfId="23109"/>
    <cellStyle name="Обычный 3 2 2 3 2 3 3 3" xfId="10436"/>
    <cellStyle name="Обычный 3 2 2 3 2 3 3 3 2" xfId="27333"/>
    <cellStyle name="Обычный 3 2 2 3 2 3 3 4" xfId="18885"/>
    <cellStyle name="Обычный 3 2 2 3 2 3 4" xfId="3396"/>
    <cellStyle name="Обычный 3 2 2 3 2 3 4 2" xfId="7620"/>
    <cellStyle name="Обычный 3 2 2 3 2 3 4 2 2" xfId="16068"/>
    <cellStyle name="Обычный 3 2 2 3 2 3 4 2 2 2" xfId="32965"/>
    <cellStyle name="Обычный 3 2 2 3 2 3 4 2 3" xfId="24517"/>
    <cellStyle name="Обычный 3 2 2 3 2 3 4 3" xfId="11844"/>
    <cellStyle name="Обычный 3 2 2 3 2 3 4 3 2" xfId="28741"/>
    <cellStyle name="Обычный 3 2 2 3 2 3 4 4" xfId="20293"/>
    <cellStyle name="Обычный 3 2 2 3 2 3 5" xfId="4804"/>
    <cellStyle name="Обычный 3 2 2 3 2 3 5 2" xfId="13252"/>
    <cellStyle name="Обычный 3 2 2 3 2 3 5 2 2" xfId="30149"/>
    <cellStyle name="Обычный 3 2 2 3 2 3 5 3" xfId="21701"/>
    <cellStyle name="Обычный 3 2 2 3 2 3 6" xfId="9028"/>
    <cellStyle name="Обычный 3 2 2 3 2 3 6 2" xfId="25925"/>
    <cellStyle name="Обычный 3 2 2 3 2 3 7" xfId="17477"/>
    <cellStyle name="Обычный 3 2 2 3 2 3 8" xfId="34374"/>
    <cellStyle name="Обычный 3 2 2 3 2 4" xfId="931"/>
    <cellStyle name="Обычный 3 2 2 3 2 4 2" xfId="2340"/>
    <cellStyle name="Обычный 3 2 2 3 2 4 2 2" xfId="6564"/>
    <cellStyle name="Обычный 3 2 2 3 2 4 2 2 2" xfId="15012"/>
    <cellStyle name="Обычный 3 2 2 3 2 4 2 2 2 2" xfId="31909"/>
    <cellStyle name="Обычный 3 2 2 3 2 4 2 2 3" xfId="23461"/>
    <cellStyle name="Обычный 3 2 2 3 2 4 2 3" xfId="10788"/>
    <cellStyle name="Обычный 3 2 2 3 2 4 2 3 2" xfId="27685"/>
    <cellStyle name="Обычный 3 2 2 3 2 4 2 4" xfId="19237"/>
    <cellStyle name="Обычный 3 2 2 3 2 4 3" xfId="3748"/>
    <cellStyle name="Обычный 3 2 2 3 2 4 3 2" xfId="7972"/>
    <cellStyle name="Обычный 3 2 2 3 2 4 3 2 2" xfId="16420"/>
    <cellStyle name="Обычный 3 2 2 3 2 4 3 2 2 2" xfId="33317"/>
    <cellStyle name="Обычный 3 2 2 3 2 4 3 2 3" xfId="24869"/>
    <cellStyle name="Обычный 3 2 2 3 2 4 3 3" xfId="12196"/>
    <cellStyle name="Обычный 3 2 2 3 2 4 3 3 2" xfId="29093"/>
    <cellStyle name="Обычный 3 2 2 3 2 4 3 4" xfId="20645"/>
    <cellStyle name="Обычный 3 2 2 3 2 4 4" xfId="5156"/>
    <cellStyle name="Обычный 3 2 2 3 2 4 4 2" xfId="13604"/>
    <cellStyle name="Обычный 3 2 2 3 2 4 4 2 2" xfId="30501"/>
    <cellStyle name="Обычный 3 2 2 3 2 4 4 3" xfId="22053"/>
    <cellStyle name="Обычный 3 2 2 3 2 4 5" xfId="9380"/>
    <cellStyle name="Обычный 3 2 2 3 2 4 5 2" xfId="26277"/>
    <cellStyle name="Обычный 3 2 2 3 2 4 6" xfId="17829"/>
    <cellStyle name="Обычный 3 2 2 3 2 5" xfId="1636"/>
    <cellStyle name="Обычный 3 2 2 3 2 5 2" xfId="5860"/>
    <cellStyle name="Обычный 3 2 2 3 2 5 2 2" xfId="14308"/>
    <cellStyle name="Обычный 3 2 2 3 2 5 2 2 2" xfId="31205"/>
    <cellStyle name="Обычный 3 2 2 3 2 5 2 3" xfId="22757"/>
    <cellStyle name="Обычный 3 2 2 3 2 5 3" xfId="10084"/>
    <cellStyle name="Обычный 3 2 2 3 2 5 3 2" xfId="26981"/>
    <cellStyle name="Обычный 3 2 2 3 2 5 4" xfId="18533"/>
    <cellStyle name="Обычный 3 2 2 3 2 6" xfId="3044"/>
    <cellStyle name="Обычный 3 2 2 3 2 6 2" xfId="7268"/>
    <cellStyle name="Обычный 3 2 2 3 2 6 2 2" xfId="15716"/>
    <cellStyle name="Обычный 3 2 2 3 2 6 2 2 2" xfId="32613"/>
    <cellStyle name="Обычный 3 2 2 3 2 6 2 3" xfId="24165"/>
    <cellStyle name="Обычный 3 2 2 3 2 6 3" xfId="11492"/>
    <cellStyle name="Обычный 3 2 2 3 2 6 3 2" xfId="28389"/>
    <cellStyle name="Обычный 3 2 2 3 2 6 4" xfId="19941"/>
    <cellStyle name="Обычный 3 2 2 3 2 7" xfId="4452"/>
    <cellStyle name="Обычный 3 2 2 3 2 7 2" xfId="12900"/>
    <cellStyle name="Обычный 3 2 2 3 2 7 2 2" xfId="29797"/>
    <cellStyle name="Обычный 3 2 2 3 2 7 3" xfId="21349"/>
    <cellStyle name="Обычный 3 2 2 3 2 8" xfId="8676"/>
    <cellStyle name="Обычный 3 2 2 3 2 8 2" xfId="25573"/>
    <cellStyle name="Обычный 3 2 2 3 2 9" xfId="17125"/>
    <cellStyle name="Обычный 3 2 2 3 3" xfId="144"/>
    <cellStyle name="Обычный 3 2 2 3 3 2" xfId="554"/>
    <cellStyle name="Обычный 3 2 2 3 3 2 2" xfId="1285"/>
    <cellStyle name="Обычный 3 2 2 3 3 2 2 2" xfId="2694"/>
    <cellStyle name="Обычный 3 2 2 3 3 2 2 2 2" xfId="6918"/>
    <cellStyle name="Обычный 3 2 2 3 3 2 2 2 2 2" xfId="15366"/>
    <cellStyle name="Обычный 3 2 2 3 3 2 2 2 2 2 2" xfId="32263"/>
    <cellStyle name="Обычный 3 2 2 3 3 2 2 2 2 3" xfId="23815"/>
    <cellStyle name="Обычный 3 2 2 3 3 2 2 2 3" xfId="11142"/>
    <cellStyle name="Обычный 3 2 2 3 3 2 2 2 3 2" xfId="28039"/>
    <cellStyle name="Обычный 3 2 2 3 3 2 2 2 4" xfId="19591"/>
    <cellStyle name="Обычный 3 2 2 3 3 2 2 3" xfId="4102"/>
    <cellStyle name="Обычный 3 2 2 3 3 2 2 3 2" xfId="8326"/>
    <cellStyle name="Обычный 3 2 2 3 3 2 2 3 2 2" xfId="16774"/>
    <cellStyle name="Обычный 3 2 2 3 3 2 2 3 2 2 2" xfId="33671"/>
    <cellStyle name="Обычный 3 2 2 3 3 2 2 3 2 3" xfId="25223"/>
    <cellStyle name="Обычный 3 2 2 3 3 2 2 3 3" xfId="12550"/>
    <cellStyle name="Обычный 3 2 2 3 3 2 2 3 3 2" xfId="29447"/>
    <cellStyle name="Обычный 3 2 2 3 3 2 2 3 4" xfId="20999"/>
    <cellStyle name="Обычный 3 2 2 3 3 2 2 4" xfId="5510"/>
    <cellStyle name="Обычный 3 2 2 3 3 2 2 4 2" xfId="13958"/>
    <cellStyle name="Обычный 3 2 2 3 3 2 2 4 2 2" xfId="30855"/>
    <cellStyle name="Обычный 3 2 2 3 3 2 2 4 3" xfId="22407"/>
    <cellStyle name="Обычный 3 2 2 3 3 2 2 5" xfId="9734"/>
    <cellStyle name="Обычный 3 2 2 3 3 2 2 5 2" xfId="26631"/>
    <cellStyle name="Обычный 3 2 2 3 3 2 2 6" xfId="18183"/>
    <cellStyle name="Обычный 3 2 2 3 3 2 3" xfId="1990"/>
    <cellStyle name="Обычный 3 2 2 3 3 2 3 2" xfId="6214"/>
    <cellStyle name="Обычный 3 2 2 3 3 2 3 2 2" xfId="14662"/>
    <cellStyle name="Обычный 3 2 2 3 3 2 3 2 2 2" xfId="31559"/>
    <cellStyle name="Обычный 3 2 2 3 3 2 3 2 3" xfId="23111"/>
    <cellStyle name="Обычный 3 2 2 3 3 2 3 3" xfId="10438"/>
    <cellStyle name="Обычный 3 2 2 3 3 2 3 3 2" xfId="27335"/>
    <cellStyle name="Обычный 3 2 2 3 3 2 3 4" xfId="18887"/>
    <cellStyle name="Обычный 3 2 2 3 3 2 4" xfId="3398"/>
    <cellStyle name="Обычный 3 2 2 3 3 2 4 2" xfId="7622"/>
    <cellStyle name="Обычный 3 2 2 3 3 2 4 2 2" xfId="16070"/>
    <cellStyle name="Обычный 3 2 2 3 3 2 4 2 2 2" xfId="32967"/>
    <cellStyle name="Обычный 3 2 2 3 3 2 4 2 3" xfId="24519"/>
    <cellStyle name="Обычный 3 2 2 3 3 2 4 3" xfId="11846"/>
    <cellStyle name="Обычный 3 2 2 3 3 2 4 3 2" xfId="28743"/>
    <cellStyle name="Обычный 3 2 2 3 3 2 4 4" xfId="20295"/>
    <cellStyle name="Обычный 3 2 2 3 3 2 5" xfId="4806"/>
    <cellStyle name="Обычный 3 2 2 3 3 2 5 2" xfId="13254"/>
    <cellStyle name="Обычный 3 2 2 3 3 2 5 2 2" xfId="30151"/>
    <cellStyle name="Обычный 3 2 2 3 3 2 5 3" xfId="21703"/>
    <cellStyle name="Обычный 3 2 2 3 3 2 6" xfId="9030"/>
    <cellStyle name="Обычный 3 2 2 3 3 2 6 2" xfId="25927"/>
    <cellStyle name="Обычный 3 2 2 3 3 2 7" xfId="17479"/>
    <cellStyle name="Обычный 3 2 2 3 3 2 8" xfId="34376"/>
    <cellStyle name="Обычный 3 2 2 3 3 3" xfId="933"/>
    <cellStyle name="Обычный 3 2 2 3 3 3 2" xfId="2342"/>
    <cellStyle name="Обычный 3 2 2 3 3 3 2 2" xfId="6566"/>
    <cellStyle name="Обычный 3 2 2 3 3 3 2 2 2" xfId="15014"/>
    <cellStyle name="Обычный 3 2 2 3 3 3 2 2 2 2" xfId="31911"/>
    <cellStyle name="Обычный 3 2 2 3 3 3 2 2 3" xfId="23463"/>
    <cellStyle name="Обычный 3 2 2 3 3 3 2 3" xfId="10790"/>
    <cellStyle name="Обычный 3 2 2 3 3 3 2 3 2" xfId="27687"/>
    <cellStyle name="Обычный 3 2 2 3 3 3 2 4" xfId="19239"/>
    <cellStyle name="Обычный 3 2 2 3 3 3 3" xfId="3750"/>
    <cellStyle name="Обычный 3 2 2 3 3 3 3 2" xfId="7974"/>
    <cellStyle name="Обычный 3 2 2 3 3 3 3 2 2" xfId="16422"/>
    <cellStyle name="Обычный 3 2 2 3 3 3 3 2 2 2" xfId="33319"/>
    <cellStyle name="Обычный 3 2 2 3 3 3 3 2 3" xfId="24871"/>
    <cellStyle name="Обычный 3 2 2 3 3 3 3 3" xfId="12198"/>
    <cellStyle name="Обычный 3 2 2 3 3 3 3 3 2" xfId="29095"/>
    <cellStyle name="Обычный 3 2 2 3 3 3 3 4" xfId="20647"/>
    <cellStyle name="Обычный 3 2 2 3 3 3 4" xfId="5158"/>
    <cellStyle name="Обычный 3 2 2 3 3 3 4 2" xfId="13606"/>
    <cellStyle name="Обычный 3 2 2 3 3 3 4 2 2" xfId="30503"/>
    <cellStyle name="Обычный 3 2 2 3 3 3 4 3" xfId="22055"/>
    <cellStyle name="Обычный 3 2 2 3 3 3 5" xfId="9382"/>
    <cellStyle name="Обычный 3 2 2 3 3 3 5 2" xfId="26279"/>
    <cellStyle name="Обычный 3 2 2 3 3 3 6" xfId="17831"/>
    <cellStyle name="Обычный 3 2 2 3 3 4" xfId="1638"/>
    <cellStyle name="Обычный 3 2 2 3 3 4 2" xfId="5862"/>
    <cellStyle name="Обычный 3 2 2 3 3 4 2 2" xfId="14310"/>
    <cellStyle name="Обычный 3 2 2 3 3 4 2 2 2" xfId="31207"/>
    <cellStyle name="Обычный 3 2 2 3 3 4 2 3" xfId="22759"/>
    <cellStyle name="Обычный 3 2 2 3 3 4 3" xfId="10086"/>
    <cellStyle name="Обычный 3 2 2 3 3 4 3 2" xfId="26983"/>
    <cellStyle name="Обычный 3 2 2 3 3 4 4" xfId="18535"/>
    <cellStyle name="Обычный 3 2 2 3 3 5" xfId="3046"/>
    <cellStyle name="Обычный 3 2 2 3 3 5 2" xfId="7270"/>
    <cellStyle name="Обычный 3 2 2 3 3 5 2 2" xfId="15718"/>
    <cellStyle name="Обычный 3 2 2 3 3 5 2 2 2" xfId="32615"/>
    <cellStyle name="Обычный 3 2 2 3 3 5 2 3" xfId="24167"/>
    <cellStyle name="Обычный 3 2 2 3 3 5 3" xfId="11494"/>
    <cellStyle name="Обычный 3 2 2 3 3 5 3 2" xfId="28391"/>
    <cellStyle name="Обычный 3 2 2 3 3 5 4" xfId="19943"/>
    <cellStyle name="Обычный 3 2 2 3 3 6" xfId="4454"/>
    <cellStyle name="Обычный 3 2 2 3 3 6 2" xfId="12902"/>
    <cellStyle name="Обычный 3 2 2 3 3 6 2 2" xfId="29799"/>
    <cellStyle name="Обычный 3 2 2 3 3 6 3" xfId="21351"/>
    <cellStyle name="Обычный 3 2 2 3 3 7" xfId="8678"/>
    <cellStyle name="Обычный 3 2 2 3 3 7 2" xfId="25575"/>
    <cellStyle name="Обычный 3 2 2 3 3 8" xfId="17127"/>
    <cellStyle name="Обычный 3 2 2 3 3 9" xfId="34024"/>
    <cellStyle name="Обычный 3 2 2 3 4" xfId="551"/>
    <cellStyle name="Обычный 3 2 2 3 4 2" xfId="1282"/>
    <cellStyle name="Обычный 3 2 2 3 4 2 2" xfId="2691"/>
    <cellStyle name="Обычный 3 2 2 3 4 2 2 2" xfId="6915"/>
    <cellStyle name="Обычный 3 2 2 3 4 2 2 2 2" xfId="15363"/>
    <cellStyle name="Обычный 3 2 2 3 4 2 2 2 2 2" xfId="32260"/>
    <cellStyle name="Обычный 3 2 2 3 4 2 2 2 3" xfId="23812"/>
    <cellStyle name="Обычный 3 2 2 3 4 2 2 3" xfId="11139"/>
    <cellStyle name="Обычный 3 2 2 3 4 2 2 3 2" xfId="28036"/>
    <cellStyle name="Обычный 3 2 2 3 4 2 2 4" xfId="19588"/>
    <cellStyle name="Обычный 3 2 2 3 4 2 3" xfId="4099"/>
    <cellStyle name="Обычный 3 2 2 3 4 2 3 2" xfId="8323"/>
    <cellStyle name="Обычный 3 2 2 3 4 2 3 2 2" xfId="16771"/>
    <cellStyle name="Обычный 3 2 2 3 4 2 3 2 2 2" xfId="33668"/>
    <cellStyle name="Обычный 3 2 2 3 4 2 3 2 3" xfId="25220"/>
    <cellStyle name="Обычный 3 2 2 3 4 2 3 3" xfId="12547"/>
    <cellStyle name="Обычный 3 2 2 3 4 2 3 3 2" xfId="29444"/>
    <cellStyle name="Обычный 3 2 2 3 4 2 3 4" xfId="20996"/>
    <cellStyle name="Обычный 3 2 2 3 4 2 4" xfId="5507"/>
    <cellStyle name="Обычный 3 2 2 3 4 2 4 2" xfId="13955"/>
    <cellStyle name="Обычный 3 2 2 3 4 2 4 2 2" xfId="30852"/>
    <cellStyle name="Обычный 3 2 2 3 4 2 4 3" xfId="22404"/>
    <cellStyle name="Обычный 3 2 2 3 4 2 5" xfId="9731"/>
    <cellStyle name="Обычный 3 2 2 3 4 2 5 2" xfId="26628"/>
    <cellStyle name="Обычный 3 2 2 3 4 2 6" xfId="18180"/>
    <cellStyle name="Обычный 3 2 2 3 4 3" xfId="1987"/>
    <cellStyle name="Обычный 3 2 2 3 4 3 2" xfId="6211"/>
    <cellStyle name="Обычный 3 2 2 3 4 3 2 2" xfId="14659"/>
    <cellStyle name="Обычный 3 2 2 3 4 3 2 2 2" xfId="31556"/>
    <cellStyle name="Обычный 3 2 2 3 4 3 2 3" xfId="23108"/>
    <cellStyle name="Обычный 3 2 2 3 4 3 3" xfId="10435"/>
    <cellStyle name="Обычный 3 2 2 3 4 3 3 2" xfId="27332"/>
    <cellStyle name="Обычный 3 2 2 3 4 3 4" xfId="18884"/>
    <cellStyle name="Обычный 3 2 2 3 4 4" xfId="3395"/>
    <cellStyle name="Обычный 3 2 2 3 4 4 2" xfId="7619"/>
    <cellStyle name="Обычный 3 2 2 3 4 4 2 2" xfId="16067"/>
    <cellStyle name="Обычный 3 2 2 3 4 4 2 2 2" xfId="32964"/>
    <cellStyle name="Обычный 3 2 2 3 4 4 2 3" xfId="24516"/>
    <cellStyle name="Обычный 3 2 2 3 4 4 3" xfId="11843"/>
    <cellStyle name="Обычный 3 2 2 3 4 4 3 2" xfId="28740"/>
    <cellStyle name="Обычный 3 2 2 3 4 4 4" xfId="20292"/>
    <cellStyle name="Обычный 3 2 2 3 4 5" xfId="4803"/>
    <cellStyle name="Обычный 3 2 2 3 4 5 2" xfId="13251"/>
    <cellStyle name="Обычный 3 2 2 3 4 5 2 2" xfId="30148"/>
    <cellStyle name="Обычный 3 2 2 3 4 5 3" xfId="21700"/>
    <cellStyle name="Обычный 3 2 2 3 4 6" xfId="9027"/>
    <cellStyle name="Обычный 3 2 2 3 4 6 2" xfId="25924"/>
    <cellStyle name="Обычный 3 2 2 3 4 7" xfId="17476"/>
    <cellStyle name="Обычный 3 2 2 3 4 8" xfId="34373"/>
    <cellStyle name="Обычный 3 2 2 3 5" xfId="930"/>
    <cellStyle name="Обычный 3 2 2 3 5 2" xfId="2339"/>
    <cellStyle name="Обычный 3 2 2 3 5 2 2" xfId="6563"/>
    <cellStyle name="Обычный 3 2 2 3 5 2 2 2" xfId="15011"/>
    <cellStyle name="Обычный 3 2 2 3 5 2 2 2 2" xfId="31908"/>
    <cellStyle name="Обычный 3 2 2 3 5 2 2 3" xfId="23460"/>
    <cellStyle name="Обычный 3 2 2 3 5 2 3" xfId="10787"/>
    <cellStyle name="Обычный 3 2 2 3 5 2 3 2" xfId="27684"/>
    <cellStyle name="Обычный 3 2 2 3 5 2 4" xfId="19236"/>
    <cellStyle name="Обычный 3 2 2 3 5 3" xfId="3747"/>
    <cellStyle name="Обычный 3 2 2 3 5 3 2" xfId="7971"/>
    <cellStyle name="Обычный 3 2 2 3 5 3 2 2" xfId="16419"/>
    <cellStyle name="Обычный 3 2 2 3 5 3 2 2 2" xfId="33316"/>
    <cellStyle name="Обычный 3 2 2 3 5 3 2 3" xfId="24868"/>
    <cellStyle name="Обычный 3 2 2 3 5 3 3" xfId="12195"/>
    <cellStyle name="Обычный 3 2 2 3 5 3 3 2" xfId="29092"/>
    <cellStyle name="Обычный 3 2 2 3 5 3 4" xfId="20644"/>
    <cellStyle name="Обычный 3 2 2 3 5 4" xfId="5155"/>
    <cellStyle name="Обычный 3 2 2 3 5 4 2" xfId="13603"/>
    <cellStyle name="Обычный 3 2 2 3 5 4 2 2" xfId="30500"/>
    <cellStyle name="Обычный 3 2 2 3 5 4 3" xfId="22052"/>
    <cellStyle name="Обычный 3 2 2 3 5 5" xfId="9379"/>
    <cellStyle name="Обычный 3 2 2 3 5 5 2" xfId="26276"/>
    <cellStyle name="Обычный 3 2 2 3 5 6" xfId="17828"/>
    <cellStyle name="Обычный 3 2 2 3 6" xfId="1635"/>
    <cellStyle name="Обычный 3 2 2 3 6 2" xfId="5859"/>
    <cellStyle name="Обычный 3 2 2 3 6 2 2" xfId="14307"/>
    <cellStyle name="Обычный 3 2 2 3 6 2 2 2" xfId="31204"/>
    <cellStyle name="Обычный 3 2 2 3 6 2 3" xfId="22756"/>
    <cellStyle name="Обычный 3 2 2 3 6 3" xfId="10083"/>
    <cellStyle name="Обычный 3 2 2 3 6 3 2" xfId="26980"/>
    <cellStyle name="Обычный 3 2 2 3 6 4" xfId="18532"/>
    <cellStyle name="Обычный 3 2 2 3 7" xfId="3043"/>
    <cellStyle name="Обычный 3 2 2 3 7 2" xfId="7267"/>
    <cellStyle name="Обычный 3 2 2 3 7 2 2" xfId="15715"/>
    <cellStyle name="Обычный 3 2 2 3 7 2 2 2" xfId="32612"/>
    <cellStyle name="Обычный 3 2 2 3 7 2 3" xfId="24164"/>
    <cellStyle name="Обычный 3 2 2 3 7 3" xfId="11491"/>
    <cellStyle name="Обычный 3 2 2 3 7 3 2" xfId="28388"/>
    <cellStyle name="Обычный 3 2 2 3 7 4" xfId="19940"/>
    <cellStyle name="Обычный 3 2 2 3 8" xfId="4451"/>
    <cellStyle name="Обычный 3 2 2 3 8 2" xfId="12899"/>
    <cellStyle name="Обычный 3 2 2 3 8 2 2" xfId="29796"/>
    <cellStyle name="Обычный 3 2 2 3 8 3" xfId="21348"/>
    <cellStyle name="Обычный 3 2 2 3 9" xfId="8675"/>
    <cellStyle name="Обычный 3 2 2 3 9 2" xfId="25572"/>
    <cellStyle name="Обычный 3 2 2 4" xfId="145"/>
    <cellStyle name="Обычный 3 2 2 4 10" xfId="34025"/>
    <cellStyle name="Обычный 3 2 2 4 2" xfId="146"/>
    <cellStyle name="Обычный 3 2 2 4 2 2" xfId="556"/>
    <cellStyle name="Обычный 3 2 2 4 2 2 2" xfId="1287"/>
    <cellStyle name="Обычный 3 2 2 4 2 2 2 2" xfId="2696"/>
    <cellStyle name="Обычный 3 2 2 4 2 2 2 2 2" xfId="6920"/>
    <cellStyle name="Обычный 3 2 2 4 2 2 2 2 2 2" xfId="15368"/>
    <cellStyle name="Обычный 3 2 2 4 2 2 2 2 2 2 2" xfId="32265"/>
    <cellStyle name="Обычный 3 2 2 4 2 2 2 2 2 3" xfId="23817"/>
    <cellStyle name="Обычный 3 2 2 4 2 2 2 2 3" xfId="11144"/>
    <cellStyle name="Обычный 3 2 2 4 2 2 2 2 3 2" xfId="28041"/>
    <cellStyle name="Обычный 3 2 2 4 2 2 2 2 4" xfId="19593"/>
    <cellStyle name="Обычный 3 2 2 4 2 2 2 3" xfId="4104"/>
    <cellStyle name="Обычный 3 2 2 4 2 2 2 3 2" xfId="8328"/>
    <cellStyle name="Обычный 3 2 2 4 2 2 2 3 2 2" xfId="16776"/>
    <cellStyle name="Обычный 3 2 2 4 2 2 2 3 2 2 2" xfId="33673"/>
    <cellStyle name="Обычный 3 2 2 4 2 2 2 3 2 3" xfId="25225"/>
    <cellStyle name="Обычный 3 2 2 4 2 2 2 3 3" xfId="12552"/>
    <cellStyle name="Обычный 3 2 2 4 2 2 2 3 3 2" xfId="29449"/>
    <cellStyle name="Обычный 3 2 2 4 2 2 2 3 4" xfId="21001"/>
    <cellStyle name="Обычный 3 2 2 4 2 2 2 4" xfId="5512"/>
    <cellStyle name="Обычный 3 2 2 4 2 2 2 4 2" xfId="13960"/>
    <cellStyle name="Обычный 3 2 2 4 2 2 2 4 2 2" xfId="30857"/>
    <cellStyle name="Обычный 3 2 2 4 2 2 2 4 3" xfId="22409"/>
    <cellStyle name="Обычный 3 2 2 4 2 2 2 5" xfId="9736"/>
    <cellStyle name="Обычный 3 2 2 4 2 2 2 5 2" xfId="26633"/>
    <cellStyle name="Обычный 3 2 2 4 2 2 2 6" xfId="18185"/>
    <cellStyle name="Обычный 3 2 2 4 2 2 3" xfId="1992"/>
    <cellStyle name="Обычный 3 2 2 4 2 2 3 2" xfId="6216"/>
    <cellStyle name="Обычный 3 2 2 4 2 2 3 2 2" xfId="14664"/>
    <cellStyle name="Обычный 3 2 2 4 2 2 3 2 2 2" xfId="31561"/>
    <cellStyle name="Обычный 3 2 2 4 2 2 3 2 3" xfId="23113"/>
    <cellStyle name="Обычный 3 2 2 4 2 2 3 3" xfId="10440"/>
    <cellStyle name="Обычный 3 2 2 4 2 2 3 3 2" xfId="27337"/>
    <cellStyle name="Обычный 3 2 2 4 2 2 3 4" xfId="18889"/>
    <cellStyle name="Обычный 3 2 2 4 2 2 4" xfId="3400"/>
    <cellStyle name="Обычный 3 2 2 4 2 2 4 2" xfId="7624"/>
    <cellStyle name="Обычный 3 2 2 4 2 2 4 2 2" xfId="16072"/>
    <cellStyle name="Обычный 3 2 2 4 2 2 4 2 2 2" xfId="32969"/>
    <cellStyle name="Обычный 3 2 2 4 2 2 4 2 3" xfId="24521"/>
    <cellStyle name="Обычный 3 2 2 4 2 2 4 3" xfId="11848"/>
    <cellStyle name="Обычный 3 2 2 4 2 2 4 3 2" xfId="28745"/>
    <cellStyle name="Обычный 3 2 2 4 2 2 4 4" xfId="20297"/>
    <cellStyle name="Обычный 3 2 2 4 2 2 5" xfId="4808"/>
    <cellStyle name="Обычный 3 2 2 4 2 2 5 2" xfId="13256"/>
    <cellStyle name="Обычный 3 2 2 4 2 2 5 2 2" xfId="30153"/>
    <cellStyle name="Обычный 3 2 2 4 2 2 5 3" xfId="21705"/>
    <cellStyle name="Обычный 3 2 2 4 2 2 6" xfId="9032"/>
    <cellStyle name="Обычный 3 2 2 4 2 2 6 2" xfId="25929"/>
    <cellStyle name="Обычный 3 2 2 4 2 2 7" xfId="17481"/>
    <cellStyle name="Обычный 3 2 2 4 2 2 8" xfId="34378"/>
    <cellStyle name="Обычный 3 2 2 4 2 3" xfId="935"/>
    <cellStyle name="Обычный 3 2 2 4 2 3 2" xfId="2344"/>
    <cellStyle name="Обычный 3 2 2 4 2 3 2 2" xfId="6568"/>
    <cellStyle name="Обычный 3 2 2 4 2 3 2 2 2" xfId="15016"/>
    <cellStyle name="Обычный 3 2 2 4 2 3 2 2 2 2" xfId="31913"/>
    <cellStyle name="Обычный 3 2 2 4 2 3 2 2 3" xfId="23465"/>
    <cellStyle name="Обычный 3 2 2 4 2 3 2 3" xfId="10792"/>
    <cellStyle name="Обычный 3 2 2 4 2 3 2 3 2" xfId="27689"/>
    <cellStyle name="Обычный 3 2 2 4 2 3 2 4" xfId="19241"/>
    <cellStyle name="Обычный 3 2 2 4 2 3 3" xfId="3752"/>
    <cellStyle name="Обычный 3 2 2 4 2 3 3 2" xfId="7976"/>
    <cellStyle name="Обычный 3 2 2 4 2 3 3 2 2" xfId="16424"/>
    <cellStyle name="Обычный 3 2 2 4 2 3 3 2 2 2" xfId="33321"/>
    <cellStyle name="Обычный 3 2 2 4 2 3 3 2 3" xfId="24873"/>
    <cellStyle name="Обычный 3 2 2 4 2 3 3 3" xfId="12200"/>
    <cellStyle name="Обычный 3 2 2 4 2 3 3 3 2" xfId="29097"/>
    <cellStyle name="Обычный 3 2 2 4 2 3 3 4" xfId="20649"/>
    <cellStyle name="Обычный 3 2 2 4 2 3 4" xfId="5160"/>
    <cellStyle name="Обычный 3 2 2 4 2 3 4 2" xfId="13608"/>
    <cellStyle name="Обычный 3 2 2 4 2 3 4 2 2" xfId="30505"/>
    <cellStyle name="Обычный 3 2 2 4 2 3 4 3" xfId="22057"/>
    <cellStyle name="Обычный 3 2 2 4 2 3 5" xfId="9384"/>
    <cellStyle name="Обычный 3 2 2 4 2 3 5 2" xfId="26281"/>
    <cellStyle name="Обычный 3 2 2 4 2 3 6" xfId="17833"/>
    <cellStyle name="Обычный 3 2 2 4 2 4" xfId="1640"/>
    <cellStyle name="Обычный 3 2 2 4 2 4 2" xfId="5864"/>
    <cellStyle name="Обычный 3 2 2 4 2 4 2 2" xfId="14312"/>
    <cellStyle name="Обычный 3 2 2 4 2 4 2 2 2" xfId="31209"/>
    <cellStyle name="Обычный 3 2 2 4 2 4 2 3" xfId="22761"/>
    <cellStyle name="Обычный 3 2 2 4 2 4 3" xfId="10088"/>
    <cellStyle name="Обычный 3 2 2 4 2 4 3 2" xfId="26985"/>
    <cellStyle name="Обычный 3 2 2 4 2 4 4" xfId="18537"/>
    <cellStyle name="Обычный 3 2 2 4 2 5" xfId="3048"/>
    <cellStyle name="Обычный 3 2 2 4 2 5 2" xfId="7272"/>
    <cellStyle name="Обычный 3 2 2 4 2 5 2 2" xfId="15720"/>
    <cellStyle name="Обычный 3 2 2 4 2 5 2 2 2" xfId="32617"/>
    <cellStyle name="Обычный 3 2 2 4 2 5 2 3" xfId="24169"/>
    <cellStyle name="Обычный 3 2 2 4 2 5 3" xfId="11496"/>
    <cellStyle name="Обычный 3 2 2 4 2 5 3 2" xfId="28393"/>
    <cellStyle name="Обычный 3 2 2 4 2 5 4" xfId="19945"/>
    <cellStyle name="Обычный 3 2 2 4 2 6" xfId="4456"/>
    <cellStyle name="Обычный 3 2 2 4 2 6 2" xfId="12904"/>
    <cellStyle name="Обычный 3 2 2 4 2 6 2 2" xfId="29801"/>
    <cellStyle name="Обычный 3 2 2 4 2 6 3" xfId="21353"/>
    <cellStyle name="Обычный 3 2 2 4 2 7" xfId="8680"/>
    <cellStyle name="Обычный 3 2 2 4 2 7 2" xfId="25577"/>
    <cellStyle name="Обычный 3 2 2 4 2 8" xfId="17129"/>
    <cellStyle name="Обычный 3 2 2 4 2 9" xfId="34026"/>
    <cellStyle name="Обычный 3 2 2 4 3" xfId="555"/>
    <cellStyle name="Обычный 3 2 2 4 3 2" xfId="1286"/>
    <cellStyle name="Обычный 3 2 2 4 3 2 2" xfId="2695"/>
    <cellStyle name="Обычный 3 2 2 4 3 2 2 2" xfId="6919"/>
    <cellStyle name="Обычный 3 2 2 4 3 2 2 2 2" xfId="15367"/>
    <cellStyle name="Обычный 3 2 2 4 3 2 2 2 2 2" xfId="32264"/>
    <cellStyle name="Обычный 3 2 2 4 3 2 2 2 3" xfId="23816"/>
    <cellStyle name="Обычный 3 2 2 4 3 2 2 3" xfId="11143"/>
    <cellStyle name="Обычный 3 2 2 4 3 2 2 3 2" xfId="28040"/>
    <cellStyle name="Обычный 3 2 2 4 3 2 2 4" xfId="19592"/>
    <cellStyle name="Обычный 3 2 2 4 3 2 3" xfId="4103"/>
    <cellStyle name="Обычный 3 2 2 4 3 2 3 2" xfId="8327"/>
    <cellStyle name="Обычный 3 2 2 4 3 2 3 2 2" xfId="16775"/>
    <cellStyle name="Обычный 3 2 2 4 3 2 3 2 2 2" xfId="33672"/>
    <cellStyle name="Обычный 3 2 2 4 3 2 3 2 3" xfId="25224"/>
    <cellStyle name="Обычный 3 2 2 4 3 2 3 3" xfId="12551"/>
    <cellStyle name="Обычный 3 2 2 4 3 2 3 3 2" xfId="29448"/>
    <cellStyle name="Обычный 3 2 2 4 3 2 3 4" xfId="21000"/>
    <cellStyle name="Обычный 3 2 2 4 3 2 4" xfId="5511"/>
    <cellStyle name="Обычный 3 2 2 4 3 2 4 2" xfId="13959"/>
    <cellStyle name="Обычный 3 2 2 4 3 2 4 2 2" xfId="30856"/>
    <cellStyle name="Обычный 3 2 2 4 3 2 4 3" xfId="22408"/>
    <cellStyle name="Обычный 3 2 2 4 3 2 5" xfId="9735"/>
    <cellStyle name="Обычный 3 2 2 4 3 2 5 2" xfId="26632"/>
    <cellStyle name="Обычный 3 2 2 4 3 2 6" xfId="18184"/>
    <cellStyle name="Обычный 3 2 2 4 3 3" xfId="1991"/>
    <cellStyle name="Обычный 3 2 2 4 3 3 2" xfId="6215"/>
    <cellStyle name="Обычный 3 2 2 4 3 3 2 2" xfId="14663"/>
    <cellStyle name="Обычный 3 2 2 4 3 3 2 2 2" xfId="31560"/>
    <cellStyle name="Обычный 3 2 2 4 3 3 2 3" xfId="23112"/>
    <cellStyle name="Обычный 3 2 2 4 3 3 3" xfId="10439"/>
    <cellStyle name="Обычный 3 2 2 4 3 3 3 2" xfId="27336"/>
    <cellStyle name="Обычный 3 2 2 4 3 3 4" xfId="18888"/>
    <cellStyle name="Обычный 3 2 2 4 3 4" xfId="3399"/>
    <cellStyle name="Обычный 3 2 2 4 3 4 2" xfId="7623"/>
    <cellStyle name="Обычный 3 2 2 4 3 4 2 2" xfId="16071"/>
    <cellStyle name="Обычный 3 2 2 4 3 4 2 2 2" xfId="32968"/>
    <cellStyle name="Обычный 3 2 2 4 3 4 2 3" xfId="24520"/>
    <cellStyle name="Обычный 3 2 2 4 3 4 3" xfId="11847"/>
    <cellStyle name="Обычный 3 2 2 4 3 4 3 2" xfId="28744"/>
    <cellStyle name="Обычный 3 2 2 4 3 4 4" xfId="20296"/>
    <cellStyle name="Обычный 3 2 2 4 3 5" xfId="4807"/>
    <cellStyle name="Обычный 3 2 2 4 3 5 2" xfId="13255"/>
    <cellStyle name="Обычный 3 2 2 4 3 5 2 2" xfId="30152"/>
    <cellStyle name="Обычный 3 2 2 4 3 5 3" xfId="21704"/>
    <cellStyle name="Обычный 3 2 2 4 3 6" xfId="9031"/>
    <cellStyle name="Обычный 3 2 2 4 3 6 2" xfId="25928"/>
    <cellStyle name="Обычный 3 2 2 4 3 7" xfId="17480"/>
    <cellStyle name="Обычный 3 2 2 4 3 8" xfId="34377"/>
    <cellStyle name="Обычный 3 2 2 4 4" xfId="934"/>
    <cellStyle name="Обычный 3 2 2 4 4 2" xfId="2343"/>
    <cellStyle name="Обычный 3 2 2 4 4 2 2" xfId="6567"/>
    <cellStyle name="Обычный 3 2 2 4 4 2 2 2" xfId="15015"/>
    <cellStyle name="Обычный 3 2 2 4 4 2 2 2 2" xfId="31912"/>
    <cellStyle name="Обычный 3 2 2 4 4 2 2 3" xfId="23464"/>
    <cellStyle name="Обычный 3 2 2 4 4 2 3" xfId="10791"/>
    <cellStyle name="Обычный 3 2 2 4 4 2 3 2" xfId="27688"/>
    <cellStyle name="Обычный 3 2 2 4 4 2 4" xfId="19240"/>
    <cellStyle name="Обычный 3 2 2 4 4 3" xfId="3751"/>
    <cellStyle name="Обычный 3 2 2 4 4 3 2" xfId="7975"/>
    <cellStyle name="Обычный 3 2 2 4 4 3 2 2" xfId="16423"/>
    <cellStyle name="Обычный 3 2 2 4 4 3 2 2 2" xfId="33320"/>
    <cellStyle name="Обычный 3 2 2 4 4 3 2 3" xfId="24872"/>
    <cellStyle name="Обычный 3 2 2 4 4 3 3" xfId="12199"/>
    <cellStyle name="Обычный 3 2 2 4 4 3 3 2" xfId="29096"/>
    <cellStyle name="Обычный 3 2 2 4 4 3 4" xfId="20648"/>
    <cellStyle name="Обычный 3 2 2 4 4 4" xfId="5159"/>
    <cellStyle name="Обычный 3 2 2 4 4 4 2" xfId="13607"/>
    <cellStyle name="Обычный 3 2 2 4 4 4 2 2" xfId="30504"/>
    <cellStyle name="Обычный 3 2 2 4 4 4 3" xfId="22056"/>
    <cellStyle name="Обычный 3 2 2 4 4 5" xfId="9383"/>
    <cellStyle name="Обычный 3 2 2 4 4 5 2" xfId="26280"/>
    <cellStyle name="Обычный 3 2 2 4 4 6" xfId="17832"/>
    <cellStyle name="Обычный 3 2 2 4 5" xfId="1639"/>
    <cellStyle name="Обычный 3 2 2 4 5 2" xfId="5863"/>
    <cellStyle name="Обычный 3 2 2 4 5 2 2" xfId="14311"/>
    <cellStyle name="Обычный 3 2 2 4 5 2 2 2" xfId="31208"/>
    <cellStyle name="Обычный 3 2 2 4 5 2 3" xfId="22760"/>
    <cellStyle name="Обычный 3 2 2 4 5 3" xfId="10087"/>
    <cellStyle name="Обычный 3 2 2 4 5 3 2" xfId="26984"/>
    <cellStyle name="Обычный 3 2 2 4 5 4" xfId="18536"/>
    <cellStyle name="Обычный 3 2 2 4 6" xfId="3047"/>
    <cellStyle name="Обычный 3 2 2 4 6 2" xfId="7271"/>
    <cellStyle name="Обычный 3 2 2 4 6 2 2" xfId="15719"/>
    <cellStyle name="Обычный 3 2 2 4 6 2 2 2" xfId="32616"/>
    <cellStyle name="Обычный 3 2 2 4 6 2 3" xfId="24168"/>
    <cellStyle name="Обычный 3 2 2 4 6 3" xfId="11495"/>
    <cellStyle name="Обычный 3 2 2 4 6 3 2" xfId="28392"/>
    <cellStyle name="Обычный 3 2 2 4 6 4" xfId="19944"/>
    <cellStyle name="Обычный 3 2 2 4 7" xfId="4455"/>
    <cellStyle name="Обычный 3 2 2 4 7 2" xfId="12903"/>
    <cellStyle name="Обычный 3 2 2 4 7 2 2" xfId="29800"/>
    <cellStyle name="Обычный 3 2 2 4 7 3" xfId="21352"/>
    <cellStyle name="Обычный 3 2 2 4 8" xfId="8679"/>
    <cellStyle name="Обычный 3 2 2 4 8 2" xfId="25576"/>
    <cellStyle name="Обычный 3 2 2 4 9" xfId="17128"/>
    <cellStyle name="Обычный 3 2 2 5" xfId="147"/>
    <cellStyle name="Обычный 3 2 2 5 2" xfId="557"/>
    <cellStyle name="Обычный 3 2 2 5 2 2" xfId="1288"/>
    <cellStyle name="Обычный 3 2 2 5 2 2 2" xfId="2697"/>
    <cellStyle name="Обычный 3 2 2 5 2 2 2 2" xfId="6921"/>
    <cellStyle name="Обычный 3 2 2 5 2 2 2 2 2" xfId="15369"/>
    <cellStyle name="Обычный 3 2 2 5 2 2 2 2 2 2" xfId="32266"/>
    <cellStyle name="Обычный 3 2 2 5 2 2 2 2 3" xfId="23818"/>
    <cellStyle name="Обычный 3 2 2 5 2 2 2 3" xfId="11145"/>
    <cellStyle name="Обычный 3 2 2 5 2 2 2 3 2" xfId="28042"/>
    <cellStyle name="Обычный 3 2 2 5 2 2 2 4" xfId="19594"/>
    <cellStyle name="Обычный 3 2 2 5 2 2 3" xfId="4105"/>
    <cellStyle name="Обычный 3 2 2 5 2 2 3 2" xfId="8329"/>
    <cellStyle name="Обычный 3 2 2 5 2 2 3 2 2" xfId="16777"/>
    <cellStyle name="Обычный 3 2 2 5 2 2 3 2 2 2" xfId="33674"/>
    <cellStyle name="Обычный 3 2 2 5 2 2 3 2 3" xfId="25226"/>
    <cellStyle name="Обычный 3 2 2 5 2 2 3 3" xfId="12553"/>
    <cellStyle name="Обычный 3 2 2 5 2 2 3 3 2" xfId="29450"/>
    <cellStyle name="Обычный 3 2 2 5 2 2 3 4" xfId="21002"/>
    <cellStyle name="Обычный 3 2 2 5 2 2 4" xfId="5513"/>
    <cellStyle name="Обычный 3 2 2 5 2 2 4 2" xfId="13961"/>
    <cellStyle name="Обычный 3 2 2 5 2 2 4 2 2" xfId="30858"/>
    <cellStyle name="Обычный 3 2 2 5 2 2 4 3" xfId="22410"/>
    <cellStyle name="Обычный 3 2 2 5 2 2 5" xfId="9737"/>
    <cellStyle name="Обычный 3 2 2 5 2 2 5 2" xfId="26634"/>
    <cellStyle name="Обычный 3 2 2 5 2 2 6" xfId="18186"/>
    <cellStyle name="Обычный 3 2 2 5 2 3" xfId="1993"/>
    <cellStyle name="Обычный 3 2 2 5 2 3 2" xfId="6217"/>
    <cellStyle name="Обычный 3 2 2 5 2 3 2 2" xfId="14665"/>
    <cellStyle name="Обычный 3 2 2 5 2 3 2 2 2" xfId="31562"/>
    <cellStyle name="Обычный 3 2 2 5 2 3 2 3" xfId="23114"/>
    <cellStyle name="Обычный 3 2 2 5 2 3 3" xfId="10441"/>
    <cellStyle name="Обычный 3 2 2 5 2 3 3 2" xfId="27338"/>
    <cellStyle name="Обычный 3 2 2 5 2 3 4" xfId="18890"/>
    <cellStyle name="Обычный 3 2 2 5 2 4" xfId="3401"/>
    <cellStyle name="Обычный 3 2 2 5 2 4 2" xfId="7625"/>
    <cellStyle name="Обычный 3 2 2 5 2 4 2 2" xfId="16073"/>
    <cellStyle name="Обычный 3 2 2 5 2 4 2 2 2" xfId="32970"/>
    <cellStyle name="Обычный 3 2 2 5 2 4 2 3" xfId="24522"/>
    <cellStyle name="Обычный 3 2 2 5 2 4 3" xfId="11849"/>
    <cellStyle name="Обычный 3 2 2 5 2 4 3 2" xfId="28746"/>
    <cellStyle name="Обычный 3 2 2 5 2 4 4" xfId="20298"/>
    <cellStyle name="Обычный 3 2 2 5 2 5" xfId="4809"/>
    <cellStyle name="Обычный 3 2 2 5 2 5 2" xfId="13257"/>
    <cellStyle name="Обычный 3 2 2 5 2 5 2 2" xfId="30154"/>
    <cellStyle name="Обычный 3 2 2 5 2 5 3" xfId="21706"/>
    <cellStyle name="Обычный 3 2 2 5 2 6" xfId="9033"/>
    <cellStyle name="Обычный 3 2 2 5 2 6 2" xfId="25930"/>
    <cellStyle name="Обычный 3 2 2 5 2 7" xfId="17482"/>
    <cellStyle name="Обычный 3 2 2 5 2 8" xfId="34379"/>
    <cellStyle name="Обычный 3 2 2 5 3" xfId="936"/>
    <cellStyle name="Обычный 3 2 2 5 3 2" xfId="2345"/>
    <cellStyle name="Обычный 3 2 2 5 3 2 2" xfId="6569"/>
    <cellStyle name="Обычный 3 2 2 5 3 2 2 2" xfId="15017"/>
    <cellStyle name="Обычный 3 2 2 5 3 2 2 2 2" xfId="31914"/>
    <cellStyle name="Обычный 3 2 2 5 3 2 2 3" xfId="23466"/>
    <cellStyle name="Обычный 3 2 2 5 3 2 3" xfId="10793"/>
    <cellStyle name="Обычный 3 2 2 5 3 2 3 2" xfId="27690"/>
    <cellStyle name="Обычный 3 2 2 5 3 2 4" xfId="19242"/>
    <cellStyle name="Обычный 3 2 2 5 3 3" xfId="3753"/>
    <cellStyle name="Обычный 3 2 2 5 3 3 2" xfId="7977"/>
    <cellStyle name="Обычный 3 2 2 5 3 3 2 2" xfId="16425"/>
    <cellStyle name="Обычный 3 2 2 5 3 3 2 2 2" xfId="33322"/>
    <cellStyle name="Обычный 3 2 2 5 3 3 2 3" xfId="24874"/>
    <cellStyle name="Обычный 3 2 2 5 3 3 3" xfId="12201"/>
    <cellStyle name="Обычный 3 2 2 5 3 3 3 2" xfId="29098"/>
    <cellStyle name="Обычный 3 2 2 5 3 3 4" xfId="20650"/>
    <cellStyle name="Обычный 3 2 2 5 3 4" xfId="5161"/>
    <cellStyle name="Обычный 3 2 2 5 3 4 2" xfId="13609"/>
    <cellStyle name="Обычный 3 2 2 5 3 4 2 2" xfId="30506"/>
    <cellStyle name="Обычный 3 2 2 5 3 4 3" xfId="22058"/>
    <cellStyle name="Обычный 3 2 2 5 3 5" xfId="9385"/>
    <cellStyle name="Обычный 3 2 2 5 3 5 2" xfId="26282"/>
    <cellStyle name="Обычный 3 2 2 5 3 6" xfId="17834"/>
    <cellStyle name="Обычный 3 2 2 5 4" xfId="1641"/>
    <cellStyle name="Обычный 3 2 2 5 4 2" xfId="5865"/>
    <cellStyle name="Обычный 3 2 2 5 4 2 2" xfId="14313"/>
    <cellStyle name="Обычный 3 2 2 5 4 2 2 2" xfId="31210"/>
    <cellStyle name="Обычный 3 2 2 5 4 2 3" xfId="22762"/>
    <cellStyle name="Обычный 3 2 2 5 4 3" xfId="10089"/>
    <cellStyle name="Обычный 3 2 2 5 4 3 2" xfId="26986"/>
    <cellStyle name="Обычный 3 2 2 5 4 4" xfId="18538"/>
    <cellStyle name="Обычный 3 2 2 5 5" xfId="3049"/>
    <cellStyle name="Обычный 3 2 2 5 5 2" xfId="7273"/>
    <cellStyle name="Обычный 3 2 2 5 5 2 2" xfId="15721"/>
    <cellStyle name="Обычный 3 2 2 5 5 2 2 2" xfId="32618"/>
    <cellStyle name="Обычный 3 2 2 5 5 2 3" xfId="24170"/>
    <cellStyle name="Обычный 3 2 2 5 5 3" xfId="11497"/>
    <cellStyle name="Обычный 3 2 2 5 5 3 2" xfId="28394"/>
    <cellStyle name="Обычный 3 2 2 5 5 4" xfId="19946"/>
    <cellStyle name="Обычный 3 2 2 5 6" xfId="4457"/>
    <cellStyle name="Обычный 3 2 2 5 6 2" xfId="12905"/>
    <cellStyle name="Обычный 3 2 2 5 6 2 2" xfId="29802"/>
    <cellStyle name="Обычный 3 2 2 5 6 3" xfId="21354"/>
    <cellStyle name="Обычный 3 2 2 5 7" xfId="8681"/>
    <cellStyle name="Обычный 3 2 2 5 7 2" xfId="25578"/>
    <cellStyle name="Обычный 3 2 2 5 8" xfId="17130"/>
    <cellStyle name="Обычный 3 2 2 5 9" xfId="34027"/>
    <cellStyle name="Обычный 3 2 2 6" xfId="542"/>
    <cellStyle name="Обычный 3 2 2 6 2" xfId="1273"/>
    <cellStyle name="Обычный 3 2 2 6 2 2" xfId="2682"/>
    <cellStyle name="Обычный 3 2 2 6 2 2 2" xfId="6906"/>
    <cellStyle name="Обычный 3 2 2 6 2 2 2 2" xfId="15354"/>
    <cellStyle name="Обычный 3 2 2 6 2 2 2 2 2" xfId="32251"/>
    <cellStyle name="Обычный 3 2 2 6 2 2 2 3" xfId="23803"/>
    <cellStyle name="Обычный 3 2 2 6 2 2 3" xfId="11130"/>
    <cellStyle name="Обычный 3 2 2 6 2 2 3 2" xfId="28027"/>
    <cellStyle name="Обычный 3 2 2 6 2 2 4" xfId="19579"/>
    <cellStyle name="Обычный 3 2 2 6 2 3" xfId="4090"/>
    <cellStyle name="Обычный 3 2 2 6 2 3 2" xfId="8314"/>
    <cellStyle name="Обычный 3 2 2 6 2 3 2 2" xfId="16762"/>
    <cellStyle name="Обычный 3 2 2 6 2 3 2 2 2" xfId="33659"/>
    <cellStyle name="Обычный 3 2 2 6 2 3 2 3" xfId="25211"/>
    <cellStyle name="Обычный 3 2 2 6 2 3 3" xfId="12538"/>
    <cellStyle name="Обычный 3 2 2 6 2 3 3 2" xfId="29435"/>
    <cellStyle name="Обычный 3 2 2 6 2 3 4" xfId="20987"/>
    <cellStyle name="Обычный 3 2 2 6 2 4" xfId="5498"/>
    <cellStyle name="Обычный 3 2 2 6 2 4 2" xfId="13946"/>
    <cellStyle name="Обычный 3 2 2 6 2 4 2 2" xfId="30843"/>
    <cellStyle name="Обычный 3 2 2 6 2 4 3" xfId="22395"/>
    <cellStyle name="Обычный 3 2 2 6 2 5" xfId="9722"/>
    <cellStyle name="Обычный 3 2 2 6 2 5 2" xfId="26619"/>
    <cellStyle name="Обычный 3 2 2 6 2 6" xfId="18171"/>
    <cellStyle name="Обычный 3 2 2 6 3" xfId="1978"/>
    <cellStyle name="Обычный 3 2 2 6 3 2" xfId="6202"/>
    <cellStyle name="Обычный 3 2 2 6 3 2 2" xfId="14650"/>
    <cellStyle name="Обычный 3 2 2 6 3 2 2 2" xfId="31547"/>
    <cellStyle name="Обычный 3 2 2 6 3 2 3" xfId="23099"/>
    <cellStyle name="Обычный 3 2 2 6 3 3" xfId="10426"/>
    <cellStyle name="Обычный 3 2 2 6 3 3 2" xfId="27323"/>
    <cellStyle name="Обычный 3 2 2 6 3 4" xfId="18875"/>
    <cellStyle name="Обычный 3 2 2 6 4" xfId="3386"/>
    <cellStyle name="Обычный 3 2 2 6 4 2" xfId="7610"/>
    <cellStyle name="Обычный 3 2 2 6 4 2 2" xfId="16058"/>
    <cellStyle name="Обычный 3 2 2 6 4 2 2 2" xfId="32955"/>
    <cellStyle name="Обычный 3 2 2 6 4 2 3" xfId="24507"/>
    <cellStyle name="Обычный 3 2 2 6 4 3" xfId="11834"/>
    <cellStyle name="Обычный 3 2 2 6 4 3 2" xfId="28731"/>
    <cellStyle name="Обычный 3 2 2 6 4 4" xfId="20283"/>
    <cellStyle name="Обычный 3 2 2 6 5" xfId="4794"/>
    <cellStyle name="Обычный 3 2 2 6 5 2" xfId="13242"/>
    <cellStyle name="Обычный 3 2 2 6 5 2 2" xfId="30139"/>
    <cellStyle name="Обычный 3 2 2 6 5 3" xfId="21691"/>
    <cellStyle name="Обычный 3 2 2 6 6" xfId="9018"/>
    <cellStyle name="Обычный 3 2 2 6 6 2" xfId="25915"/>
    <cellStyle name="Обычный 3 2 2 6 7" xfId="17467"/>
    <cellStyle name="Обычный 3 2 2 6 8" xfId="34364"/>
    <cellStyle name="Обычный 3 2 2 7" xfId="921"/>
    <cellStyle name="Обычный 3 2 2 7 2" xfId="2330"/>
    <cellStyle name="Обычный 3 2 2 7 2 2" xfId="6554"/>
    <cellStyle name="Обычный 3 2 2 7 2 2 2" xfId="15002"/>
    <cellStyle name="Обычный 3 2 2 7 2 2 2 2" xfId="31899"/>
    <cellStyle name="Обычный 3 2 2 7 2 2 3" xfId="23451"/>
    <cellStyle name="Обычный 3 2 2 7 2 3" xfId="10778"/>
    <cellStyle name="Обычный 3 2 2 7 2 3 2" xfId="27675"/>
    <cellStyle name="Обычный 3 2 2 7 2 4" xfId="19227"/>
    <cellStyle name="Обычный 3 2 2 7 3" xfId="3738"/>
    <cellStyle name="Обычный 3 2 2 7 3 2" xfId="7962"/>
    <cellStyle name="Обычный 3 2 2 7 3 2 2" xfId="16410"/>
    <cellStyle name="Обычный 3 2 2 7 3 2 2 2" xfId="33307"/>
    <cellStyle name="Обычный 3 2 2 7 3 2 3" xfId="24859"/>
    <cellStyle name="Обычный 3 2 2 7 3 3" xfId="12186"/>
    <cellStyle name="Обычный 3 2 2 7 3 3 2" xfId="29083"/>
    <cellStyle name="Обычный 3 2 2 7 3 4" xfId="20635"/>
    <cellStyle name="Обычный 3 2 2 7 4" xfId="5146"/>
    <cellStyle name="Обычный 3 2 2 7 4 2" xfId="13594"/>
    <cellStyle name="Обычный 3 2 2 7 4 2 2" xfId="30491"/>
    <cellStyle name="Обычный 3 2 2 7 4 3" xfId="22043"/>
    <cellStyle name="Обычный 3 2 2 7 5" xfId="9370"/>
    <cellStyle name="Обычный 3 2 2 7 5 2" xfId="26267"/>
    <cellStyle name="Обычный 3 2 2 7 6" xfId="17819"/>
    <cellStyle name="Обычный 3 2 2 8" xfId="1626"/>
    <cellStyle name="Обычный 3 2 2 8 2" xfId="5850"/>
    <cellStyle name="Обычный 3 2 2 8 2 2" xfId="14298"/>
    <cellStyle name="Обычный 3 2 2 8 2 2 2" xfId="31195"/>
    <cellStyle name="Обычный 3 2 2 8 2 3" xfId="22747"/>
    <cellStyle name="Обычный 3 2 2 8 3" xfId="10074"/>
    <cellStyle name="Обычный 3 2 2 8 3 2" xfId="26971"/>
    <cellStyle name="Обычный 3 2 2 8 4" xfId="18523"/>
    <cellStyle name="Обычный 3 2 2 9" xfId="3034"/>
    <cellStyle name="Обычный 3 2 2 9 2" xfId="7258"/>
    <cellStyle name="Обычный 3 2 2 9 2 2" xfId="15706"/>
    <cellStyle name="Обычный 3 2 2 9 2 2 2" xfId="32603"/>
    <cellStyle name="Обычный 3 2 2 9 2 3" xfId="24155"/>
    <cellStyle name="Обычный 3 2 2 9 3" xfId="11482"/>
    <cellStyle name="Обычный 3 2 2 9 3 2" xfId="28379"/>
    <cellStyle name="Обычный 3 2 2 9 4" xfId="19931"/>
    <cellStyle name="Обычный 3 2 2_Отчет за 2015 год" xfId="148"/>
    <cellStyle name="Обычный 3 2 3" xfId="149"/>
    <cellStyle name="Обычный 3 2 3 10" xfId="8682"/>
    <cellStyle name="Обычный 3 2 3 10 2" xfId="25579"/>
    <cellStyle name="Обычный 3 2 3 11" xfId="17131"/>
    <cellStyle name="Обычный 3 2 3 12" xfId="34028"/>
    <cellStyle name="Обычный 3 2 3 2" xfId="150"/>
    <cellStyle name="Обычный 3 2 3 2 10" xfId="17132"/>
    <cellStyle name="Обычный 3 2 3 2 11" xfId="34029"/>
    <cellStyle name="Обычный 3 2 3 2 2" xfId="151"/>
    <cellStyle name="Обычный 3 2 3 2 2 10" xfId="34030"/>
    <cellStyle name="Обычный 3 2 3 2 2 2" xfId="152"/>
    <cellStyle name="Обычный 3 2 3 2 2 2 2" xfId="561"/>
    <cellStyle name="Обычный 3 2 3 2 2 2 2 2" xfId="1292"/>
    <cellStyle name="Обычный 3 2 3 2 2 2 2 2 2" xfId="2701"/>
    <cellStyle name="Обычный 3 2 3 2 2 2 2 2 2 2" xfId="6925"/>
    <cellStyle name="Обычный 3 2 3 2 2 2 2 2 2 2 2" xfId="15373"/>
    <cellStyle name="Обычный 3 2 3 2 2 2 2 2 2 2 2 2" xfId="32270"/>
    <cellStyle name="Обычный 3 2 3 2 2 2 2 2 2 2 3" xfId="23822"/>
    <cellStyle name="Обычный 3 2 3 2 2 2 2 2 2 3" xfId="11149"/>
    <cellStyle name="Обычный 3 2 3 2 2 2 2 2 2 3 2" xfId="28046"/>
    <cellStyle name="Обычный 3 2 3 2 2 2 2 2 2 4" xfId="19598"/>
    <cellStyle name="Обычный 3 2 3 2 2 2 2 2 3" xfId="4109"/>
    <cellStyle name="Обычный 3 2 3 2 2 2 2 2 3 2" xfId="8333"/>
    <cellStyle name="Обычный 3 2 3 2 2 2 2 2 3 2 2" xfId="16781"/>
    <cellStyle name="Обычный 3 2 3 2 2 2 2 2 3 2 2 2" xfId="33678"/>
    <cellStyle name="Обычный 3 2 3 2 2 2 2 2 3 2 3" xfId="25230"/>
    <cellStyle name="Обычный 3 2 3 2 2 2 2 2 3 3" xfId="12557"/>
    <cellStyle name="Обычный 3 2 3 2 2 2 2 2 3 3 2" xfId="29454"/>
    <cellStyle name="Обычный 3 2 3 2 2 2 2 2 3 4" xfId="21006"/>
    <cellStyle name="Обычный 3 2 3 2 2 2 2 2 4" xfId="5517"/>
    <cellStyle name="Обычный 3 2 3 2 2 2 2 2 4 2" xfId="13965"/>
    <cellStyle name="Обычный 3 2 3 2 2 2 2 2 4 2 2" xfId="30862"/>
    <cellStyle name="Обычный 3 2 3 2 2 2 2 2 4 3" xfId="22414"/>
    <cellStyle name="Обычный 3 2 3 2 2 2 2 2 5" xfId="9741"/>
    <cellStyle name="Обычный 3 2 3 2 2 2 2 2 5 2" xfId="26638"/>
    <cellStyle name="Обычный 3 2 3 2 2 2 2 2 6" xfId="18190"/>
    <cellStyle name="Обычный 3 2 3 2 2 2 2 3" xfId="1997"/>
    <cellStyle name="Обычный 3 2 3 2 2 2 2 3 2" xfId="6221"/>
    <cellStyle name="Обычный 3 2 3 2 2 2 2 3 2 2" xfId="14669"/>
    <cellStyle name="Обычный 3 2 3 2 2 2 2 3 2 2 2" xfId="31566"/>
    <cellStyle name="Обычный 3 2 3 2 2 2 2 3 2 3" xfId="23118"/>
    <cellStyle name="Обычный 3 2 3 2 2 2 2 3 3" xfId="10445"/>
    <cellStyle name="Обычный 3 2 3 2 2 2 2 3 3 2" xfId="27342"/>
    <cellStyle name="Обычный 3 2 3 2 2 2 2 3 4" xfId="18894"/>
    <cellStyle name="Обычный 3 2 3 2 2 2 2 4" xfId="3405"/>
    <cellStyle name="Обычный 3 2 3 2 2 2 2 4 2" xfId="7629"/>
    <cellStyle name="Обычный 3 2 3 2 2 2 2 4 2 2" xfId="16077"/>
    <cellStyle name="Обычный 3 2 3 2 2 2 2 4 2 2 2" xfId="32974"/>
    <cellStyle name="Обычный 3 2 3 2 2 2 2 4 2 3" xfId="24526"/>
    <cellStyle name="Обычный 3 2 3 2 2 2 2 4 3" xfId="11853"/>
    <cellStyle name="Обычный 3 2 3 2 2 2 2 4 3 2" xfId="28750"/>
    <cellStyle name="Обычный 3 2 3 2 2 2 2 4 4" xfId="20302"/>
    <cellStyle name="Обычный 3 2 3 2 2 2 2 5" xfId="4813"/>
    <cellStyle name="Обычный 3 2 3 2 2 2 2 5 2" xfId="13261"/>
    <cellStyle name="Обычный 3 2 3 2 2 2 2 5 2 2" xfId="30158"/>
    <cellStyle name="Обычный 3 2 3 2 2 2 2 5 3" xfId="21710"/>
    <cellStyle name="Обычный 3 2 3 2 2 2 2 6" xfId="9037"/>
    <cellStyle name="Обычный 3 2 3 2 2 2 2 6 2" xfId="25934"/>
    <cellStyle name="Обычный 3 2 3 2 2 2 2 7" xfId="17486"/>
    <cellStyle name="Обычный 3 2 3 2 2 2 2 8" xfId="34383"/>
    <cellStyle name="Обычный 3 2 3 2 2 2 3" xfId="940"/>
    <cellStyle name="Обычный 3 2 3 2 2 2 3 2" xfId="2349"/>
    <cellStyle name="Обычный 3 2 3 2 2 2 3 2 2" xfId="6573"/>
    <cellStyle name="Обычный 3 2 3 2 2 2 3 2 2 2" xfId="15021"/>
    <cellStyle name="Обычный 3 2 3 2 2 2 3 2 2 2 2" xfId="31918"/>
    <cellStyle name="Обычный 3 2 3 2 2 2 3 2 2 3" xfId="23470"/>
    <cellStyle name="Обычный 3 2 3 2 2 2 3 2 3" xfId="10797"/>
    <cellStyle name="Обычный 3 2 3 2 2 2 3 2 3 2" xfId="27694"/>
    <cellStyle name="Обычный 3 2 3 2 2 2 3 2 4" xfId="19246"/>
    <cellStyle name="Обычный 3 2 3 2 2 2 3 3" xfId="3757"/>
    <cellStyle name="Обычный 3 2 3 2 2 2 3 3 2" xfId="7981"/>
    <cellStyle name="Обычный 3 2 3 2 2 2 3 3 2 2" xfId="16429"/>
    <cellStyle name="Обычный 3 2 3 2 2 2 3 3 2 2 2" xfId="33326"/>
    <cellStyle name="Обычный 3 2 3 2 2 2 3 3 2 3" xfId="24878"/>
    <cellStyle name="Обычный 3 2 3 2 2 2 3 3 3" xfId="12205"/>
    <cellStyle name="Обычный 3 2 3 2 2 2 3 3 3 2" xfId="29102"/>
    <cellStyle name="Обычный 3 2 3 2 2 2 3 3 4" xfId="20654"/>
    <cellStyle name="Обычный 3 2 3 2 2 2 3 4" xfId="5165"/>
    <cellStyle name="Обычный 3 2 3 2 2 2 3 4 2" xfId="13613"/>
    <cellStyle name="Обычный 3 2 3 2 2 2 3 4 2 2" xfId="30510"/>
    <cellStyle name="Обычный 3 2 3 2 2 2 3 4 3" xfId="22062"/>
    <cellStyle name="Обычный 3 2 3 2 2 2 3 5" xfId="9389"/>
    <cellStyle name="Обычный 3 2 3 2 2 2 3 5 2" xfId="26286"/>
    <cellStyle name="Обычный 3 2 3 2 2 2 3 6" xfId="17838"/>
    <cellStyle name="Обычный 3 2 3 2 2 2 4" xfId="1645"/>
    <cellStyle name="Обычный 3 2 3 2 2 2 4 2" xfId="5869"/>
    <cellStyle name="Обычный 3 2 3 2 2 2 4 2 2" xfId="14317"/>
    <cellStyle name="Обычный 3 2 3 2 2 2 4 2 2 2" xfId="31214"/>
    <cellStyle name="Обычный 3 2 3 2 2 2 4 2 3" xfId="22766"/>
    <cellStyle name="Обычный 3 2 3 2 2 2 4 3" xfId="10093"/>
    <cellStyle name="Обычный 3 2 3 2 2 2 4 3 2" xfId="26990"/>
    <cellStyle name="Обычный 3 2 3 2 2 2 4 4" xfId="18542"/>
    <cellStyle name="Обычный 3 2 3 2 2 2 5" xfId="3053"/>
    <cellStyle name="Обычный 3 2 3 2 2 2 5 2" xfId="7277"/>
    <cellStyle name="Обычный 3 2 3 2 2 2 5 2 2" xfId="15725"/>
    <cellStyle name="Обычный 3 2 3 2 2 2 5 2 2 2" xfId="32622"/>
    <cellStyle name="Обычный 3 2 3 2 2 2 5 2 3" xfId="24174"/>
    <cellStyle name="Обычный 3 2 3 2 2 2 5 3" xfId="11501"/>
    <cellStyle name="Обычный 3 2 3 2 2 2 5 3 2" xfId="28398"/>
    <cellStyle name="Обычный 3 2 3 2 2 2 5 4" xfId="19950"/>
    <cellStyle name="Обычный 3 2 3 2 2 2 6" xfId="4461"/>
    <cellStyle name="Обычный 3 2 3 2 2 2 6 2" xfId="12909"/>
    <cellStyle name="Обычный 3 2 3 2 2 2 6 2 2" xfId="29806"/>
    <cellStyle name="Обычный 3 2 3 2 2 2 6 3" xfId="21358"/>
    <cellStyle name="Обычный 3 2 3 2 2 2 7" xfId="8685"/>
    <cellStyle name="Обычный 3 2 3 2 2 2 7 2" xfId="25582"/>
    <cellStyle name="Обычный 3 2 3 2 2 2 8" xfId="17134"/>
    <cellStyle name="Обычный 3 2 3 2 2 2 9" xfId="34031"/>
    <cellStyle name="Обычный 3 2 3 2 2 3" xfId="560"/>
    <cellStyle name="Обычный 3 2 3 2 2 3 2" xfId="1291"/>
    <cellStyle name="Обычный 3 2 3 2 2 3 2 2" xfId="2700"/>
    <cellStyle name="Обычный 3 2 3 2 2 3 2 2 2" xfId="6924"/>
    <cellStyle name="Обычный 3 2 3 2 2 3 2 2 2 2" xfId="15372"/>
    <cellStyle name="Обычный 3 2 3 2 2 3 2 2 2 2 2" xfId="32269"/>
    <cellStyle name="Обычный 3 2 3 2 2 3 2 2 2 3" xfId="23821"/>
    <cellStyle name="Обычный 3 2 3 2 2 3 2 2 3" xfId="11148"/>
    <cellStyle name="Обычный 3 2 3 2 2 3 2 2 3 2" xfId="28045"/>
    <cellStyle name="Обычный 3 2 3 2 2 3 2 2 4" xfId="19597"/>
    <cellStyle name="Обычный 3 2 3 2 2 3 2 3" xfId="4108"/>
    <cellStyle name="Обычный 3 2 3 2 2 3 2 3 2" xfId="8332"/>
    <cellStyle name="Обычный 3 2 3 2 2 3 2 3 2 2" xfId="16780"/>
    <cellStyle name="Обычный 3 2 3 2 2 3 2 3 2 2 2" xfId="33677"/>
    <cellStyle name="Обычный 3 2 3 2 2 3 2 3 2 3" xfId="25229"/>
    <cellStyle name="Обычный 3 2 3 2 2 3 2 3 3" xfId="12556"/>
    <cellStyle name="Обычный 3 2 3 2 2 3 2 3 3 2" xfId="29453"/>
    <cellStyle name="Обычный 3 2 3 2 2 3 2 3 4" xfId="21005"/>
    <cellStyle name="Обычный 3 2 3 2 2 3 2 4" xfId="5516"/>
    <cellStyle name="Обычный 3 2 3 2 2 3 2 4 2" xfId="13964"/>
    <cellStyle name="Обычный 3 2 3 2 2 3 2 4 2 2" xfId="30861"/>
    <cellStyle name="Обычный 3 2 3 2 2 3 2 4 3" xfId="22413"/>
    <cellStyle name="Обычный 3 2 3 2 2 3 2 5" xfId="9740"/>
    <cellStyle name="Обычный 3 2 3 2 2 3 2 5 2" xfId="26637"/>
    <cellStyle name="Обычный 3 2 3 2 2 3 2 6" xfId="18189"/>
    <cellStyle name="Обычный 3 2 3 2 2 3 3" xfId="1996"/>
    <cellStyle name="Обычный 3 2 3 2 2 3 3 2" xfId="6220"/>
    <cellStyle name="Обычный 3 2 3 2 2 3 3 2 2" xfId="14668"/>
    <cellStyle name="Обычный 3 2 3 2 2 3 3 2 2 2" xfId="31565"/>
    <cellStyle name="Обычный 3 2 3 2 2 3 3 2 3" xfId="23117"/>
    <cellStyle name="Обычный 3 2 3 2 2 3 3 3" xfId="10444"/>
    <cellStyle name="Обычный 3 2 3 2 2 3 3 3 2" xfId="27341"/>
    <cellStyle name="Обычный 3 2 3 2 2 3 3 4" xfId="18893"/>
    <cellStyle name="Обычный 3 2 3 2 2 3 4" xfId="3404"/>
    <cellStyle name="Обычный 3 2 3 2 2 3 4 2" xfId="7628"/>
    <cellStyle name="Обычный 3 2 3 2 2 3 4 2 2" xfId="16076"/>
    <cellStyle name="Обычный 3 2 3 2 2 3 4 2 2 2" xfId="32973"/>
    <cellStyle name="Обычный 3 2 3 2 2 3 4 2 3" xfId="24525"/>
    <cellStyle name="Обычный 3 2 3 2 2 3 4 3" xfId="11852"/>
    <cellStyle name="Обычный 3 2 3 2 2 3 4 3 2" xfId="28749"/>
    <cellStyle name="Обычный 3 2 3 2 2 3 4 4" xfId="20301"/>
    <cellStyle name="Обычный 3 2 3 2 2 3 5" xfId="4812"/>
    <cellStyle name="Обычный 3 2 3 2 2 3 5 2" xfId="13260"/>
    <cellStyle name="Обычный 3 2 3 2 2 3 5 2 2" xfId="30157"/>
    <cellStyle name="Обычный 3 2 3 2 2 3 5 3" xfId="21709"/>
    <cellStyle name="Обычный 3 2 3 2 2 3 6" xfId="9036"/>
    <cellStyle name="Обычный 3 2 3 2 2 3 6 2" xfId="25933"/>
    <cellStyle name="Обычный 3 2 3 2 2 3 7" xfId="17485"/>
    <cellStyle name="Обычный 3 2 3 2 2 3 8" xfId="34382"/>
    <cellStyle name="Обычный 3 2 3 2 2 4" xfId="939"/>
    <cellStyle name="Обычный 3 2 3 2 2 4 2" xfId="2348"/>
    <cellStyle name="Обычный 3 2 3 2 2 4 2 2" xfId="6572"/>
    <cellStyle name="Обычный 3 2 3 2 2 4 2 2 2" xfId="15020"/>
    <cellStyle name="Обычный 3 2 3 2 2 4 2 2 2 2" xfId="31917"/>
    <cellStyle name="Обычный 3 2 3 2 2 4 2 2 3" xfId="23469"/>
    <cellStyle name="Обычный 3 2 3 2 2 4 2 3" xfId="10796"/>
    <cellStyle name="Обычный 3 2 3 2 2 4 2 3 2" xfId="27693"/>
    <cellStyle name="Обычный 3 2 3 2 2 4 2 4" xfId="19245"/>
    <cellStyle name="Обычный 3 2 3 2 2 4 3" xfId="3756"/>
    <cellStyle name="Обычный 3 2 3 2 2 4 3 2" xfId="7980"/>
    <cellStyle name="Обычный 3 2 3 2 2 4 3 2 2" xfId="16428"/>
    <cellStyle name="Обычный 3 2 3 2 2 4 3 2 2 2" xfId="33325"/>
    <cellStyle name="Обычный 3 2 3 2 2 4 3 2 3" xfId="24877"/>
    <cellStyle name="Обычный 3 2 3 2 2 4 3 3" xfId="12204"/>
    <cellStyle name="Обычный 3 2 3 2 2 4 3 3 2" xfId="29101"/>
    <cellStyle name="Обычный 3 2 3 2 2 4 3 4" xfId="20653"/>
    <cellStyle name="Обычный 3 2 3 2 2 4 4" xfId="5164"/>
    <cellStyle name="Обычный 3 2 3 2 2 4 4 2" xfId="13612"/>
    <cellStyle name="Обычный 3 2 3 2 2 4 4 2 2" xfId="30509"/>
    <cellStyle name="Обычный 3 2 3 2 2 4 4 3" xfId="22061"/>
    <cellStyle name="Обычный 3 2 3 2 2 4 5" xfId="9388"/>
    <cellStyle name="Обычный 3 2 3 2 2 4 5 2" xfId="26285"/>
    <cellStyle name="Обычный 3 2 3 2 2 4 6" xfId="17837"/>
    <cellStyle name="Обычный 3 2 3 2 2 5" xfId="1644"/>
    <cellStyle name="Обычный 3 2 3 2 2 5 2" xfId="5868"/>
    <cellStyle name="Обычный 3 2 3 2 2 5 2 2" xfId="14316"/>
    <cellStyle name="Обычный 3 2 3 2 2 5 2 2 2" xfId="31213"/>
    <cellStyle name="Обычный 3 2 3 2 2 5 2 3" xfId="22765"/>
    <cellStyle name="Обычный 3 2 3 2 2 5 3" xfId="10092"/>
    <cellStyle name="Обычный 3 2 3 2 2 5 3 2" xfId="26989"/>
    <cellStyle name="Обычный 3 2 3 2 2 5 4" xfId="18541"/>
    <cellStyle name="Обычный 3 2 3 2 2 6" xfId="3052"/>
    <cellStyle name="Обычный 3 2 3 2 2 6 2" xfId="7276"/>
    <cellStyle name="Обычный 3 2 3 2 2 6 2 2" xfId="15724"/>
    <cellStyle name="Обычный 3 2 3 2 2 6 2 2 2" xfId="32621"/>
    <cellStyle name="Обычный 3 2 3 2 2 6 2 3" xfId="24173"/>
    <cellStyle name="Обычный 3 2 3 2 2 6 3" xfId="11500"/>
    <cellStyle name="Обычный 3 2 3 2 2 6 3 2" xfId="28397"/>
    <cellStyle name="Обычный 3 2 3 2 2 6 4" xfId="19949"/>
    <cellStyle name="Обычный 3 2 3 2 2 7" xfId="4460"/>
    <cellStyle name="Обычный 3 2 3 2 2 7 2" xfId="12908"/>
    <cellStyle name="Обычный 3 2 3 2 2 7 2 2" xfId="29805"/>
    <cellStyle name="Обычный 3 2 3 2 2 7 3" xfId="21357"/>
    <cellStyle name="Обычный 3 2 3 2 2 8" xfId="8684"/>
    <cellStyle name="Обычный 3 2 3 2 2 8 2" xfId="25581"/>
    <cellStyle name="Обычный 3 2 3 2 2 9" xfId="17133"/>
    <cellStyle name="Обычный 3 2 3 2 3" xfId="153"/>
    <cellStyle name="Обычный 3 2 3 2 3 2" xfId="562"/>
    <cellStyle name="Обычный 3 2 3 2 3 2 2" xfId="1293"/>
    <cellStyle name="Обычный 3 2 3 2 3 2 2 2" xfId="2702"/>
    <cellStyle name="Обычный 3 2 3 2 3 2 2 2 2" xfId="6926"/>
    <cellStyle name="Обычный 3 2 3 2 3 2 2 2 2 2" xfId="15374"/>
    <cellStyle name="Обычный 3 2 3 2 3 2 2 2 2 2 2" xfId="32271"/>
    <cellStyle name="Обычный 3 2 3 2 3 2 2 2 2 3" xfId="23823"/>
    <cellStyle name="Обычный 3 2 3 2 3 2 2 2 3" xfId="11150"/>
    <cellStyle name="Обычный 3 2 3 2 3 2 2 2 3 2" xfId="28047"/>
    <cellStyle name="Обычный 3 2 3 2 3 2 2 2 4" xfId="19599"/>
    <cellStyle name="Обычный 3 2 3 2 3 2 2 3" xfId="4110"/>
    <cellStyle name="Обычный 3 2 3 2 3 2 2 3 2" xfId="8334"/>
    <cellStyle name="Обычный 3 2 3 2 3 2 2 3 2 2" xfId="16782"/>
    <cellStyle name="Обычный 3 2 3 2 3 2 2 3 2 2 2" xfId="33679"/>
    <cellStyle name="Обычный 3 2 3 2 3 2 2 3 2 3" xfId="25231"/>
    <cellStyle name="Обычный 3 2 3 2 3 2 2 3 3" xfId="12558"/>
    <cellStyle name="Обычный 3 2 3 2 3 2 2 3 3 2" xfId="29455"/>
    <cellStyle name="Обычный 3 2 3 2 3 2 2 3 4" xfId="21007"/>
    <cellStyle name="Обычный 3 2 3 2 3 2 2 4" xfId="5518"/>
    <cellStyle name="Обычный 3 2 3 2 3 2 2 4 2" xfId="13966"/>
    <cellStyle name="Обычный 3 2 3 2 3 2 2 4 2 2" xfId="30863"/>
    <cellStyle name="Обычный 3 2 3 2 3 2 2 4 3" xfId="22415"/>
    <cellStyle name="Обычный 3 2 3 2 3 2 2 5" xfId="9742"/>
    <cellStyle name="Обычный 3 2 3 2 3 2 2 5 2" xfId="26639"/>
    <cellStyle name="Обычный 3 2 3 2 3 2 2 6" xfId="18191"/>
    <cellStyle name="Обычный 3 2 3 2 3 2 3" xfId="1998"/>
    <cellStyle name="Обычный 3 2 3 2 3 2 3 2" xfId="6222"/>
    <cellStyle name="Обычный 3 2 3 2 3 2 3 2 2" xfId="14670"/>
    <cellStyle name="Обычный 3 2 3 2 3 2 3 2 2 2" xfId="31567"/>
    <cellStyle name="Обычный 3 2 3 2 3 2 3 2 3" xfId="23119"/>
    <cellStyle name="Обычный 3 2 3 2 3 2 3 3" xfId="10446"/>
    <cellStyle name="Обычный 3 2 3 2 3 2 3 3 2" xfId="27343"/>
    <cellStyle name="Обычный 3 2 3 2 3 2 3 4" xfId="18895"/>
    <cellStyle name="Обычный 3 2 3 2 3 2 4" xfId="3406"/>
    <cellStyle name="Обычный 3 2 3 2 3 2 4 2" xfId="7630"/>
    <cellStyle name="Обычный 3 2 3 2 3 2 4 2 2" xfId="16078"/>
    <cellStyle name="Обычный 3 2 3 2 3 2 4 2 2 2" xfId="32975"/>
    <cellStyle name="Обычный 3 2 3 2 3 2 4 2 3" xfId="24527"/>
    <cellStyle name="Обычный 3 2 3 2 3 2 4 3" xfId="11854"/>
    <cellStyle name="Обычный 3 2 3 2 3 2 4 3 2" xfId="28751"/>
    <cellStyle name="Обычный 3 2 3 2 3 2 4 4" xfId="20303"/>
    <cellStyle name="Обычный 3 2 3 2 3 2 5" xfId="4814"/>
    <cellStyle name="Обычный 3 2 3 2 3 2 5 2" xfId="13262"/>
    <cellStyle name="Обычный 3 2 3 2 3 2 5 2 2" xfId="30159"/>
    <cellStyle name="Обычный 3 2 3 2 3 2 5 3" xfId="21711"/>
    <cellStyle name="Обычный 3 2 3 2 3 2 6" xfId="9038"/>
    <cellStyle name="Обычный 3 2 3 2 3 2 6 2" xfId="25935"/>
    <cellStyle name="Обычный 3 2 3 2 3 2 7" xfId="17487"/>
    <cellStyle name="Обычный 3 2 3 2 3 2 8" xfId="34384"/>
    <cellStyle name="Обычный 3 2 3 2 3 3" xfId="941"/>
    <cellStyle name="Обычный 3 2 3 2 3 3 2" xfId="2350"/>
    <cellStyle name="Обычный 3 2 3 2 3 3 2 2" xfId="6574"/>
    <cellStyle name="Обычный 3 2 3 2 3 3 2 2 2" xfId="15022"/>
    <cellStyle name="Обычный 3 2 3 2 3 3 2 2 2 2" xfId="31919"/>
    <cellStyle name="Обычный 3 2 3 2 3 3 2 2 3" xfId="23471"/>
    <cellStyle name="Обычный 3 2 3 2 3 3 2 3" xfId="10798"/>
    <cellStyle name="Обычный 3 2 3 2 3 3 2 3 2" xfId="27695"/>
    <cellStyle name="Обычный 3 2 3 2 3 3 2 4" xfId="19247"/>
    <cellStyle name="Обычный 3 2 3 2 3 3 3" xfId="3758"/>
    <cellStyle name="Обычный 3 2 3 2 3 3 3 2" xfId="7982"/>
    <cellStyle name="Обычный 3 2 3 2 3 3 3 2 2" xfId="16430"/>
    <cellStyle name="Обычный 3 2 3 2 3 3 3 2 2 2" xfId="33327"/>
    <cellStyle name="Обычный 3 2 3 2 3 3 3 2 3" xfId="24879"/>
    <cellStyle name="Обычный 3 2 3 2 3 3 3 3" xfId="12206"/>
    <cellStyle name="Обычный 3 2 3 2 3 3 3 3 2" xfId="29103"/>
    <cellStyle name="Обычный 3 2 3 2 3 3 3 4" xfId="20655"/>
    <cellStyle name="Обычный 3 2 3 2 3 3 4" xfId="5166"/>
    <cellStyle name="Обычный 3 2 3 2 3 3 4 2" xfId="13614"/>
    <cellStyle name="Обычный 3 2 3 2 3 3 4 2 2" xfId="30511"/>
    <cellStyle name="Обычный 3 2 3 2 3 3 4 3" xfId="22063"/>
    <cellStyle name="Обычный 3 2 3 2 3 3 5" xfId="9390"/>
    <cellStyle name="Обычный 3 2 3 2 3 3 5 2" xfId="26287"/>
    <cellStyle name="Обычный 3 2 3 2 3 3 6" xfId="17839"/>
    <cellStyle name="Обычный 3 2 3 2 3 4" xfId="1646"/>
    <cellStyle name="Обычный 3 2 3 2 3 4 2" xfId="5870"/>
    <cellStyle name="Обычный 3 2 3 2 3 4 2 2" xfId="14318"/>
    <cellStyle name="Обычный 3 2 3 2 3 4 2 2 2" xfId="31215"/>
    <cellStyle name="Обычный 3 2 3 2 3 4 2 3" xfId="22767"/>
    <cellStyle name="Обычный 3 2 3 2 3 4 3" xfId="10094"/>
    <cellStyle name="Обычный 3 2 3 2 3 4 3 2" xfId="26991"/>
    <cellStyle name="Обычный 3 2 3 2 3 4 4" xfId="18543"/>
    <cellStyle name="Обычный 3 2 3 2 3 5" xfId="3054"/>
    <cellStyle name="Обычный 3 2 3 2 3 5 2" xfId="7278"/>
    <cellStyle name="Обычный 3 2 3 2 3 5 2 2" xfId="15726"/>
    <cellStyle name="Обычный 3 2 3 2 3 5 2 2 2" xfId="32623"/>
    <cellStyle name="Обычный 3 2 3 2 3 5 2 3" xfId="24175"/>
    <cellStyle name="Обычный 3 2 3 2 3 5 3" xfId="11502"/>
    <cellStyle name="Обычный 3 2 3 2 3 5 3 2" xfId="28399"/>
    <cellStyle name="Обычный 3 2 3 2 3 5 4" xfId="19951"/>
    <cellStyle name="Обычный 3 2 3 2 3 6" xfId="4462"/>
    <cellStyle name="Обычный 3 2 3 2 3 6 2" xfId="12910"/>
    <cellStyle name="Обычный 3 2 3 2 3 6 2 2" xfId="29807"/>
    <cellStyle name="Обычный 3 2 3 2 3 6 3" xfId="21359"/>
    <cellStyle name="Обычный 3 2 3 2 3 7" xfId="8686"/>
    <cellStyle name="Обычный 3 2 3 2 3 7 2" xfId="25583"/>
    <cellStyle name="Обычный 3 2 3 2 3 8" xfId="17135"/>
    <cellStyle name="Обычный 3 2 3 2 3 9" xfId="34032"/>
    <cellStyle name="Обычный 3 2 3 2 4" xfId="559"/>
    <cellStyle name="Обычный 3 2 3 2 4 2" xfId="1290"/>
    <cellStyle name="Обычный 3 2 3 2 4 2 2" xfId="2699"/>
    <cellStyle name="Обычный 3 2 3 2 4 2 2 2" xfId="6923"/>
    <cellStyle name="Обычный 3 2 3 2 4 2 2 2 2" xfId="15371"/>
    <cellStyle name="Обычный 3 2 3 2 4 2 2 2 2 2" xfId="32268"/>
    <cellStyle name="Обычный 3 2 3 2 4 2 2 2 3" xfId="23820"/>
    <cellStyle name="Обычный 3 2 3 2 4 2 2 3" xfId="11147"/>
    <cellStyle name="Обычный 3 2 3 2 4 2 2 3 2" xfId="28044"/>
    <cellStyle name="Обычный 3 2 3 2 4 2 2 4" xfId="19596"/>
    <cellStyle name="Обычный 3 2 3 2 4 2 3" xfId="4107"/>
    <cellStyle name="Обычный 3 2 3 2 4 2 3 2" xfId="8331"/>
    <cellStyle name="Обычный 3 2 3 2 4 2 3 2 2" xfId="16779"/>
    <cellStyle name="Обычный 3 2 3 2 4 2 3 2 2 2" xfId="33676"/>
    <cellStyle name="Обычный 3 2 3 2 4 2 3 2 3" xfId="25228"/>
    <cellStyle name="Обычный 3 2 3 2 4 2 3 3" xfId="12555"/>
    <cellStyle name="Обычный 3 2 3 2 4 2 3 3 2" xfId="29452"/>
    <cellStyle name="Обычный 3 2 3 2 4 2 3 4" xfId="21004"/>
    <cellStyle name="Обычный 3 2 3 2 4 2 4" xfId="5515"/>
    <cellStyle name="Обычный 3 2 3 2 4 2 4 2" xfId="13963"/>
    <cellStyle name="Обычный 3 2 3 2 4 2 4 2 2" xfId="30860"/>
    <cellStyle name="Обычный 3 2 3 2 4 2 4 3" xfId="22412"/>
    <cellStyle name="Обычный 3 2 3 2 4 2 5" xfId="9739"/>
    <cellStyle name="Обычный 3 2 3 2 4 2 5 2" xfId="26636"/>
    <cellStyle name="Обычный 3 2 3 2 4 2 6" xfId="18188"/>
    <cellStyle name="Обычный 3 2 3 2 4 3" xfId="1995"/>
    <cellStyle name="Обычный 3 2 3 2 4 3 2" xfId="6219"/>
    <cellStyle name="Обычный 3 2 3 2 4 3 2 2" xfId="14667"/>
    <cellStyle name="Обычный 3 2 3 2 4 3 2 2 2" xfId="31564"/>
    <cellStyle name="Обычный 3 2 3 2 4 3 2 3" xfId="23116"/>
    <cellStyle name="Обычный 3 2 3 2 4 3 3" xfId="10443"/>
    <cellStyle name="Обычный 3 2 3 2 4 3 3 2" xfId="27340"/>
    <cellStyle name="Обычный 3 2 3 2 4 3 4" xfId="18892"/>
    <cellStyle name="Обычный 3 2 3 2 4 4" xfId="3403"/>
    <cellStyle name="Обычный 3 2 3 2 4 4 2" xfId="7627"/>
    <cellStyle name="Обычный 3 2 3 2 4 4 2 2" xfId="16075"/>
    <cellStyle name="Обычный 3 2 3 2 4 4 2 2 2" xfId="32972"/>
    <cellStyle name="Обычный 3 2 3 2 4 4 2 3" xfId="24524"/>
    <cellStyle name="Обычный 3 2 3 2 4 4 3" xfId="11851"/>
    <cellStyle name="Обычный 3 2 3 2 4 4 3 2" xfId="28748"/>
    <cellStyle name="Обычный 3 2 3 2 4 4 4" xfId="20300"/>
    <cellStyle name="Обычный 3 2 3 2 4 5" xfId="4811"/>
    <cellStyle name="Обычный 3 2 3 2 4 5 2" xfId="13259"/>
    <cellStyle name="Обычный 3 2 3 2 4 5 2 2" xfId="30156"/>
    <cellStyle name="Обычный 3 2 3 2 4 5 3" xfId="21708"/>
    <cellStyle name="Обычный 3 2 3 2 4 6" xfId="9035"/>
    <cellStyle name="Обычный 3 2 3 2 4 6 2" xfId="25932"/>
    <cellStyle name="Обычный 3 2 3 2 4 7" xfId="17484"/>
    <cellStyle name="Обычный 3 2 3 2 4 8" xfId="34381"/>
    <cellStyle name="Обычный 3 2 3 2 5" xfId="938"/>
    <cellStyle name="Обычный 3 2 3 2 5 2" xfId="2347"/>
    <cellStyle name="Обычный 3 2 3 2 5 2 2" xfId="6571"/>
    <cellStyle name="Обычный 3 2 3 2 5 2 2 2" xfId="15019"/>
    <cellStyle name="Обычный 3 2 3 2 5 2 2 2 2" xfId="31916"/>
    <cellStyle name="Обычный 3 2 3 2 5 2 2 3" xfId="23468"/>
    <cellStyle name="Обычный 3 2 3 2 5 2 3" xfId="10795"/>
    <cellStyle name="Обычный 3 2 3 2 5 2 3 2" xfId="27692"/>
    <cellStyle name="Обычный 3 2 3 2 5 2 4" xfId="19244"/>
    <cellStyle name="Обычный 3 2 3 2 5 3" xfId="3755"/>
    <cellStyle name="Обычный 3 2 3 2 5 3 2" xfId="7979"/>
    <cellStyle name="Обычный 3 2 3 2 5 3 2 2" xfId="16427"/>
    <cellStyle name="Обычный 3 2 3 2 5 3 2 2 2" xfId="33324"/>
    <cellStyle name="Обычный 3 2 3 2 5 3 2 3" xfId="24876"/>
    <cellStyle name="Обычный 3 2 3 2 5 3 3" xfId="12203"/>
    <cellStyle name="Обычный 3 2 3 2 5 3 3 2" xfId="29100"/>
    <cellStyle name="Обычный 3 2 3 2 5 3 4" xfId="20652"/>
    <cellStyle name="Обычный 3 2 3 2 5 4" xfId="5163"/>
    <cellStyle name="Обычный 3 2 3 2 5 4 2" xfId="13611"/>
    <cellStyle name="Обычный 3 2 3 2 5 4 2 2" xfId="30508"/>
    <cellStyle name="Обычный 3 2 3 2 5 4 3" xfId="22060"/>
    <cellStyle name="Обычный 3 2 3 2 5 5" xfId="9387"/>
    <cellStyle name="Обычный 3 2 3 2 5 5 2" xfId="26284"/>
    <cellStyle name="Обычный 3 2 3 2 5 6" xfId="17836"/>
    <cellStyle name="Обычный 3 2 3 2 6" xfId="1643"/>
    <cellStyle name="Обычный 3 2 3 2 6 2" xfId="5867"/>
    <cellStyle name="Обычный 3 2 3 2 6 2 2" xfId="14315"/>
    <cellStyle name="Обычный 3 2 3 2 6 2 2 2" xfId="31212"/>
    <cellStyle name="Обычный 3 2 3 2 6 2 3" xfId="22764"/>
    <cellStyle name="Обычный 3 2 3 2 6 3" xfId="10091"/>
    <cellStyle name="Обычный 3 2 3 2 6 3 2" xfId="26988"/>
    <cellStyle name="Обычный 3 2 3 2 6 4" xfId="18540"/>
    <cellStyle name="Обычный 3 2 3 2 7" xfId="3051"/>
    <cellStyle name="Обычный 3 2 3 2 7 2" xfId="7275"/>
    <cellStyle name="Обычный 3 2 3 2 7 2 2" xfId="15723"/>
    <cellStyle name="Обычный 3 2 3 2 7 2 2 2" xfId="32620"/>
    <cellStyle name="Обычный 3 2 3 2 7 2 3" xfId="24172"/>
    <cellStyle name="Обычный 3 2 3 2 7 3" xfId="11499"/>
    <cellStyle name="Обычный 3 2 3 2 7 3 2" xfId="28396"/>
    <cellStyle name="Обычный 3 2 3 2 7 4" xfId="19948"/>
    <cellStyle name="Обычный 3 2 3 2 8" xfId="4459"/>
    <cellStyle name="Обычный 3 2 3 2 8 2" xfId="12907"/>
    <cellStyle name="Обычный 3 2 3 2 8 2 2" xfId="29804"/>
    <cellStyle name="Обычный 3 2 3 2 8 3" xfId="21356"/>
    <cellStyle name="Обычный 3 2 3 2 9" xfId="8683"/>
    <cellStyle name="Обычный 3 2 3 2 9 2" xfId="25580"/>
    <cellStyle name="Обычный 3 2 3 3" xfId="154"/>
    <cellStyle name="Обычный 3 2 3 3 10" xfId="34033"/>
    <cellStyle name="Обычный 3 2 3 3 2" xfId="155"/>
    <cellStyle name="Обычный 3 2 3 3 2 2" xfId="564"/>
    <cellStyle name="Обычный 3 2 3 3 2 2 2" xfId="1295"/>
    <cellStyle name="Обычный 3 2 3 3 2 2 2 2" xfId="2704"/>
    <cellStyle name="Обычный 3 2 3 3 2 2 2 2 2" xfId="6928"/>
    <cellStyle name="Обычный 3 2 3 3 2 2 2 2 2 2" xfId="15376"/>
    <cellStyle name="Обычный 3 2 3 3 2 2 2 2 2 2 2" xfId="32273"/>
    <cellStyle name="Обычный 3 2 3 3 2 2 2 2 2 3" xfId="23825"/>
    <cellStyle name="Обычный 3 2 3 3 2 2 2 2 3" xfId="11152"/>
    <cellStyle name="Обычный 3 2 3 3 2 2 2 2 3 2" xfId="28049"/>
    <cellStyle name="Обычный 3 2 3 3 2 2 2 2 4" xfId="19601"/>
    <cellStyle name="Обычный 3 2 3 3 2 2 2 3" xfId="4112"/>
    <cellStyle name="Обычный 3 2 3 3 2 2 2 3 2" xfId="8336"/>
    <cellStyle name="Обычный 3 2 3 3 2 2 2 3 2 2" xfId="16784"/>
    <cellStyle name="Обычный 3 2 3 3 2 2 2 3 2 2 2" xfId="33681"/>
    <cellStyle name="Обычный 3 2 3 3 2 2 2 3 2 3" xfId="25233"/>
    <cellStyle name="Обычный 3 2 3 3 2 2 2 3 3" xfId="12560"/>
    <cellStyle name="Обычный 3 2 3 3 2 2 2 3 3 2" xfId="29457"/>
    <cellStyle name="Обычный 3 2 3 3 2 2 2 3 4" xfId="21009"/>
    <cellStyle name="Обычный 3 2 3 3 2 2 2 4" xfId="5520"/>
    <cellStyle name="Обычный 3 2 3 3 2 2 2 4 2" xfId="13968"/>
    <cellStyle name="Обычный 3 2 3 3 2 2 2 4 2 2" xfId="30865"/>
    <cellStyle name="Обычный 3 2 3 3 2 2 2 4 3" xfId="22417"/>
    <cellStyle name="Обычный 3 2 3 3 2 2 2 5" xfId="9744"/>
    <cellStyle name="Обычный 3 2 3 3 2 2 2 5 2" xfId="26641"/>
    <cellStyle name="Обычный 3 2 3 3 2 2 2 6" xfId="18193"/>
    <cellStyle name="Обычный 3 2 3 3 2 2 3" xfId="2000"/>
    <cellStyle name="Обычный 3 2 3 3 2 2 3 2" xfId="6224"/>
    <cellStyle name="Обычный 3 2 3 3 2 2 3 2 2" xfId="14672"/>
    <cellStyle name="Обычный 3 2 3 3 2 2 3 2 2 2" xfId="31569"/>
    <cellStyle name="Обычный 3 2 3 3 2 2 3 2 3" xfId="23121"/>
    <cellStyle name="Обычный 3 2 3 3 2 2 3 3" xfId="10448"/>
    <cellStyle name="Обычный 3 2 3 3 2 2 3 3 2" xfId="27345"/>
    <cellStyle name="Обычный 3 2 3 3 2 2 3 4" xfId="18897"/>
    <cellStyle name="Обычный 3 2 3 3 2 2 4" xfId="3408"/>
    <cellStyle name="Обычный 3 2 3 3 2 2 4 2" xfId="7632"/>
    <cellStyle name="Обычный 3 2 3 3 2 2 4 2 2" xfId="16080"/>
    <cellStyle name="Обычный 3 2 3 3 2 2 4 2 2 2" xfId="32977"/>
    <cellStyle name="Обычный 3 2 3 3 2 2 4 2 3" xfId="24529"/>
    <cellStyle name="Обычный 3 2 3 3 2 2 4 3" xfId="11856"/>
    <cellStyle name="Обычный 3 2 3 3 2 2 4 3 2" xfId="28753"/>
    <cellStyle name="Обычный 3 2 3 3 2 2 4 4" xfId="20305"/>
    <cellStyle name="Обычный 3 2 3 3 2 2 5" xfId="4816"/>
    <cellStyle name="Обычный 3 2 3 3 2 2 5 2" xfId="13264"/>
    <cellStyle name="Обычный 3 2 3 3 2 2 5 2 2" xfId="30161"/>
    <cellStyle name="Обычный 3 2 3 3 2 2 5 3" xfId="21713"/>
    <cellStyle name="Обычный 3 2 3 3 2 2 6" xfId="9040"/>
    <cellStyle name="Обычный 3 2 3 3 2 2 6 2" xfId="25937"/>
    <cellStyle name="Обычный 3 2 3 3 2 2 7" xfId="17489"/>
    <cellStyle name="Обычный 3 2 3 3 2 2 8" xfId="34386"/>
    <cellStyle name="Обычный 3 2 3 3 2 3" xfId="943"/>
    <cellStyle name="Обычный 3 2 3 3 2 3 2" xfId="2352"/>
    <cellStyle name="Обычный 3 2 3 3 2 3 2 2" xfId="6576"/>
    <cellStyle name="Обычный 3 2 3 3 2 3 2 2 2" xfId="15024"/>
    <cellStyle name="Обычный 3 2 3 3 2 3 2 2 2 2" xfId="31921"/>
    <cellStyle name="Обычный 3 2 3 3 2 3 2 2 3" xfId="23473"/>
    <cellStyle name="Обычный 3 2 3 3 2 3 2 3" xfId="10800"/>
    <cellStyle name="Обычный 3 2 3 3 2 3 2 3 2" xfId="27697"/>
    <cellStyle name="Обычный 3 2 3 3 2 3 2 4" xfId="19249"/>
    <cellStyle name="Обычный 3 2 3 3 2 3 3" xfId="3760"/>
    <cellStyle name="Обычный 3 2 3 3 2 3 3 2" xfId="7984"/>
    <cellStyle name="Обычный 3 2 3 3 2 3 3 2 2" xfId="16432"/>
    <cellStyle name="Обычный 3 2 3 3 2 3 3 2 2 2" xfId="33329"/>
    <cellStyle name="Обычный 3 2 3 3 2 3 3 2 3" xfId="24881"/>
    <cellStyle name="Обычный 3 2 3 3 2 3 3 3" xfId="12208"/>
    <cellStyle name="Обычный 3 2 3 3 2 3 3 3 2" xfId="29105"/>
    <cellStyle name="Обычный 3 2 3 3 2 3 3 4" xfId="20657"/>
    <cellStyle name="Обычный 3 2 3 3 2 3 4" xfId="5168"/>
    <cellStyle name="Обычный 3 2 3 3 2 3 4 2" xfId="13616"/>
    <cellStyle name="Обычный 3 2 3 3 2 3 4 2 2" xfId="30513"/>
    <cellStyle name="Обычный 3 2 3 3 2 3 4 3" xfId="22065"/>
    <cellStyle name="Обычный 3 2 3 3 2 3 5" xfId="9392"/>
    <cellStyle name="Обычный 3 2 3 3 2 3 5 2" xfId="26289"/>
    <cellStyle name="Обычный 3 2 3 3 2 3 6" xfId="17841"/>
    <cellStyle name="Обычный 3 2 3 3 2 4" xfId="1648"/>
    <cellStyle name="Обычный 3 2 3 3 2 4 2" xfId="5872"/>
    <cellStyle name="Обычный 3 2 3 3 2 4 2 2" xfId="14320"/>
    <cellStyle name="Обычный 3 2 3 3 2 4 2 2 2" xfId="31217"/>
    <cellStyle name="Обычный 3 2 3 3 2 4 2 3" xfId="22769"/>
    <cellStyle name="Обычный 3 2 3 3 2 4 3" xfId="10096"/>
    <cellStyle name="Обычный 3 2 3 3 2 4 3 2" xfId="26993"/>
    <cellStyle name="Обычный 3 2 3 3 2 4 4" xfId="18545"/>
    <cellStyle name="Обычный 3 2 3 3 2 5" xfId="3056"/>
    <cellStyle name="Обычный 3 2 3 3 2 5 2" xfId="7280"/>
    <cellStyle name="Обычный 3 2 3 3 2 5 2 2" xfId="15728"/>
    <cellStyle name="Обычный 3 2 3 3 2 5 2 2 2" xfId="32625"/>
    <cellStyle name="Обычный 3 2 3 3 2 5 2 3" xfId="24177"/>
    <cellStyle name="Обычный 3 2 3 3 2 5 3" xfId="11504"/>
    <cellStyle name="Обычный 3 2 3 3 2 5 3 2" xfId="28401"/>
    <cellStyle name="Обычный 3 2 3 3 2 5 4" xfId="19953"/>
    <cellStyle name="Обычный 3 2 3 3 2 6" xfId="4464"/>
    <cellStyle name="Обычный 3 2 3 3 2 6 2" xfId="12912"/>
    <cellStyle name="Обычный 3 2 3 3 2 6 2 2" xfId="29809"/>
    <cellStyle name="Обычный 3 2 3 3 2 6 3" xfId="21361"/>
    <cellStyle name="Обычный 3 2 3 3 2 7" xfId="8688"/>
    <cellStyle name="Обычный 3 2 3 3 2 7 2" xfId="25585"/>
    <cellStyle name="Обычный 3 2 3 3 2 8" xfId="17137"/>
    <cellStyle name="Обычный 3 2 3 3 2 9" xfId="34034"/>
    <cellStyle name="Обычный 3 2 3 3 3" xfId="563"/>
    <cellStyle name="Обычный 3 2 3 3 3 2" xfId="1294"/>
    <cellStyle name="Обычный 3 2 3 3 3 2 2" xfId="2703"/>
    <cellStyle name="Обычный 3 2 3 3 3 2 2 2" xfId="6927"/>
    <cellStyle name="Обычный 3 2 3 3 3 2 2 2 2" xfId="15375"/>
    <cellStyle name="Обычный 3 2 3 3 3 2 2 2 2 2" xfId="32272"/>
    <cellStyle name="Обычный 3 2 3 3 3 2 2 2 3" xfId="23824"/>
    <cellStyle name="Обычный 3 2 3 3 3 2 2 3" xfId="11151"/>
    <cellStyle name="Обычный 3 2 3 3 3 2 2 3 2" xfId="28048"/>
    <cellStyle name="Обычный 3 2 3 3 3 2 2 4" xfId="19600"/>
    <cellStyle name="Обычный 3 2 3 3 3 2 3" xfId="4111"/>
    <cellStyle name="Обычный 3 2 3 3 3 2 3 2" xfId="8335"/>
    <cellStyle name="Обычный 3 2 3 3 3 2 3 2 2" xfId="16783"/>
    <cellStyle name="Обычный 3 2 3 3 3 2 3 2 2 2" xfId="33680"/>
    <cellStyle name="Обычный 3 2 3 3 3 2 3 2 3" xfId="25232"/>
    <cellStyle name="Обычный 3 2 3 3 3 2 3 3" xfId="12559"/>
    <cellStyle name="Обычный 3 2 3 3 3 2 3 3 2" xfId="29456"/>
    <cellStyle name="Обычный 3 2 3 3 3 2 3 4" xfId="21008"/>
    <cellStyle name="Обычный 3 2 3 3 3 2 4" xfId="5519"/>
    <cellStyle name="Обычный 3 2 3 3 3 2 4 2" xfId="13967"/>
    <cellStyle name="Обычный 3 2 3 3 3 2 4 2 2" xfId="30864"/>
    <cellStyle name="Обычный 3 2 3 3 3 2 4 3" xfId="22416"/>
    <cellStyle name="Обычный 3 2 3 3 3 2 5" xfId="9743"/>
    <cellStyle name="Обычный 3 2 3 3 3 2 5 2" xfId="26640"/>
    <cellStyle name="Обычный 3 2 3 3 3 2 6" xfId="18192"/>
    <cellStyle name="Обычный 3 2 3 3 3 3" xfId="1999"/>
    <cellStyle name="Обычный 3 2 3 3 3 3 2" xfId="6223"/>
    <cellStyle name="Обычный 3 2 3 3 3 3 2 2" xfId="14671"/>
    <cellStyle name="Обычный 3 2 3 3 3 3 2 2 2" xfId="31568"/>
    <cellStyle name="Обычный 3 2 3 3 3 3 2 3" xfId="23120"/>
    <cellStyle name="Обычный 3 2 3 3 3 3 3" xfId="10447"/>
    <cellStyle name="Обычный 3 2 3 3 3 3 3 2" xfId="27344"/>
    <cellStyle name="Обычный 3 2 3 3 3 3 4" xfId="18896"/>
    <cellStyle name="Обычный 3 2 3 3 3 4" xfId="3407"/>
    <cellStyle name="Обычный 3 2 3 3 3 4 2" xfId="7631"/>
    <cellStyle name="Обычный 3 2 3 3 3 4 2 2" xfId="16079"/>
    <cellStyle name="Обычный 3 2 3 3 3 4 2 2 2" xfId="32976"/>
    <cellStyle name="Обычный 3 2 3 3 3 4 2 3" xfId="24528"/>
    <cellStyle name="Обычный 3 2 3 3 3 4 3" xfId="11855"/>
    <cellStyle name="Обычный 3 2 3 3 3 4 3 2" xfId="28752"/>
    <cellStyle name="Обычный 3 2 3 3 3 4 4" xfId="20304"/>
    <cellStyle name="Обычный 3 2 3 3 3 5" xfId="4815"/>
    <cellStyle name="Обычный 3 2 3 3 3 5 2" xfId="13263"/>
    <cellStyle name="Обычный 3 2 3 3 3 5 2 2" xfId="30160"/>
    <cellStyle name="Обычный 3 2 3 3 3 5 3" xfId="21712"/>
    <cellStyle name="Обычный 3 2 3 3 3 6" xfId="9039"/>
    <cellStyle name="Обычный 3 2 3 3 3 6 2" xfId="25936"/>
    <cellStyle name="Обычный 3 2 3 3 3 7" xfId="17488"/>
    <cellStyle name="Обычный 3 2 3 3 3 8" xfId="34385"/>
    <cellStyle name="Обычный 3 2 3 3 4" xfId="942"/>
    <cellStyle name="Обычный 3 2 3 3 4 2" xfId="2351"/>
    <cellStyle name="Обычный 3 2 3 3 4 2 2" xfId="6575"/>
    <cellStyle name="Обычный 3 2 3 3 4 2 2 2" xfId="15023"/>
    <cellStyle name="Обычный 3 2 3 3 4 2 2 2 2" xfId="31920"/>
    <cellStyle name="Обычный 3 2 3 3 4 2 2 3" xfId="23472"/>
    <cellStyle name="Обычный 3 2 3 3 4 2 3" xfId="10799"/>
    <cellStyle name="Обычный 3 2 3 3 4 2 3 2" xfId="27696"/>
    <cellStyle name="Обычный 3 2 3 3 4 2 4" xfId="19248"/>
    <cellStyle name="Обычный 3 2 3 3 4 3" xfId="3759"/>
    <cellStyle name="Обычный 3 2 3 3 4 3 2" xfId="7983"/>
    <cellStyle name="Обычный 3 2 3 3 4 3 2 2" xfId="16431"/>
    <cellStyle name="Обычный 3 2 3 3 4 3 2 2 2" xfId="33328"/>
    <cellStyle name="Обычный 3 2 3 3 4 3 2 3" xfId="24880"/>
    <cellStyle name="Обычный 3 2 3 3 4 3 3" xfId="12207"/>
    <cellStyle name="Обычный 3 2 3 3 4 3 3 2" xfId="29104"/>
    <cellStyle name="Обычный 3 2 3 3 4 3 4" xfId="20656"/>
    <cellStyle name="Обычный 3 2 3 3 4 4" xfId="5167"/>
    <cellStyle name="Обычный 3 2 3 3 4 4 2" xfId="13615"/>
    <cellStyle name="Обычный 3 2 3 3 4 4 2 2" xfId="30512"/>
    <cellStyle name="Обычный 3 2 3 3 4 4 3" xfId="22064"/>
    <cellStyle name="Обычный 3 2 3 3 4 5" xfId="9391"/>
    <cellStyle name="Обычный 3 2 3 3 4 5 2" xfId="26288"/>
    <cellStyle name="Обычный 3 2 3 3 4 6" xfId="17840"/>
    <cellStyle name="Обычный 3 2 3 3 5" xfId="1647"/>
    <cellStyle name="Обычный 3 2 3 3 5 2" xfId="5871"/>
    <cellStyle name="Обычный 3 2 3 3 5 2 2" xfId="14319"/>
    <cellStyle name="Обычный 3 2 3 3 5 2 2 2" xfId="31216"/>
    <cellStyle name="Обычный 3 2 3 3 5 2 3" xfId="22768"/>
    <cellStyle name="Обычный 3 2 3 3 5 3" xfId="10095"/>
    <cellStyle name="Обычный 3 2 3 3 5 3 2" xfId="26992"/>
    <cellStyle name="Обычный 3 2 3 3 5 4" xfId="18544"/>
    <cellStyle name="Обычный 3 2 3 3 6" xfId="3055"/>
    <cellStyle name="Обычный 3 2 3 3 6 2" xfId="7279"/>
    <cellStyle name="Обычный 3 2 3 3 6 2 2" xfId="15727"/>
    <cellStyle name="Обычный 3 2 3 3 6 2 2 2" xfId="32624"/>
    <cellStyle name="Обычный 3 2 3 3 6 2 3" xfId="24176"/>
    <cellStyle name="Обычный 3 2 3 3 6 3" xfId="11503"/>
    <cellStyle name="Обычный 3 2 3 3 6 3 2" xfId="28400"/>
    <cellStyle name="Обычный 3 2 3 3 6 4" xfId="19952"/>
    <cellStyle name="Обычный 3 2 3 3 7" xfId="4463"/>
    <cellStyle name="Обычный 3 2 3 3 7 2" xfId="12911"/>
    <cellStyle name="Обычный 3 2 3 3 7 2 2" xfId="29808"/>
    <cellStyle name="Обычный 3 2 3 3 7 3" xfId="21360"/>
    <cellStyle name="Обычный 3 2 3 3 8" xfId="8687"/>
    <cellStyle name="Обычный 3 2 3 3 8 2" xfId="25584"/>
    <cellStyle name="Обычный 3 2 3 3 9" xfId="17136"/>
    <cellStyle name="Обычный 3 2 3 4" xfId="156"/>
    <cellStyle name="Обычный 3 2 3 4 2" xfId="565"/>
    <cellStyle name="Обычный 3 2 3 4 2 2" xfId="1296"/>
    <cellStyle name="Обычный 3 2 3 4 2 2 2" xfId="2705"/>
    <cellStyle name="Обычный 3 2 3 4 2 2 2 2" xfId="6929"/>
    <cellStyle name="Обычный 3 2 3 4 2 2 2 2 2" xfId="15377"/>
    <cellStyle name="Обычный 3 2 3 4 2 2 2 2 2 2" xfId="32274"/>
    <cellStyle name="Обычный 3 2 3 4 2 2 2 2 3" xfId="23826"/>
    <cellStyle name="Обычный 3 2 3 4 2 2 2 3" xfId="11153"/>
    <cellStyle name="Обычный 3 2 3 4 2 2 2 3 2" xfId="28050"/>
    <cellStyle name="Обычный 3 2 3 4 2 2 2 4" xfId="19602"/>
    <cellStyle name="Обычный 3 2 3 4 2 2 3" xfId="4113"/>
    <cellStyle name="Обычный 3 2 3 4 2 2 3 2" xfId="8337"/>
    <cellStyle name="Обычный 3 2 3 4 2 2 3 2 2" xfId="16785"/>
    <cellStyle name="Обычный 3 2 3 4 2 2 3 2 2 2" xfId="33682"/>
    <cellStyle name="Обычный 3 2 3 4 2 2 3 2 3" xfId="25234"/>
    <cellStyle name="Обычный 3 2 3 4 2 2 3 3" xfId="12561"/>
    <cellStyle name="Обычный 3 2 3 4 2 2 3 3 2" xfId="29458"/>
    <cellStyle name="Обычный 3 2 3 4 2 2 3 4" xfId="21010"/>
    <cellStyle name="Обычный 3 2 3 4 2 2 4" xfId="5521"/>
    <cellStyle name="Обычный 3 2 3 4 2 2 4 2" xfId="13969"/>
    <cellStyle name="Обычный 3 2 3 4 2 2 4 2 2" xfId="30866"/>
    <cellStyle name="Обычный 3 2 3 4 2 2 4 3" xfId="22418"/>
    <cellStyle name="Обычный 3 2 3 4 2 2 5" xfId="9745"/>
    <cellStyle name="Обычный 3 2 3 4 2 2 5 2" xfId="26642"/>
    <cellStyle name="Обычный 3 2 3 4 2 2 6" xfId="18194"/>
    <cellStyle name="Обычный 3 2 3 4 2 3" xfId="2001"/>
    <cellStyle name="Обычный 3 2 3 4 2 3 2" xfId="6225"/>
    <cellStyle name="Обычный 3 2 3 4 2 3 2 2" xfId="14673"/>
    <cellStyle name="Обычный 3 2 3 4 2 3 2 2 2" xfId="31570"/>
    <cellStyle name="Обычный 3 2 3 4 2 3 2 3" xfId="23122"/>
    <cellStyle name="Обычный 3 2 3 4 2 3 3" xfId="10449"/>
    <cellStyle name="Обычный 3 2 3 4 2 3 3 2" xfId="27346"/>
    <cellStyle name="Обычный 3 2 3 4 2 3 4" xfId="18898"/>
    <cellStyle name="Обычный 3 2 3 4 2 4" xfId="3409"/>
    <cellStyle name="Обычный 3 2 3 4 2 4 2" xfId="7633"/>
    <cellStyle name="Обычный 3 2 3 4 2 4 2 2" xfId="16081"/>
    <cellStyle name="Обычный 3 2 3 4 2 4 2 2 2" xfId="32978"/>
    <cellStyle name="Обычный 3 2 3 4 2 4 2 3" xfId="24530"/>
    <cellStyle name="Обычный 3 2 3 4 2 4 3" xfId="11857"/>
    <cellStyle name="Обычный 3 2 3 4 2 4 3 2" xfId="28754"/>
    <cellStyle name="Обычный 3 2 3 4 2 4 4" xfId="20306"/>
    <cellStyle name="Обычный 3 2 3 4 2 5" xfId="4817"/>
    <cellStyle name="Обычный 3 2 3 4 2 5 2" xfId="13265"/>
    <cellStyle name="Обычный 3 2 3 4 2 5 2 2" xfId="30162"/>
    <cellStyle name="Обычный 3 2 3 4 2 5 3" xfId="21714"/>
    <cellStyle name="Обычный 3 2 3 4 2 6" xfId="9041"/>
    <cellStyle name="Обычный 3 2 3 4 2 6 2" xfId="25938"/>
    <cellStyle name="Обычный 3 2 3 4 2 7" xfId="17490"/>
    <cellStyle name="Обычный 3 2 3 4 2 8" xfId="34387"/>
    <cellStyle name="Обычный 3 2 3 4 3" xfId="944"/>
    <cellStyle name="Обычный 3 2 3 4 3 2" xfId="2353"/>
    <cellStyle name="Обычный 3 2 3 4 3 2 2" xfId="6577"/>
    <cellStyle name="Обычный 3 2 3 4 3 2 2 2" xfId="15025"/>
    <cellStyle name="Обычный 3 2 3 4 3 2 2 2 2" xfId="31922"/>
    <cellStyle name="Обычный 3 2 3 4 3 2 2 3" xfId="23474"/>
    <cellStyle name="Обычный 3 2 3 4 3 2 3" xfId="10801"/>
    <cellStyle name="Обычный 3 2 3 4 3 2 3 2" xfId="27698"/>
    <cellStyle name="Обычный 3 2 3 4 3 2 4" xfId="19250"/>
    <cellStyle name="Обычный 3 2 3 4 3 3" xfId="3761"/>
    <cellStyle name="Обычный 3 2 3 4 3 3 2" xfId="7985"/>
    <cellStyle name="Обычный 3 2 3 4 3 3 2 2" xfId="16433"/>
    <cellStyle name="Обычный 3 2 3 4 3 3 2 2 2" xfId="33330"/>
    <cellStyle name="Обычный 3 2 3 4 3 3 2 3" xfId="24882"/>
    <cellStyle name="Обычный 3 2 3 4 3 3 3" xfId="12209"/>
    <cellStyle name="Обычный 3 2 3 4 3 3 3 2" xfId="29106"/>
    <cellStyle name="Обычный 3 2 3 4 3 3 4" xfId="20658"/>
    <cellStyle name="Обычный 3 2 3 4 3 4" xfId="5169"/>
    <cellStyle name="Обычный 3 2 3 4 3 4 2" xfId="13617"/>
    <cellStyle name="Обычный 3 2 3 4 3 4 2 2" xfId="30514"/>
    <cellStyle name="Обычный 3 2 3 4 3 4 3" xfId="22066"/>
    <cellStyle name="Обычный 3 2 3 4 3 5" xfId="9393"/>
    <cellStyle name="Обычный 3 2 3 4 3 5 2" xfId="26290"/>
    <cellStyle name="Обычный 3 2 3 4 3 6" xfId="17842"/>
    <cellStyle name="Обычный 3 2 3 4 4" xfId="1649"/>
    <cellStyle name="Обычный 3 2 3 4 4 2" xfId="5873"/>
    <cellStyle name="Обычный 3 2 3 4 4 2 2" xfId="14321"/>
    <cellStyle name="Обычный 3 2 3 4 4 2 2 2" xfId="31218"/>
    <cellStyle name="Обычный 3 2 3 4 4 2 3" xfId="22770"/>
    <cellStyle name="Обычный 3 2 3 4 4 3" xfId="10097"/>
    <cellStyle name="Обычный 3 2 3 4 4 3 2" xfId="26994"/>
    <cellStyle name="Обычный 3 2 3 4 4 4" xfId="18546"/>
    <cellStyle name="Обычный 3 2 3 4 5" xfId="3057"/>
    <cellStyle name="Обычный 3 2 3 4 5 2" xfId="7281"/>
    <cellStyle name="Обычный 3 2 3 4 5 2 2" xfId="15729"/>
    <cellStyle name="Обычный 3 2 3 4 5 2 2 2" xfId="32626"/>
    <cellStyle name="Обычный 3 2 3 4 5 2 3" xfId="24178"/>
    <cellStyle name="Обычный 3 2 3 4 5 3" xfId="11505"/>
    <cellStyle name="Обычный 3 2 3 4 5 3 2" xfId="28402"/>
    <cellStyle name="Обычный 3 2 3 4 5 4" xfId="19954"/>
    <cellStyle name="Обычный 3 2 3 4 6" xfId="4465"/>
    <cellStyle name="Обычный 3 2 3 4 6 2" xfId="12913"/>
    <cellStyle name="Обычный 3 2 3 4 6 2 2" xfId="29810"/>
    <cellStyle name="Обычный 3 2 3 4 6 3" xfId="21362"/>
    <cellStyle name="Обычный 3 2 3 4 7" xfId="8689"/>
    <cellStyle name="Обычный 3 2 3 4 7 2" xfId="25586"/>
    <cellStyle name="Обычный 3 2 3 4 8" xfId="17138"/>
    <cellStyle name="Обычный 3 2 3 4 9" xfId="34035"/>
    <cellStyle name="Обычный 3 2 3 5" xfId="558"/>
    <cellStyle name="Обычный 3 2 3 5 2" xfId="1289"/>
    <cellStyle name="Обычный 3 2 3 5 2 2" xfId="2698"/>
    <cellStyle name="Обычный 3 2 3 5 2 2 2" xfId="6922"/>
    <cellStyle name="Обычный 3 2 3 5 2 2 2 2" xfId="15370"/>
    <cellStyle name="Обычный 3 2 3 5 2 2 2 2 2" xfId="32267"/>
    <cellStyle name="Обычный 3 2 3 5 2 2 2 3" xfId="23819"/>
    <cellStyle name="Обычный 3 2 3 5 2 2 3" xfId="11146"/>
    <cellStyle name="Обычный 3 2 3 5 2 2 3 2" xfId="28043"/>
    <cellStyle name="Обычный 3 2 3 5 2 2 4" xfId="19595"/>
    <cellStyle name="Обычный 3 2 3 5 2 3" xfId="4106"/>
    <cellStyle name="Обычный 3 2 3 5 2 3 2" xfId="8330"/>
    <cellStyle name="Обычный 3 2 3 5 2 3 2 2" xfId="16778"/>
    <cellStyle name="Обычный 3 2 3 5 2 3 2 2 2" xfId="33675"/>
    <cellStyle name="Обычный 3 2 3 5 2 3 2 3" xfId="25227"/>
    <cellStyle name="Обычный 3 2 3 5 2 3 3" xfId="12554"/>
    <cellStyle name="Обычный 3 2 3 5 2 3 3 2" xfId="29451"/>
    <cellStyle name="Обычный 3 2 3 5 2 3 4" xfId="21003"/>
    <cellStyle name="Обычный 3 2 3 5 2 4" xfId="5514"/>
    <cellStyle name="Обычный 3 2 3 5 2 4 2" xfId="13962"/>
    <cellStyle name="Обычный 3 2 3 5 2 4 2 2" xfId="30859"/>
    <cellStyle name="Обычный 3 2 3 5 2 4 3" xfId="22411"/>
    <cellStyle name="Обычный 3 2 3 5 2 5" xfId="9738"/>
    <cellStyle name="Обычный 3 2 3 5 2 5 2" xfId="26635"/>
    <cellStyle name="Обычный 3 2 3 5 2 6" xfId="18187"/>
    <cellStyle name="Обычный 3 2 3 5 3" xfId="1994"/>
    <cellStyle name="Обычный 3 2 3 5 3 2" xfId="6218"/>
    <cellStyle name="Обычный 3 2 3 5 3 2 2" xfId="14666"/>
    <cellStyle name="Обычный 3 2 3 5 3 2 2 2" xfId="31563"/>
    <cellStyle name="Обычный 3 2 3 5 3 2 3" xfId="23115"/>
    <cellStyle name="Обычный 3 2 3 5 3 3" xfId="10442"/>
    <cellStyle name="Обычный 3 2 3 5 3 3 2" xfId="27339"/>
    <cellStyle name="Обычный 3 2 3 5 3 4" xfId="18891"/>
    <cellStyle name="Обычный 3 2 3 5 4" xfId="3402"/>
    <cellStyle name="Обычный 3 2 3 5 4 2" xfId="7626"/>
    <cellStyle name="Обычный 3 2 3 5 4 2 2" xfId="16074"/>
    <cellStyle name="Обычный 3 2 3 5 4 2 2 2" xfId="32971"/>
    <cellStyle name="Обычный 3 2 3 5 4 2 3" xfId="24523"/>
    <cellStyle name="Обычный 3 2 3 5 4 3" xfId="11850"/>
    <cellStyle name="Обычный 3 2 3 5 4 3 2" xfId="28747"/>
    <cellStyle name="Обычный 3 2 3 5 4 4" xfId="20299"/>
    <cellStyle name="Обычный 3 2 3 5 5" xfId="4810"/>
    <cellStyle name="Обычный 3 2 3 5 5 2" xfId="13258"/>
    <cellStyle name="Обычный 3 2 3 5 5 2 2" xfId="30155"/>
    <cellStyle name="Обычный 3 2 3 5 5 3" xfId="21707"/>
    <cellStyle name="Обычный 3 2 3 5 6" xfId="9034"/>
    <cellStyle name="Обычный 3 2 3 5 6 2" xfId="25931"/>
    <cellStyle name="Обычный 3 2 3 5 7" xfId="17483"/>
    <cellStyle name="Обычный 3 2 3 5 8" xfId="34380"/>
    <cellStyle name="Обычный 3 2 3 6" xfId="937"/>
    <cellStyle name="Обычный 3 2 3 6 2" xfId="2346"/>
    <cellStyle name="Обычный 3 2 3 6 2 2" xfId="6570"/>
    <cellStyle name="Обычный 3 2 3 6 2 2 2" xfId="15018"/>
    <cellStyle name="Обычный 3 2 3 6 2 2 2 2" xfId="31915"/>
    <cellStyle name="Обычный 3 2 3 6 2 2 3" xfId="23467"/>
    <cellStyle name="Обычный 3 2 3 6 2 3" xfId="10794"/>
    <cellStyle name="Обычный 3 2 3 6 2 3 2" xfId="27691"/>
    <cellStyle name="Обычный 3 2 3 6 2 4" xfId="19243"/>
    <cellStyle name="Обычный 3 2 3 6 3" xfId="3754"/>
    <cellStyle name="Обычный 3 2 3 6 3 2" xfId="7978"/>
    <cellStyle name="Обычный 3 2 3 6 3 2 2" xfId="16426"/>
    <cellStyle name="Обычный 3 2 3 6 3 2 2 2" xfId="33323"/>
    <cellStyle name="Обычный 3 2 3 6 3 2 3" xfId="24875"/>
    <cellStyle name="Обычный 3 2 3 6 3 3" xfId="12202"/>
    <cellStyle name="Обычный 3 2 3 6 3 3 2" xfId="29099"/>
    <cellStyle name="Обычный 3 2 3 6 3 4" xfId="20651"/>
    <cellStyle name="Обычный 3 2 3 6 4" xfId="5162"/>
    <cellStyle name="Обычный 3 2 3 6 4 2" xfId="13610"/>
    <cellStyle name="Обычный 3 2 3 6 4 2 2" xfId="30507"/>
    <cellStyle name="Обычный 3 2 3 6 4 3" xfId="22059"/>
    <cellStyle name="Обычный 3 2 3 6 5" xfId="9386"/>
    <cellStyle name="Обычный 3 2 3 6 5 2" xfId="26283"/>
    <cellStyle name="Обычный 3 2 3 6 6" xfId="17835"/>
    <cellStyle name="Обычный 3 2 3 7" xfId="1642"/>
    <cellStyle name="Обычный 3 2 3 7 2" xfId="5866"/>
    <cellStyle name="Обычный 3 2 3 7 2 2" xfId="14314"/>
    <cellStyle name="Обычный 3 2 3 7 2 2 2" xfId="31211"/>
    <cellStyle name="Обычный 3 2 3 7 2 3" xfId="22763"/>
    <cellStyle name="Обычный 3 2 3 7 3" xfId="10090"/>
    <cellStyle name="Обычный 3 2 3 7 3 2" xfId="26987"/>
    <cellStyle name="Обычный 3 2 3 7 4" xfId="18539"/>
    <cellStyle name="Обычный 3 2 3 8" xfId="3050"/>
    <cellStyle name="Обычный 3 2 3 8 2" xfId="7274"/>
    <cellStyle name="Обычный 3 2 3 8 2 2" xfId="15722"/>
    <cellStyle name="Обычный 3 2 3 8 2 2 2" xfId="32619"/>
    <cellStyle name="Обычный 3 2 3 8 2 3" xfId="24171"/>
    <cellStyle name="Обычный 3 2 3 8 3" xfId="11498"/>
    <cellStyle name="Обычный 3 2 3 8 3 2" xfId="28395"/>
    <cellStyle name="Обычный 3 2 3 8 4" xfId="19947"/>
    <cellStyle name="Обычный 3 2 3 9" xfId="4458"/>
    <cellStyle name="Обычный 3 2 3 9 2" xfId="12906"/>
    <cellStyle name="Обычный 3 2 3 9 2 2" xfId="29803"/>
    <cellStyle name="Обычный 3 2 3 9 3" xfId="21355"/>
    <cellStyle name="Обычный 3 2 4" xfId="157"/>
    <cellStyle name="Обычный 3 2 4 10" xfId="17139"/>
    <cellStyle name="Обычный 3 2 4 11" xfId="34036"/>
    <cellStyle name="Обычный 3 2 4 2" xfId="158"/>
    <cellStyle name="Обычный 3 2 4 2 10" xfId="34037"/>
    <cellStyle name="Обычный 3 2 4 2 2" xfId="159"/>
    <cellStyle name="Обычный 3 2 4 2 2 2" xfId="568"/>
    <cellStyle name="Обычный 3 2 4 2 2 2 2" xfId="1299"/>
    <cellStyle name="Обычный 3 2 4 2 2 2 2 2" xfId="2708"/>
    <cellStyle name="Обычный 3 2 4 2 2 2 2 2 2" xfId="6932"/>
    <cellStyle name="Обычный 3 2 4 2 2 2 2 2 2 2" xfId="15380"/>
    <cellStyle name="Обычный 3 2 4 2 2 2 2 2 2 2 2" xfId="32277"/>
    <cellStyle name="Обычный 3 2 4 2 2 2 2 2 2 3" xfId="23829"/>
    <cellStyle name="Обычный 3 2 4 2 2 2 2 2 3" xfId="11156"/>
    <cellStyle name="Обычный 3 2 4 2 2 2 2 2 3 2" xfId="28053"/>
    <cellStyle name="Обычный 3 2 4 2 2 2 2 2 4" xfId="19605"/>
    <cellStyle name="Обычный 3 2 4 2 2 2 2 3" xfId="4116"/>
    <cellStyle name="Обычный 3 2 4 2 2 2 2 3 2" xfId="8340"/>
    <cellStyle name="Обычный 3 2 4 2 2 2 2 3 2 2" xfId="16788"/>
    <cellStyle name="Обычный 3 2 4 2 2 2 2 3 2 2 2" xfId="33685"/>
    <cellStyle name="Обычный 3 2 4 2 2 2 2 3 2 3" xfId="25237"/>
    <cellStyle name="Обычный 3 2 4 2 2 2 2 3 3" xfId="12564"/>
    <cellStyle name="Обычный 3 2 4 2 2 2 2 3 3 2" xfId="29461"/>
    <cellStyle name="Обычный 3 2 4 2 2 2 2 3 4" xfId="21013"/>
    <cellStyle name="Обычный 3 2 4 2 2 2 2 4" xfId="5524"/>
    <cellStyle name="Обычный 3 2 4 2 2 2 2 4 2" xfId="13972"/>
    <cellStyle name="Обычный 3 2 4 2 2 2 2 4 2 2" xfId="30869"/>
    <cellStyle name="Обычный 3 2 4 2 2 2 2 4 3" xfId="22421"/>
    <cellStyle name="Обычный 3 2 4 2 2 2 2 5" xfId="9748"/>
    <cellStyle name="Обычный 3 2 4 2 2 2 2 5 2" xfId="26645"/>
    <cellStyle name="Обычный 3 2 4 2 2 2 2 6" xfId="18197"/>
    <cellStyle name="Обычный 3 2 4 2 2 2 3" xfId="2004"/>
    <cellStyle name="Обычный 3 2 4 2 2 2 3 2" xfId="6228"/>
    <cellStyle name="Обычный 3 2 4 2 2 2 3 2 2" xfId="14676"/>
    <cellStyle name="Обычный 3 2 4 2 2 2 3 2 2 2" xfId="31573"/>
    <cellStyle name="Обычный 3 2 4 2 2 2 3 2 3" xfId="23125"/>
    <cellStyle name="Обычный 3 2 4 2 2 2 3 3" xfId="10452"/>
    <cellStyle name="Обычный 3 2 4 2 2 2 3 3 2" xfId="27349"/>
    <cellStyle name="Обычный 3 2 4 2 2 2 3 4" xfId="18901"/>
    <cellStyle name="Обычный 3 2 4 2 2 2 4" xfId="3412"/>
    <cellStyle name="Обычный 3 2 4 2 2 2 4 2" xfId="7636"/>
    <cellStyle name="Обычный 3 2 4 2 2 2 4 2 2" xfId="16084"/>
    <cellStyle name="Обычный 3 2 4 2 2 2 4 2 2 2" xfId="32981"/>
    <cellStyle name="Обычный 3 2 4 2 2 2 4 2 3" xfId="24533"/>
    <cellStyle name="Обычный 3 2 4 2 2 2 4 3" xfId="11860"/>
    <cellStyle name="Обычный 3 2 4 2 2 2 4 3 2" xfId="28757"/>
    <cellStyle name="Обычный 3 2 4 2 2 2 4 4" xfId="20309"/>
    <cellStyle name="Обычный 3 2 4 2 2 2 5" xfId="4820"/>
    <cellStyle name="Обычный 3 2 4 2 2 2 5 2" xfId="13268"/>
    <cellStyle name="Обычный 3 2 4 2 2 2 5 2 2" xfId="30165"/>
    <cellStyle name="Обычный 3 2 4 2 2 2 5 3" xfId="21717"/>
    <cellStyle name="Обычный 3 2 4 2 2 2 6" xfId="9044"/>
    <cellStyle name="Обычный 3 2 4 2 2 2 6 2" xfId="25941"/>
    <cellStyle name="Обычный 3 2 4 2 2 2 7" xfId="17493"/>
    <cellStyle name="Обычный 3 2 4 2 2 2 8" xfId="34390"/>
    <cellStyle name="Обычный 3 2 4 2 2 3" xfId="947"/>
    <cellStyle name="Обычный 3 2 4 2 2 3 2" xfId="2356"/>
    <cellStyle name="Обычный 3 2 4 2 2 3 2 2" xfId="6580"/>
    <cellStyle name="Обычный 3 2 4 2 2 3 2 2 2" xfId="15028"/>
    <cellStyle name="Обычный 3 2 4 2 2 3 2 2 2 2" xfId="31925"/>
    <cellStyle name="Обычный 3 2 4 2 2 3 2 2 3" xfId="23477"/>
    <cellStyle name="Обычный 3 2 4 2 2 3 2 3" xfId="10804"/>
    <cellStyle name="Обычный 3 2 4 2 2 3 2 3 2" xfId="27701"/>
    <cellStyle name="Обычный 3 2 4 2 2 3 2 4" xfId="19253"/>
    <cellStyle name="Обычный 3 2 4 2 2 3 3" xfId="3764"/>
    <cellStyle name="Обычный 3 2 4 2 2 3 3 2" xfId="7988"/>
    <cellStyle name="Обычный 3 2 4 2 2 3 3 2 2" xfId="16436"/>
    <cellStyle name="Обычный 3 2 4 2 2 3 3 2 2 2" xfId="33333"/>
    <cellStyle name="Обычный 3 2 4 2 2 3 3 2 3" xfId="24885"/>
    <cellStyle name="Обычный 3 2 4 2 2 3 3 3" xfId="12212"/>
    <cellStyle name="Обычный 3 2 4 2 2 3 3 3 2" xfId="29109"/>
    <cellStyle name="Обычный 3 2 4 2 2 3 3 4" xfId="20661"/>
    <cellStyle name="Обычный 3 2 4 2 2 3 4" xfId="5172"/>
    <cellStyle name="Обычный 3 2 4 2 2 3 4 2" xfId="13620"/>
    <cellStyle name="Обычный 3 2 4 2 2 3 4 2 2" xfId="30517"/>
    <cellStyle name="Обычный 3 2 4 2 2 3 4 3" xfId="22069"/>
    <cellStyle name="Обычный 3 2 4 2 2 3 5" xfId="9396"/>
    <cellStyle name="Обычный 3 2 4 2 2 3 5 2" xfId="26293"/>
    <cellStyle name="Обычный 3 2 4 2 2 3 6" xfId="17845"/>
    <cellStyle name="Обычный 3 2 4 2 2 4" xfId="1652"/>
    <cellStyle name="Обычный 3 2 4 2 2 4 2" xfId="5876"/>
    <cellStyle name="Обычный 3 2 4 2 2 4 2 2" xfId="14324"/>
    <cellStyle name="Обычный 3 2 4 2 2 4 2 2 2" xfId="31221"/>
    <cellStyle name="Обычный 3 2 4 2 2 4 2 3" xfId="22773"/>
    <cellStyle name="Обычный 3 2 4 2 2 4 3" xfId="10100"/>
    <cellStyle name="Обычный 3 2 4 2 2 4 3 2" xfId="26997"/>
    <cellStyle name="Обычный 3 2 4 2 2 4 4" xfId="18549"/>
    <cellStyle name="Обычный 3 2 4 2 2 5" xfId="3060"/>
    <cellStyle name="Обычный 3 2 4 2 2 5 2" xfId="7284"/>
    <cellStyle name="Обычный 3 2 4 2 2 5 2 2" xfId="15732"/>
    <cellStyle name="Обычный 3 2 4 2 2 5 2 2 2" xfId="32629"/>
    <cellStyle name="Обычный 3 2 4 2 2 5 2 3" xfId="24181"/>
    <cellStyle name="Обычный 3 2 4 2 2 5 3" xfId="11508"/>
    <cellStyle name="Обычный 3 2 4 2 2 5 3 2" xfId="28405"/>
    <cellStyle name="Обычный 3 2 4 2 2 5 4" xfId="19957"/>
    <cellStyle name="Обычный 3 2 4 2 2 6" xfId="4468"/>
    <cellStyle name="Обычный 3 2 4 2 2 6 2" xfId="12916"/>
    <cellStyle name="Обычный 3 2 4 2 2 6 2 2" xfId="29813"/>
    <cellStyle name="Обычный 3 2 4 2 2 6 3" xfId="21365"/>
    <cellStyle name="Обычный 3 2 4 2 2 7" xfId="8692"/>
    <cellStyle name="Обычный 3 2 4 2 2 7 2" xfId="25589"/>
    <cellStyle name="Обычный 3 2 4 2 2 8" xfId="17141"/>
    <cellStyle name="Обычный 3 2 4 2 2 9" xfId="34038"/>
    <cellStyle name="Обычный 3 2 4 2 3" xfId="567"/>
    <cellStyle name="Обычный 3 2 4 2 3 2" xfId="1298"/>
    <cellStyle name="Обычный 3 2 4 2 3 2 2" xfId="2707"/>
    <cellStyle name="Обычный 3 2 4 2 3 2 2 2" xfId="6931"/>
    <cellStyle name="Обычный 3 2 4 2 3 2 2 2 2" xfId="15379"/>
    <cellStyle name="Обычный 3 2 4 2 3 2 2 2 2 2" xfId="32276"/>
    <cellStyle name="Обычный 3 2 4 2 3 2 2 2 3" xfId="23828"/>
    <cellStyle name="Обычный 3 2 4 2 3 2 2 3" xfId="11155"/>
    <cellStyle name="Обычный 3 2 4 2 3 2 2 3 2" xfId="28052"/>
    <cellStyle name="Обычный 3 2 4 2 3 2 2 4" xfId="19604"/>
    <cellStyle name="Обычный 3 2 4 2 3 2 3" xfId="4115"/>
    <cellStyle name="Обычный 3 2 4 2 3 2 3 2" xfId="8339"/>
    <cellStyle name="Обычный 3 2 4 2 3 2 3 2 2" xfId="16787"/>
    <cellStyle name="Обычный 3 2 4 2 3 2 3 2 2 2" xfId="33684"/>
    <cellStyle name="Обычный 3 2 4 2 3 2 3 2 3" xfId="25236"/>
    <cellStyle name="Обычный 3 2 4 2 3 2 3 3" xfId="12563"/>
    <cellStyle name="Обычный 3 2 4 2 3 2 3 3 2" xfId="29460"/>
    <cellStyle name="Обычный 3 2 4 2 3 2 3 4" xfId="21012"/>
    <cellStyle name="Обычный 3 2 4 2 3 2 4" xfId="5523"/>
    <cellStyle name="Обычный 3 2 4 2 3 2 4 2" xfId="13971"/>
    <cellStyle name="Обычный 3 2 4 2 3 2 4 2 2" xfId="30868"/>
    <cellStyle name="Обычный 3 2 4 2 3 2 4 3" xfId="22420"/>
    <cellStyle name="Обычный 3 2 4 2 3 2 5" xfId="9747"/>
    <cellStyle name="Обычный 3 2 4 2 3 2 5 2" xfId="26644"/>
    <cellStyle name="Обычный 3 2 4 2 3 2 6" xfId="18196"/>
    <cellStyle name="Обычный 3 2 4 2 3 3" xfId="2003"/>
    <cellStyle name="Обычный 3 2 4 2 3 3 2" xfId="6227"/>
    <cellStyle name="Обычный 3 2 4 2 3 3 2 2" xfId="14675"/>
    <cellStyle name="Обычный 3 2 4 2 3 3 2 2 2" xfId="31572"/>
    <cellStyle name="Обычный 3 2 4 2 3 3 2 3" xfId="23124"/>
    <cellStyle name="Обычный 3 2 4 2 3 3 3" xfId="10451"/>
    <cellStyle name="Обычный 3 2 4 2 3 3 3 2" xfId="27348"/>
    <cellStyle name="Обычный 3 2 4 2 3 3 4" xfId="18900"/>
    <cellStyle name="Обычный 3 2 4 2 3 4" xfId="3411"/>
    <cellStyle name="Обычный 3 2 4 2 3 4 2" xfId="7635"/>
    <cellStyle name="Обычный 3 2 4 2 3 4 2 2" xfId="16083"/>
    <cellStyle name="Обычный 3 2 4 2 3 4 2 2 2" xfId="32980"/>
    <cellStyle name="Обычный 3 2 4 2 3 4 2 3" xfId="24532"/>
    <cellStyle name="Обычный 3 2 4 2 3 4 3" xfId="11859"/>
    <cellStyle name="Обычный 3 2 4 2 3 4 3 2" xfId="28756"/>
    <cellStyle name="Обычный 3 2 4 2 3 4 4" xfId="20308"/>
    <cellStyle name="Обычный 3 2 4 2 3 5" xfId="4819"/>
    <cellStyle name="Обычный 3 2 4 2 3 5 2" xfId="13267"/>
    <cellStyle name="Обычный 3 2 4 2 3 5 2 2" xfId="30164"/>
    <cellStyle name="Обычный 3 2 4 2 3 5 3" xfId="21716"/>
    <cellStyle name="Обычный 3 2 4 2 3 6" xfId="9043"/>
    <cellStyle name="Обычный 3 2 4 2 3 6 2" xfId="25940"/>
    <cellStyle name="Обычный 3 2 4 2 3 7" xfId="17492"/>
    <cellStyle name="Обычный 3 2 4 2 3 8" xfId="34389"/>
    <cellStyle name="Обычный 3 2 4 2 4" xfId="946"/>
    <cellStyle name="Обычный 3 2 4 2 4 2" xfId="2355"/>
    <cellStyle name="Обычный 3 2 4 2 4 2 2" xfId="6579"/>
    <cellStyle name="Обычный 3 2 4 2 4 2 2 2" xfId="15027"/>
    <cellStyle name="Обычный 3 2 4 2 4 2 2 2 2" xfId="31924"/>
    <cellStyle name="Обычный 3 2 4 2 4 2 2 3" xfId="23476"/>
    <cellStyle name="Обычный 3 2 4 2 4 2 3" xfId="10803"/>
    <cellStyle name="Обычный 3 2 4 2 4 2 3 2" xfId="27700"/>
    <cellStyle name="Обычный 3 2 4 2 4 2 4" xfId="19252"/>
    <cellStyle name="Обычный 3 2 4 2 4 3" xfId="3763"/>
    <cellStyle name="Обычный 3 2 4 2 4 3 2" xfId="7987"/>
    <cellStyle name="Обычный 3 2 4 2 4 3 2 2" xfId="16435"/>
    <cellStyle name="Обычный 3 2 4 2 4 3 2 2 2" xfId="33332"/>
    <cellStyle name="Обычный 3 2 4 2 4 3 2 3" xfId="24884"/>
    <cellStyle name="Обычный 3 2 4 2 4 3 3" xfId="12211"/>
    <cellStyle name="Обычный 3 2 4 2 4 3 3 2" xfId="29108"/>
    <cellStyle name="Обычный 3 2 4 2 4 3 4" xfId="20660"/>
    <cellStyle name="Обычный 3 2 4 2 4 4" xfId="5171"/>
    <cellStyle name="Обычный 3 2 4 2 4 4 2" xfId="13619"/>
    <cellStyle name="Обычный 3 2 4 2 4 4 2 2" xfId="30516"/>
    <cellStyle name="Обычный 3 2 4 2 4 4 3" xfId="22068"/>
    <cellStyle name="Обычный 3 2 4 2 4 5" xfId="9395"/>
    <cellStyle name="Обычный 3 2 4 2 4 5 2" xfId="26292"/>
    <cellStyle name="Обычный 3 2 4 2 4 6" xfId="17844"/>
    <cellStyle name="Обычный 3 2 4 2 5" xfId="1651"/>
    <cellStyle name="Обычный 3 2 4 2 5 2" xfId="5875"/>
    <cellStyle name="Обычный 3 2 4 2 5 2 2" xfId="14323"/>
    <cellStyle name="Обычный 3 2 4 2 5 2 2 2" xfId="31220"/>
    <cellStyle name="Обычный 3 2 4 2 5 2 3" xfId="22772"/>
    <cellStyle name="Обычный 3 2 4 2 5 3" xfId="10099"/>
    <cellStyle name="Обычный 3 2 4 2 5 3 2" xfId="26996"/>
    <cellStyle name="Обычный 3 2 4 2 5 4" xfId="18548"/>
    <cellStyle name="Обычный 3 2 4 2 6" xfId="3059"/>
    <cellStyle name="Обычный 3 2 4 2 6 2" xfId="7283"/>
    <cellStyle name="Обычный 3 2 4 2 6 2 2" xfId="15731"/>
    <cellStyle name="Обычный 3 2 4 2 6 2 2 2" xfId="32628"/>
    <cellStyle name="Обычный 3 2 4 2 6 2 3" xfId="24180"/>
    <cellStyle name="Обычный 3 2 4 2 6 3" xfId="11507"/>
    <cellStyle name="Обычный 3 2 4 2 6 3 2" xfId="28404"/>
    <cellStyle name="Обычный 3 2 4 2 6 4" xfId="19956"/>
    <cellStyle name="Обычный 3 2 4 2 7" xfId="4467"/>
    <cellStyle name="Обычный 3 2 4 2 7 2" xfId="12915"/>
    <cellStyle name="Обычный 3 2 4 2 7 2 2" xfId="29812"/>
    <cellStyle name="Обычный 3 2 4 2 7 3" xfId="21364"/>
    <cellStyle name="Обычный 3 2 4 2 8" xfId="8691"/>
    <cellStyle name="Обычный 3 2 4 2 8 2" xfId="25588"/>
    <cellStyle name="Обычный 3 2 4 2 9" xfId="17140"/>
    <cellStyle name="Обычный 3 2 4 3" xfId="160"/>
    <cellStyle name="Обычный 3 2 4 3 2" xfId="569"/>
    <cellStyle name="Обычный 3 2 4 3 2 2" xfId="1300"/>
    <cellStyle name="Обычный 3 2 4 3 2 2 2" xfId="2709"/>
    <cellStyle name="Обычный 3 2 4 3 2 2 2 2" xfId="6933"/>
    <cellStyle name="Обычный 3 2 4 3 2 2 2 2 2" xfId="15381"/>
    <cellStyle name="Обычный 3 2 4 3 2 2 2 2 2 2" xfId="32278"/>
    <cellStyle name="Обычный 3 2 4 3 2 2 2 2 3" xfId="23830"/>
    <cellStyle name="Обычный 3 2 4 3 2 2 2 3" xfId="11157"/>
    <cellStyle name="Обычный 3 2 4 3 2 2 2 3 2" xfId="28054"/>
    <cellStyle name="Обычный 3 2 4 3 2 2 2 4" xfId="19606"/>
    <cellStyle name="Обычный 3 2 4 3 2 2 3" xfId="4117"/>
    <cellStyle name="Обычный 3 2 4 3 2 2 3 2" xfId="8341"/>
    <cellStyle name="Обычный 3 2 4 3 2 2 3 2 2" xfId="16789"/>
    <cellStyle name="Обычный 3 2 4 3 2 2 3 2 2 2" xfId="33686"/>
    <cellStyle name="Обычный 3 2 4 3 2 2 3 2 3" xfId="25238"/>
    <cellStyle name="Обычный 3 2 4 3 2 2 3 3" xfId="12565"/>
    <cellStyle name="Обычный 3 2 4 3 2 2 3 3 2" xfId="29462"/>
    <cellStyle name="Обычный 3 2 4 3 2 2 3 4" xfId="21014"/>
    <cellStyle name="Обычный 3 2 4 3 2 2 4" xfId="5525"/>
    <cellStyle name="Обычный 3 2 4 3 2 2 4 2" xfId="13973"/>
    <cellStyle name="Обычный 3 2 4 3 2 2 4 2 2" xfId="30870"/>
    <cellStyle name="Обычный 3 2 4 3 2 2 4 3" xfId="22422"/>
    <cellStyle name="Обычный 3 2 4 3 2 2 5" xfId="9749"/>
    <cellStyle name="Обычный 3 2 4 3 2 2 5 2" xfId="26646"/>
    <cellStyle name="Обычный 3 2 4 3 2 2 6" xfId="18198"/>
    <cellStyle name="Обычный 3 2 4 3 2 3" xfId="2005"/>
    <cellStyle name="Обычный 3 2 4 3 2 3 2" xfId="6229"/>
    <cellStyle name="Обычный 3 2 4 3 2 3 2 2" xfId="14677"/>
    <cellStyle name="Обычный 3 2 4 3 2 3 2 2 2" xfId="31574"/>
    <cellStyle name="Обычный 3 2 4 3 2 3 2 3" xfId="23126"/>
    <cellStyle name="Обычный 3 2 4 3 2 3 3" xfId="10453"/>
    <cellStyle name="Обычный 3 2 4 3 2 3 3 2" xfId="27350"/>
    <cellStyle name="Обычный 3 2 4 3 2 3 4" xfId="18902"/>
    <cellStyle name="Обычный 3 2 4 3 2 4" xfId="3413"/>
    <cellStyle name="Обычный 3 2 4 3 2 4 2" xfId="7637"/>
    <cellStyle name="Обычный 3 2 4 3 2 4 2 2" xfId="16085"/>
    <cellStyle name="Обычный 3 2 4 3 2 4 2 2 2" xfId="32982"/>
    <cellStyle name="Обычный 3 2 4 3 2 4 2 3" xfId="24534"/>
    <cellStyle name="Обычный 3 2 4 3 2 4 3" xfId="11861"/>
    <cellStyle name="Обычный 3 2 4 3 2 4 3 2" xfId="28758"/>
    <cellStyle name="Обычный 3 2 4 3 2 4 4" xfId="20310"/>
    <cellStyle name="Обычный 3 2 4 3 2 5" xfId="4821"/>
    <cellStyle name="Обычный 3 2 4 3 2 5 2" xfId="13269"/>
    <cellStyle name="Обычный 3 2 4 3 2 5 2 2" xfId="30166"/>
    <cellStyle name="Обычный 3 2 4 3 2 5 3" xfId="21718"/>
    <cellStyle name="Обычный 3 2 4 3 2 6" xfId="9045"/>
    <cellStyle name="Обычный 3 2 4 3 2 6 2" xfId="25942"/>
    <cellStyle name="Обычный 3 2 4 3 2 7" xfId="17494"/>
    <cellStyle name="Обычный 3 2 4 3 2 8" xfId="34391"/>
    <cellStyle name="Обычный 3 2 4 3 3" xfId="948"/>
    <cellStyle name="Обычный 3 2 4 3 3 2" xfId="2357"/>
    <cellStyle name="Обычный 3 2 4 3 3 2 2" xfId="6581"/>
    <cellStyle name="Обычный 3 2 4 3 3 2 2 2" xfId="15029"/>
    <cellStyle name="Обычный 3 2 4 3 3 2 2 2 2" xfId="31926"/>
    <cellStyle name="Обычный 3 2 4 3 3 2 2 3" xfId="23478"/>
    <cellStyle name="Обычный 3 2 4 3 3 2 3" xfId="10805"/>
    <cellStyle name="Обычный 3 2 4 3 3 2 3 2" xfId="27702"/>
    <cellStyle name="Обычный 3 2 4 3 3 2 4" xfId="19254"/>
    <cellStyle name="Обычный 3 2 4 3 3 3" xfId="3765"/>
    <cellStyle name="Обычный 3 2 4 3 3 3 2" xfId="7989"/>
    <cellStyle name="Обычный 3 2 4 3 3 3 2 2" xfId="16437"/>
    <cellStyle name="Обычный 3 2 4 3 3 3 2 2 2" xfId="33334"/>
    <cellStyle name="Обычный 3 2 4 3 3 3 2 3" xfId="24886"/>
    <cellStyle name="Обычный 3 2 4 3 3 3 3" xfId="12213"/>
    <cellStyle name="Обычный 3 2 4 3 3 3 3 2" xfId="29110"/>
    <cellStyle name="Обычный 3 2 4 3 3 3 4" xfId="20662"/>
    <cellStyle name="Обычный 3 2 4 3 3 4" xfId="5173"/>
    <cellStyle name="Обычный 3 2 4 3 3 4 2" xfId="13621"/>
    <cellStyle name="Обычный 3 2 4 3 3 4 2 2" xfId="30518"/>
    <cellStyle name="Обычный 3 2 4 3 3 4 3" xfId="22070"/>
    <cellStyle name="Обычный 3 2 4 3 3 5" xfId="9397"/>
    <cellStyle name="Обычный 3 2 4 3 3 5 2" xfId="26294"/>
    <cellStyle name="Обычный 3 2 4 3 3 6" xfId="17846"/>
    <cellStyle name="Обычный 3 2 4 3 4" xfId="1653"/>
    <cellStyle name="Обычный 3 2 4 3 4 2" xfId="5877"/>
    <cellStyle name="Обычный 3 2 4 3 4 2 2" xfId="14325"/>
    <cellStyle name="Обычный 3 2 4 3 4 2 2 2" xfId="31222"/>
    <cellStyle name="Обычный 3 2 4 3 4 2 3" xfId="22774"/>
    <cellStyle name="Обычный 3 2 4 3 4 3" xfId="10101"/>
    <cellStyle name="Обычный 3 2 4 3 4 3 2" xfId="26998"/>
    <cellStyle name="Обычный 3 2 4 3 4 4" xfId="18550"/>
    <cellStyle name="Обычный 3 2 4 3 5" xfId="3061"/>
    <cellStyle name="Обычный 3 2 4 3 5 2" xfId="7285"/>
    <cellStyle name="Обычный 3 2 4 3 5 2 2" xfId="15733"/>
    <cellStyle name="Обычный 3 2 4 3 5 2 2 2" xfId="32630"/>
    <cellStyle name="Обычный 3 2 4 3 5 2 3" xfId="24182"/>
    <cellStyle name="Обычный 3 2 4 3 5 3" xfId="11509"/>
    <cellStyle name="Обычный 3 2 4 3 5 3 2" xfId="28406"/>
    <cellStyle name="Обычный 3 2 4 3 5 4" xfId="19958"/>
    <cellStyle name="Обычный 3 2 4 3 6" xfId="4469"/>
    <cellStyle name="Обычный 3 2 4 3 6 2" xfId="12917"/>
    <cellStyle name="Обычный 3 2 4 3 6 2 2" xfId="29814"/>
    <cellStyle name="Обычный 3 2 4 3 6 3" xfId="21366"/>
    <cellStyle name="Обычный 3 2 4 3 7" xfId="8693"/>
    <cellStyle name="Обычный 3 2 4 3 7 2" xfId="25590"/>
    <cellStyle name="Обычный 3 2 4 3 8" xfId="17142"/>
    <cellStyle name="Обычный 3 2 4 3 9" xfId="34039"/>
    <cellStyle name="Обычный 3 2 4 4" xfId="566"/>
    <cellStyle name="Обычный 3 2 4 4 2" xfId="1297"/>
    <cellStyle name="Обычный 3 2 4 4 2 2" xfId="2706"/>
    <cellStyle name="Обычный 3 2 4 4 2 2 2" xfId="6930"/>
    <cellStyle name="Обычный 3 2 4 4 2 2 2 2" xfId="15378"/>
    <cellStyle name="Обычный 3 2 4 4 2 2 2 2 2" xfId="32275"/>
    <cellStyle name="Обычный 3 2 4 4 2 2 2 3" xfId="23827"/>
    <cellStyle name="Обычный 3 2 4 4 2 2 3" xfId="11154"/>
    <cellStyle name="Обычный 3 2 4 4 2 2 3 2" xfId="28051"/>
    <cellStyle name="Обычный 3 2 4 4 2 2 4" xfId="19603"/>
    <cellStyle name="Обычный 3 2 4 4 2 3" xfId="4114"/>
    <cellStyle name="Обычный 3 2 4 4 2 3 2" xfId="8338"/>
    <cellStyle name="Обычный 3 2 4 4 2 3 2 2" xfId="16786"/>
    <cellStyle name="Обычный 3 2 4 4 2 3 2 2 2" xfId="33683"/>
    <cellStyle name="Обычный 3 2 4 4 2 3 2 3" xfId="25235"/>
    <cellStyle name="Обычный 3 2 4 4 2 3 3" xfId="12562"/>
    <cellStyle name="Обычный 3 2 4 4 2 3 3 2" xfId="29459"/>
    <cellStyle name="Обычный 3 2 4 4 2 3 4" xfId="21011"/>
    <cellStyle name="Обычный 3 2 4 4 2 4" xfId="5522"/>
    <cellStyle name="Обычный 3 2 4 4 2 4 2" xfId="13970"/>
    <cellStyle name="Обычный 3 2 4 4 2 4 2 2" xfId="30867"/>
    <cellStyle name="Обычный 3 2 4 4 2 4 3" xfId="22419"/>
    <cellStyle name="Обычный 3 2 4 4 2 5" xfId="9746"/>
    <cellStyle name="Обычный 3 2 4 4 2 5 2" xfId="26643"/>
    <cellStyle name="Обычный 3 2 4 4 2 6" xfId="18195"/>
    <cellStyle name="Обычный 3 2 4 4 3" xfId="2002"/>
    <cellStyle name="Обычный 3 2 4 4 3 2" xfId="6226"/>
    <cellStyle name="Обычный 3 2 4 4 3 2 2" xfId="14674"/>
    <cellStyle name="Обычный 3 2 4 4 3 2 2 2" xfId="31571"/>
    <cellStyle name="Обычный 3 2 4 4 3 2 3" xfId="23123"/>
    <cellStyle name="Обычный 3 2 4 4 3 3" xfId="10450"/>
    <cellStyle name="Обычный 3 2 4 4 3 3 2" xfId="27347"/>
    <cellStyle name="Обычный 3 2 4 4 3 4" xfId="18899"/>
    <cellStyle name="Обычный 3 2 4 4 4" xfId="3410"/>
    <cellStyle name="Обычный 3 2 4 4 4 2" xfId="7634"/>
    <cellStyle name="Обычный 3 2 4 4 4 2 2" xfId="16082"/>
    <cellStyle name="Обычный 3 2 4 4 4 2 2 2" xfId="32979"/>
    <cellStyle name="Обычный 3 2 4 4 4 2 3" xfId="24531"/>
    <cellStyle name="Обычный 3 2 4 4 4 3" xfId="11858"/>
    <cellStyle name="Обычный 3 2 4 4 4 3 2" xfId="28755"/>
    <cellStyle name="Обычный 3 2 4 4 4 4" xfId="20307"/>
    <cellStyle name="Обычный 3 2 4 4 5" xfId="4818"/>
    <cellStyle name="Обычный 3 2 4 4 5 2" xfId="13266"/>
    <cellStyle name="Обычный 3 2 4 4 5 2 2" xfId="30163"/>
    <cellStyle name="Обычный 3 2 4 4 5 3" xfId="21715"/>
    <cellStyle name="Обычный 3 2 4 4 6" xfId="9042"/>
    <cellStyle name="Обычный 3 2 4 4 6 2" xfId="25939"/>
    <cellStyle name="Обычный 3 2 4 4 7" xfId="17491"/>
    <cellStyle name="Обычный 3 2 4 4 8" xfId="34388"/>
    <cellStyle name="Обычный 3 2 4 5" xfId="945"/>
    <cellStyle name="Обычный 3 2 4 5 2" xfId="2354"/>
    <cellStyle name="Обычный 3 2 4 5 2 2" xfId="6578"/>
    <cellStyle name="Обычный 3 2 4 5 2 2 2" xfId="15026"/>
    <cellStyle name="Обычный 3 2 4 5 2 2 2 2" xfId="31923"/>
    <cellStyle name="Обычный 3 2 4 5 2 2 3" xfId="23475"/>
    <cellStyle name="Обычный 3 2 4 5 2 3" xfId="10802"/>
    <cellStyle name="Обычный 3 2 4 5 2 3 2" xfId="27699"/>
    <cellStyle name="Обычный 3 2 4 5 2 4" xfId="19251"/>
    <cellStyle name="Обычный 3 2 4 5 3" xfId="3762"/>
    <cellStyle name="Обычный 3 2 4 5 3 2" xfId="7986"/>
    <cellStyle name="Обычный 3 2 4 5 3 2 2" xfId="16434"/>
    <cellStyle name="Обычный 3 2 4 5 3 2 2 2" xfId="33331"/>
    <cellStyle name="Обычный 3 2 4 5 3 2 3" xfId="24883"/>
    <cellStyle name="Обычный 3 2 4 5 3 3" xfId="12210"/>
    <cellStyle name="Обычный 3 2 4 5 3 3 2" xfId="29107"/>
    <cellStyle name="Обычный 3 2 4 5 3 4" xfId="20659"/>
    <cellStyle name="Обычный 3 2 4 5 4" xfId="5170"/>
    <cellStyle name="Обычный 3 2 4 5 4 2" xfId="13618"/>
    <cellStyle name="Обычный 3 2 4 5 4 2 2" xfId="30515"/>
    <cellStyle name="Обычный 3 2 4 5 4 3" xfId="22067"/>
    <cellStyle name="Обычный 3 2 4 5 5" xfId="9394"/>
    <cellStyle name="Обычный 3 2 4 5 5 2" xfId="26291"/>
    <cellStyle name="Обычный 3 2 4 5 6" xfId="17843"/>
    <cellStyle name="Обычный 3 2 4 6" xfId="1650"/>
    <cellStyle name="Обычный 3 2 4 6 2" xfId="5874"/>
    <cellStyle name="Обычный 3 2 4 6 2 2" xfId="14322"/>
    <cellStyle name="Обычный 3 2 4 6 2 2 2" xfId="31219"/>
    <cellStyle name="Обычный 3 2 4 6 2 3" xfId="22771"/>
    <cellStyle name="Обычный 3 2 4 6 3" xfId="10098"/>
    <cellStyle name="Обычный 3 2 4 6 3 2" xfId="26995"/>
    <cellStyle name="Обычный 3 2 4 6 4" xfId="18547"/>
    <cellStyle name="Обычный 3 2 4 7" xfId="3058"/>
    <cellStyle name="Обычный 3 2 4 7 2" xfId="7282"/>
    <cellStyle name="Обычный 3 2 4 7 2 2" xfId="15730"/>
    <cellStyle name="Обычный 3 2 4 7 2 2 2" xfId="32627"/>
    <cellStyle name="Обычный 3 2 4 7 2 3" xfId="24179"/>
    <cellStyle name="Обычный 3 2 4 7 3" xfId="11506"/>
    <cellStyle name="Обычный 3 2 4 7 3 2" xfId="28403"/>
    <cellStyle name="Обычный 3 2 4 7 4" xfId="19955"/>
    <cellStyle name="Обычный 3 2 4 8" xfId="4466"/>
    <cellStyle name="Обычный 3 2 4 8 2" xfId="12914"/>
    <cellStyle name="Обычный 3 2 4 8 2 2" xfId="29811"/>
    <cellStyle name="Обычный 3 2 4 8 3" xfId="21363"/>
    <cellStyle name="Обычный 3 2 4 9" xfId="8690"/>
    <cellStyle name="Обычный 3 2 4 9 2" xfId="25587"/>
    <cellStyle name="Обычный 3 2 5" xfId="161"/>
    <cellStyle name="Обычный 3 2 5 10" xfId="34040"/>
    <cellStyle name="Обычный 3 2 5 2" xfId="162"/>
    <cellStyle name="Обычный 3 2 5 2 2" xfId="571"/>
    <cellStyle name="Обычный 3 2 5 2 2 2" xfId="1302"/>
    <cellStyle name="Обычный 3 2 5 2 2 2 2" xfId="2711"/>
    <cellStyle name="Обычный 3 2 5 2 2 2 2 2" xfId="6935"/>
    <cellStyle name="Обычный 3 2 5 2 2 2 2 2 2" xfId="15383"/>
    <cellStyle name="Обычный 3 2 5 2 2 2 2 2 2 2" xfId="32280"/>
    <cellStyle name="Обычный 3 2 5 2 2 2 2 2 3" xfId="23832"/>
    <cellStyle name="Обычный 3 2 5 2 2 2 2 3" xfId="11159"/>
    <cellStyle name="Обычный 3 2 5 2 2 2 2 3 2" xfId="28056"/>
    <cellStyle name="Обычный 3 2 5 2 2 2 2 4" xfId="19608"/>
    <cellStyle name="Обычный 3 2 5 2 2 2 3" xfId="4119"/>
    <cellStyle name="Обычный 3 2 5 2 2 2 3 2" xfId="8343"/>
    <cellStyle name="Обычный 3 2 5 2 2 2 3 2 2" xfId="16791"/>
    <cellStyle name="Обычный 3 2 5 2 2 2 3 2 2 2" xfId="33688"/>
    <cellStyle name="Обычный 3 2 5 2 2 2 3 2 3" xfId="25240"/>
    <cellStyle name="Обычный 3 2 5 2 2 2 3 3" xfId="12567"/>
    <cellStyle name="Обычный 3 2 5 2 2 2 3 3 2" xfId="29464"/>
    <cellStyle name="Обычный 3 2 5 2 2 2 3 4" xfId="21016"/>
    <cellStyle name="Обычный 3 2 5 2 2 2 4" xfId="5527"/>
    <cellStyle name="Обычный 3 2 5 2 2 2 4 2" xfId="13975"/>
    <cellStyle name="Обычный 3 2 5 2 2 2 4 2 2" xfId="30872"/>
    <cellStyle name="Обычный 3 2 5 2 2 2 4 3" xfId="22424"/>
    <cellStyle name="Обычный 3 2 5 2 2 2 5" xfId="9751"/>
    <cellStyle name="Обычный 3 2 5 2 2 2 5 2" xfId="26648"/>
    <cellStyle name="Обычный 3 2 5 2 2 2 6" xfId="18200"/>
    <cellStyle name="Обычный 3 2 5 2 2 3" xfId="2007"/>
    <cellStyle name="Обычный 3 2 5 2 2 3 2" xfId="6231"/>
    <cellStyle name="Обычный 3 2 5 2 2 3 2 2" xfId="14679"/>
    <cellStyle name="Обычный 3 2 5 2 2 3 2 2 2" xfId="31576"/>
    <cellStyle name="Обычный 3 2 5 2 2 3 2 3" xfId="23128"/>
    <cellStyle name="Обычный 3 2 5 2 2 3 3" xfId="10455"/>
    <cellStyle name="Обычный 3 2 5 2 2 3 3 2" xfId="27352"/>
    <cellStyle name="Обычный 3 2 5 2 2 3 4" xfId="18904"/>
    <cellStyle name="Обычный 3 2 5 2 2 4" xfId="3415"/>
    <cellStyle name="Обычный 3 2 5 2 2 4 2" xfId="7639"/>
    <cellStyle name="Обычный 3 2 5 2 2 4 2 2" xfId="16087"/>
    <cellStyle name="Обычный 3 2 5 2 2 4 2 2 2" xfId="32984"/>
    <cellStyle name="Обычный 3 2 5 2 2 4 2 3" xfId="24536"/>
    <cellStyle name="Обычный 3 2 5 2 2 4 3" xfId="11863"/>
    <cellStyle name="Обычный 3 2 5 2 2 4 3 2" xfId="28760"/>
    <cellStyle name="Обычный 3 2 5 2 2 4 4" xfId="20312"/>
    <cellStyle name="Обычный 3 2 5 2 2 5" xfId="4823"/>
    <cellStyle name="Обычный 3 2 5 2 2 5 2" xfId="13271"/>
    <cellStyle name="Обычный 3 2 5 2 2 5 2 2" xfId="30168"/>
    <cellStyle name="Обычный 3 2 5 2 2 5 3" xfId="21720"/>
    <cellStyle name="Обычный 3 2 5 2 2 6" xfId="9047"/>
    <cellStyle name="Обычный 3 2 5 2 2 6 2" xfId="25944"/>
    <cellStyle name="Обычный 3 2 5 2 2 7" xfId="17496"/>
    <cellStyle name="Обычный 3 2 5 2 2 8" xfId="34393"/>
    <cellStyle name="Обычный 3 2 5 2 3" xfId="950"/>
    <cellStyle name="Обычный 3 2 5 2 3 2" xfId="2359"/>
    <cellStyle name="Обычный 3 2 5 2 3 2 2" xfId="6583"/>
    <cellStyle name="Обычный 3 2 5 2 3 2 2 2" xfId="15031"/>
    <cellStyle name="Обычный 3 2 5 2 3 2 2 2 2" xfId="31928"/>
    <cellStyle name="Обычный 3 2 5 2 3 2 2 3" xfId="23480"/>
    <cellStyle name="Обычный 3 2 5 2 3 2 3" xfId="10807"/>
    <cellStyle name="Обычный 3 2 5 2 3 2 3 2" xfId="27704"/>
    <cellStyle name="Обычный 3 2 5 2 3 2 4" xfId="19256"/>
    <cellStyle name="Обычный 3 2 5 2 3 3" xfId="3767"/>
    <cellStyle name="Обычный 3 2 5 2 3 3 2" xfId="7991"/>
    <cellStyle name="Обычный 3 2 5 2 3 3 2 2" xfId="16439"/>
    <cellStyle name="Обычный 3 2 5 2 3 3 2 2 2" xfId="33336"/>
    <cellStyle name="Обычный 3 2 5 2 3 3 2 3" xfId="24888"/>
    <cellStyle name="Обычный 3 2 5 2 3 3 3" xfId="12215"/>
    <cellStyle name="Обычный 3 2 5 2 3 3 3 2" xfId="29112"/>
    <cellStyle name="Обычный 3 2 5 2 3 3 4" xfId="20664"/>
    <cellStyle name="Обычный 3 2 5 2 3 4" xfId="5175"/>
    <cellStyle name="Обычный 3 2 5 2 3 4 2" xfId="13623"/>
    <cellStyle name="Обычный 3 2 5 2 3 4 2 2" xfId="30520"/>
    <cellStyle name="Обычный 3 2 5 2 3 4 3" xfId="22072"/>
    <cellStyle name="Обычный 3 2 5 2 3 5" xfId="9399"/>
    <cellStyle name="Обычный 3 2 5 2 3 5 2" xfId="26296"/>
    <cellStyle name="Обычный 3 2 5 2 3 6" xfId="17848"/>
    <cellStyle name="Обычный 3 2 5 2 4" xfId="1655"/>
    <cellStyle name="Обычный 3 2 5 2 4 2" xfId="5879"/>
    <cellStyle name="Обычный 3 2 5 2 4 2 2" xfId="14327"/>
    <cellStyle name="Обычный 3 2 5 2 4 2 2 2" xfId="31224"/>
    <cellStyle name="Обычный 3 2 5 2 4 2 3" xfId="22776"/>
    <cellStyle name="Обычный 3 2 5 2 4 3" xfId="10103"/>
    <cellStyle name="Обычный 3 2 5 2 4 3 2" xfId="27000"/>
    <cellStyle name="Обычный 3 2 5 2 4 4" xfId="18552"/>
    <cellStyle name="Обычный 3 2 5 2 5" xfId="3063"/>
    <cellStyle name="Обычный 3 2 5 2 5 2" xfId="7287"/>
    <cellStyle name="Обычный 3 2 5 2 5 2 2" xfId="15735"/>
    <cellStyle name="Обычный 3 2 5 2 5 2 2 2" xfId="32632"/>
    <cellStyle name="Обычный 3 2 5 2 5 2 3" xfId="24184"/>
    <cellStyle name="Обычный 3 2 5 2 5 3" xfId="11511"/>
    <cellStyle name="Обычный 3 2 5 2 5 3 2" xfId="28408"/>
    <cellStyle name="Обычный 3 2 5 2 5 4" xfId="19960"/>
    <cellStyle name="Обычный 3 2 5 2 6" xfId="4471"/>
    <cellStyle name="Обычный 3 2 5 2 6 2" xfId="12919"/>
    <cellStyle name="Обычный 3 2 5 2 6 2 2" xfId="29816"/>
    <cellStyle name="Обычный 3 2 5 2 6 3" xfId="21368"/>
    <cellStyle name="Обычный 3 2 5 2 7" xfId="8695"/>
    <cellStyle name="Обычный 3 2 5 2 7 2" xfId="25592"/>
    <cellStyle name="Обычный 3 2 5 2 8" xfId="17144"/>
    <cellStyle name="Обычный 3 2 5 2 9" xfId="34041"/>
    <cellStyle name="Обычный 3 2 5 3" xfId="570"/>
    <cellStyle name="Обычный 3 2 5 3 2" xfId="1301"/>
    <cellStyle name="Обычный 3 2 5 3 2 2" xfId="2710"/>
    <cellStyle name="Обычный 3 2 5 3 2 2 2" xfId="6934"/>
    <cellStyle name="Обычный 3 2 5 3 2 2 2 2" xfId="15382"/>
    <cellStyle name="Обычный 3 2 5 3 2 2 2 2 2" xfId="32279"/>
    <cellStyle name="Обычный 3 2 5 3 2 2 2 3" xfId="23831"/>
    <cellStyle name="Обычный 3 2 5 3 2 2 3" xfId="11158"/>
    <cellStyle name="Обычный 3 2 5 3 2 2 3 2" xfId="28055"/>
    <cellStyle name="Обычный 3 2 5 3 2 2 4" xfId="19607"/>
    <cellStyle name="Обычный 3 2 5 3 2 3" xfId="4118"/>
    <cellStyle name="Обычный 3 2 5 3 2 3 2" xfId="8342"/>
    <cellStyle name="Обычный 3 2 5 3 2 3 2 2" xfId="16790"/>
    <cellStyle name="Обычный 3 2 5 3 2 3 2 2 2" xfId="33687"/>
    <cellStyle name="Обычный 3 2 5 3 2 3 2 3" xfId="25239"/>
    <cellStyle name="Обычный 3 2 5 3 2 3 3" xfId="12566"/>
    <cellStyle name="Обычный 3 2 5 3 2 3 3 2" xfId="29463"/>
    <cellStyle name="Обычный 3 2 5 3 2 3 4" xfId="21015"/>
    <cellStyle name="Обычный 3 2 5 3 2 4" xfId="5526"/>
    <cellStyle name="Обычный 3 2 5 3 2 4 2" xfId="13974"/>
    <cellStyle name="Обычный 3 2 5 3 2 4 2 2" xfId="30871"/>
    <cellStyle name="Обычный 3 2 5 3 2 4 3" xfId="22423"/>
    <cellStyle name="Обычный 3 2 5 3 2 5" xfId="9750"/>
    <cellStyle name="Обычный 3 2 5 3 2 5 2" xfId="26647"/>
    <cellStyle name="Обычный 3 2 5 3 2 6" xfId="18199"/>
    <cellStyle name="Обычный 3 2 5 3 3" xfId="2006"/>
    <cellStyle name="Обычный 3 2 5 3 3 2" xfId="6230"/>
    <cellStyle name="Обычный 3 2 5 3 3 2 2" xfId="14678"/>
    <cellStyle name="Обычный 3 2 5 3 3 2 2 2" xfId="31575"/>
    <cellStyle name="Обычный 3 2 5 3 3 2 3" xfId="23127"/>
    <cellStyle name="Обычный 3 2 5 3 3 3" xfId="10454"/>
    <cellStyle name="Обычный 3 2 5 3 3 3 2" xfId="27351"/>
    <cellStyle name="Обычный 3 2 5 3 3 4" xfId="18903"/>
    <cellStyle name="Обычный 3 2 5 3 4" xfId="3414"/>
    <cellStyle name="Обычный 3 2 5 3 4 2" xfId="7638"/>
    <cellStyle name="Обычный 3 2 5 3 4 2 2" xfId="16086"/>
    <cellStyle name="Обычный 3 2 5 3 4 2 2 2" xfId="32983"/>
    <cellStyle name="Обычный 3 2 5 3 4 2 3" xfId="24535"/>
    <cellStyle name="Обычный 3 2 5 3 4 3" xfId="11862"/>
    <cellStyle name="Обычный 3 2 5 3 4 3 2" xfId="28759"/>
    <cellStyle name="Обычный 3 2 5 3 4 4" xfId="20311"/>
    <cellStyle name="Обычный 3 2 5 3 5" xfId="4822"/>
    <cellStyle name="Обычный 3 2 5 3 5 2" xfId="13270"/>
    <cellStyle name="Обычный 3 2 5 3 5 2 2" xfId="30167"/>
    <cellStyle name="Обычный 3 2 5 3 5 3" xfId="21719"/>
    <cellStyle name="Обычный 3 2 5 3 6" xfId="9046"/>
    <cellStyle name="Обычный 3 2 5 3 6 2" xfId="25943"/>
    <cellStyle name="Обычный 3 2 5 3 7" xfId="17495"/>
    <cellStyle name="Обычный 3 2 5 3 8" xfId="34392"/>
    <cellStyle name="Обычный 3 2 5 4" xfId="949"/>
    <cellStyle name="Обычный 3 2 5 4 2" xfId="2358"/>
    <cellStyle name="Обычный 3 2 5 4 2 2" xfId="6582"/>
    <cellStyle name="Обычный 3 2 5 4 2 2 2" xfId="15030"/>
    <cellStyle name="Обычный 3 2 5 4 2 2 2 2" xfId="31927"/>
    <cellStyle name="Обычный 3 2 5 4 2 2 3" xfId="23479"/>
    <cellStyle name="Обычный 3 2 5 4 2 3" xfId="10806"/>
    <cellStyle name="Обычный 3 2 5 4 2 3 2" xfId="27703"/>
    <cellStyle name="Обычный 3 2 5 4 2 4" xfId="19255"/>
    <cellStyle name="Обычный 3 2 5 4 3" xfId="3766"/>
    <cellStyle name="Обычный 3 2 5 4 3 2" xfId="7990"/>
    <cellStyle name="Обычный 3 2 5 4 3 2 2" xfId="16438"/>
    <cellStyle name="Обычный 3 2 5 4 3 2 2 2" xfId="33335"/>
    <cellStyle name="Обычный 3 2 5 4 3 2 3" xfId="24887"/>
    <cellStyle name="Обычный 3 2 5 4 3 3" xfId="12214"/>
    <cellStyle name="Обычный 3 2 5 4 3 3 2" xfId="29111"/>
    <cellStyle name="Обычный 3 2 5 4 3 4" xfId="20663"/>
    <cellStyle name="Обычный 3 2 5 4 4" xfId="5174"/>
    <cellStyle name="Обычный 3 2 5 4 4 2" xfId="13622"/>
    <cellStyle name="Обычный 3 2 5 4 4 2 2" xfId="30519"/>
    <cellStyle name="Обычный 3 2 5 4 4 3" xfId="22071"/>
    <cellStyle name="Обычный 3 2 5 4 5" xfId="9398"/>
    <cellStyle name="Обычный 3 2 5 4 5 2" xfId="26295"/>
    <cellStyle name="Обычный 3 2 5 4 6" xfId="17847"/>
    <cellStyle name="Обычный 3 2 5 5" xfId="1654"/>
    <cellStyle name="Обычный 3 2 5 5 2" xfId="5878"/>
    <cellStyle name="Обычный 3 2 5 5 2 2" xfId="14326"/>
    <cellStyle name="Обычный 3 2 5 5 2 2 2" xfId="31223"/>
    <cellStyle name="Обычный 3 2 5 5 2 3" xfId="22775"/>
    <cellStyle name="Обычный 3 2 5 5 3" xfId="10102"/>
    <cellStyle name="Обычный 3 2 5 5 3 2" xfId="26999"/>
    <cellStyle name="Обычный 3 2 5 5 4" xfId="18551"/>
    <cellStyle name="Обычный 3 2 5 6" xfId="3062"/>
    <cellStyle name="Обычный 3 2 5 6 2" xfId="7286"/>
    <cellStyle name="Обычный 3 2 5 6 2 2" xfId="15734"/>
    <cellStyle name="Обычный 3 2 5 6 2 2 2" xfId="32631"/>
    <cellStyle name="Обычный 3 2 5 6 2 3" xfId="24183"/>
    <cellStyle name="Обычный 3 2 5 6 3" xfId="11510"/>
    <cellStyle name="Обычный 3 2 5 6 3 2" xfId="28407"/>
    <cellStyle name="Обычный 3 2 5 6 4" xfId="19959"/>
    <cellStyle name="Обычный 3 2 5 7" xfId="4470"/>
    <cellStyle name="Обычный 3 2 5 7 2" xfId="12918"/>
    <cellStyle name="Обычный 3 2 5 7 2 2" xfId="29815"/>
    <cellStyle name="Обычный 3 2 5 7 3" xfId="21367"/>
    <cellStyle name="Обычный 3 2 5 8" xfId="8694"/>
    <cellStyle name="Обычный 3 2 5 8 2" xfId="25591"/>
    <cellStyle name="Обычный 3 2 5 9" xfId="17143"/>
    <cellStyle name="Обычный 3 2 6" xfId="163"/>
    <cellStyle name="Обычный 3 2 6 2" xfId="572"/>
    <cellStyle name="Обычный 3 2 6 2 2" xfId="1303"/>
    <cellStyle name="Обычный 3 2 6 2 2 2" xfId="2712"/>
    <cellStyle name="Обычный 3 2 6 2 2 2 2" xfId="6936"/>
    <cellStyle name="Обычный 3 2 6 2 2 2 2 2" xfId="15384"/>
    <cellStyle name="Обычный 3 2 6 2 2 2 2 2 2" xfId="32281"/>
    <cellStyle name="Обычный 3 2 6 2 2 2 2 3" xfId="23833"/>
    <cellStyle name="Обычный 3 2 6 2 2 2 3" xfId="11160"/>
    <cellStyle name="Обычный 3 2 6 2 2 2 3 2" xfId="28057"/>
    <cellStyle name="Обычный 3 2 6 2 2 2 4" xfId="19609"/>
    <cellStyle name="Обычный 3 2 6 2 2 3" xfId="4120"/>
    <cellStyle name="Обычный 3 2 6 2 2 3 2" xfId="8344"/>
    <cellStyle name="Обычный 3 2 6 2 2 3 2 2" xfId="16792"/>
    <cellStyle name="Обычный 3 2 6 2 2 3 2 2 2" xfId="33689"/>
    <cellStyle name="Обычный 3 2 6 2 2 3 2 3" xfId="25241"/>
    <cellStyle name="Обычный 3 2 6 2 2 3 3" xfId="12568"/>
    <cellStyle name="Обычный 3 2 6 2 2 3 3 2" xfId="29465"/>
    <cellStyle name="Обычный 3 2 6 2 2 3 4" xfId="21017"/>
    <cellStyle name="Обычный 3 2 6 2 2 4" xfId="5528"/>
    <cellStyle name="Обычный 3 2 6 2 2 4 2" xfId="13976"/>
    <cellStyle name="Обычный 3 2 6 2 2 4 2 2" xfId="30873"/>
    <cellStyle name="Обычный 3 2 6 2 2 4 3" xfId="22425"/>
    <cellStyle name="Обычный 3 2 6 2 2 5" xfId="9752"/>
    <cellStyle name="Обычный 3 2 6 2 2 5 2" xfId="26649"/>
    <cellStyle name="Обычный 3 2 6 2 2 6" xfId="18201"/>
    <cellStyle name="Обычный 3 2 6 2 3" xfId="2008"/>
    <cellStyle name="Обычный 3 2 6 2 3 2" xfId="6232"/>
    <cellStyle name="Обычный 3 2 6 2 3 2 2" xfId="14680"/>
    <cellStyle name="Обычный 3 2 6 2 3 2 2 2" xfId="31577"/>
    <cellStyle name="Обычный 3 2 6 2 3 2 3" xfId="23129"/>
    <cellStyle name="Обычный 3 2 6 2 3 3" xfId="10456"/>
    <cellStyle name="Обычный 3 2 6 2 3 3 2" xfId="27353"/>
    <cellStyle name="Обычный 3 2 6 2 3 4" xfId="18905"/>
    <cellStyle name="Обычный 3 2 6 2 4" xfId="3416"/>
    <cellStyle name="Обычный 3 2 6 2 4 2" xfId="7640"/>
    <cellStyle name="Обычный 3 2 6 2 4 2 2" xfId="16088"/>
    <cellStyle name="Обычный 3 2 6 2 4 2 2 2" xfId="32985"/>
    <cellStyle name="Обычный 3 2 6 2 4 2 3" xfId="24537"/>
    <cellStyle name="Обычный 3 2 6 2 4 3" xfId="11864"/>
    <cellStyle name="Обычный 3 2 6 2 4 3 2" xfId="28761"/>
    <cellStyle name="Обычный 3 2 6 2 4 4" xfId="20313"/>
    <cellStyle name="Обычный 3 2 6 2 5" xfId="4824"/>
    <cellStyle name="Обычный 3 2 6 2 5 2" xfId="13272"/>
    <cellStyle name="Обычный 3 2 6 2 5 2 2" xfId="30169"/>
    <cellStyle name="Обычный 3 2 6 2 5 3" xfId="21721"/>
    <cellStyle name="Обычный 3 2 6 2 6" xfId="9048"/>
    <cellStyle name="Обычный 3 2 6 2 6 2" xfId="25945"/>
    <cellStyle name="Обычный 3 2 6 2 7" xfId="17497"/>
    <cellStyle name="Обычный 3 2 6 2 8" xfId="34394"/>
    <cellStyle name="Обычный 3 2 6 3" xfId="951"/>
    <cellStyle name="Обычный 3 2 6 3 2" xfId="2360"/>
    <cellStyle name="Обычный 3 2 6 3 2 2" xfId="6584"/>
    <cellStyle name="Обычный 3 2 6 3 2 2 2" xfId="15032"/>
    <cellStyle name="Обычный 3 2 6 3 2 2 2 2" xfId="31929"/>
    <cellStyle name="Обычный 3 2 6 3 2 2 3" xfId="23481"/>
    <cellStyle name="Обычный 3 2 6 3 2 3" xfId="10808"/>
    <cellStyle name="Обычный 3 2 6 3 2 3 2" xfId="27705"/>
    <cellStyle name="Обычный 3 2 6 3 2 4" xfId="19257"/>
    <cellStyle name="Обычный 3 2 6 3 3" xfId="3768"/>
    <cellStyle name="Обычный 3 2 6 3 3 2" xfId="7992"/>
    <cellStyle name="Обычный 3 2 6 3 3 2 2" xfId="16440"/>
    <cellStyle name="Обычный 3 2 6 3 3 2 2 2" xfId="33337"/>
    <cellStyle name="Обычный 3 2 6 3 3 2 3" xfId="24889"/>
    <cellStyle name="Обычный 3 2 6 3 3 3" xfId="12216"/>
    <cellStyle name="Обычный 3 2 6 3 3 3 2" xfId="29113"/>
    <cellStyle name="Обычный 3 2 6 3 3 4" xfId="20665"/>
    <cellStyle name="Обычный 3 2 6 3 4" xfId="5176"/>
    <cellStyle name="Обычный 3 2 6 3 4 2" xfId="13624"/>
    <cellStyle name="Обычный 3 2 6 3 4 2 2" xfId="30521"/>
    <cellStyle name="Обычный 3 2 6 3 4 3" xfId="22073"/>
    <cellStyle name="Обычный 3 2 6 3 5" xfId="9400"/>
    <cellStyle name="Обычный 3 2 6 3 5 2" xfId="26297"/>
    <cellStyle name="Обычный 3 2 6 3 6" xfId="17849"/>
    <cellStyle name="Обычный 3 2 6 4" xfId="1656"/>
    <cellStyle name="Обычный 3 2 6 4 2" xfId="5880"/>
    <cellStyle name="Обычный 3 2 6 4 2 2" xfId="14328"/>
    <cellStyle name="Обычный 3 2 6 4 2 2 2" xfId="31225"/>
    <cellStyle name="Обычный 3 2 6 4 2 3" xfId="22777"/>
    <cellStyle name="Обычный 3 2 6 4 3" xfId="10104"/>
    <cellStyle name="Обычный 3 2 6 4 3 2" xfId="27001"/>
    <cellStyle name="Обычный 3 2 6 4 4" xfId="18553"/>
    <cellStyle name="Обычный 3 2 6 5" xfId="3064"/>
    <cellStyle name="Обычный 3 2 6 5 2" xfId="7288"/>
    <cellStyle name="Обычный 3 2 6 5 2 2" xfId="15736"/>
    <cellStyle name="Обычный 3 2 6 5 2 2 2" xfId="32633"/>
    <cellStyle name="Обычный 3 2 6 5 2 3" xfId="24185"/>
    <cellStyle name="Обычный 3 2 6 5 3" xfId="11512"/>
    <cellStyle name="Обычный 3 2 6 5 3 2" xfId="28409"/>
    <cellStyle name="Обычный 3 2 6 5 4" xfId="19961"/>
    <cellStyle name="Обычный 3 2 6 6" xfId="4472"/>
    <cellStyle name="Обычный 3 2 6 6 2" xfId="12920"/>
    <cellStyle name="Обычный 3 2 6 6 2 2" xfId="29817"/>
    <cellStyle name="Обычный 3 2 6 6 3" xfId="21369"/>
    <cellStyle name="Обычный 3 2 6 7" xfId="8696"/>
    <cellStyle name="Обычный 3 2 6 7 2" xfId="25593"/>
    <cellStyle name="Обычный 3 2 6 8" xfId="17145"/>
    <cellStyle name="Обычный 3 2 6 9" xfId="34042"/>
    <cellStyle name="Обычный 3 2 7" xfId="541"/>
    <cellStyle name="Обычный 3 2 7 2" xfId="1272"/>
    <cellStyle name="Обычный 3 2 7 2 2" xfId="2681"/>
    <cellStyle name="Обычный 3 2 7 2 2 2" xfId="6905"/>
    <cellStyle name="Обычный 3 2 7 2 2 2 2" xfId="15353"/>
    <cellStyle name="Обычный 3 2 7 2 2 2 2 2" xfId="32250"/>
    <cellStyle name="Обычный 3 2 7 2 2 2 3" xfId="23802"/>
    <cellStyle name="Обычный 3 2 7 2 2 3" xfId="11129"/>
    <cellStyle name="Обычный 3 2 7 2 2 3 2" xfId="28026"/>
    <cellStyle name="Обычный 3 2 7 2 2 4" xfId="19578"/>
    <cellStyle name="Обычный 3 2 7 2 3" xfId="4089"/>
    <cellStyle name="Обычный 3 2 7 2 3 2" xfId="8313"/>
    <cellStyle name="Обычный 3 2 7 2 3 2 2" xfId="16761"/>
    <cellStyle name="Обычный 3 2 7 2 3 2 2 2" xfId="33658"/>
    <cellStyle name="Обычный 3 2 7 2 3 2 3" xfId="25210"/>
    <cellStyle name="Обычный 3 2 7 2 3 3" xfId="12537"/>
    <cellStyle name="Обычный 3 2 7 2 3 3 2" xfId="29434"/>
    <cellStyle name="Обычный 3 2 7 2 3 4" xfId="20986"/>
    <cellStyle name="Обычный 3 2 7 2 4" xfId="5497"/>
    <cellStyle name="Обычный 3 2 7 2 4 2" xfId="13945"/>
    <cellStyle name="Обычный 3 2 7 2 4 2 2" xfId="30842"/>
    <cellStyle name="Обычный 3 2 7 2 4 3" xfId="22394"/>
    <cellStyle name="Обычный 3 2 7 2 5" xfId="9721"/>
    <cellStyle name="Обычный 3 2 7 2 5 2" xfId="26618"/>
    <cellStyle name="Обычный 3 2 7 2 6" xfId="18170"/>
    <cellStyle name="Обычный 3 2 7 3" xfId="1977"/>
    <cellStyle name="Обычный 3 2 7 3 2" xfId="6201"/>
    <cellStyle name="Обычный 3 2 7 3 2 2" xfId="14649"/>
    <cellStyle name="Обычный 3 2 7 3 2 2 2" xfId="31546"/>
    <cellStyle name="Обычный 3 2 7 3 2 3" xfId="23098"/>
    <cellStyle name="Обычный 3 2 7 3 3" xfId="10425"/>
    <cellStyle name="Обычный 3 2 7 3 3 2" xfId="27322"/>
    <cellStyle name="Обычный 3 2 7 3 4" xfId="18874"/>
    <cellStyle name="Обычный 3 2 7 4" xfId="3385"/>
    <cellStyle name="Обычный 3 2 7 4 2" xfId="7609"/>
    <cellStyle name="Обычный 3 2 7 4 2 2" xfId="16057"/>
    <cellStyle name="Обычный 3 2 7 4 2 2 2" xfId="32954"/>
    <cellStyle name="Обычный 3 2 7 4 2 3" xfId="24506"/>
    <cellStyle name="Обычный 3 2 7 4 3" xfId="11833"/>
    <cellStyle name="Обычный 3 2 7 4 3 2" xfId="28730"/>
    <cellStyle name="Обычный 3 2 7 4 4" xfId="20282"/>
    <cellStyle name="Обычный 3 2 7 5" xfId="4793"/>
    <cellStyle name="Обычный 3 2 7 5 2" xfId="13241"/>
    <cellStyle name="Обычный 3 2 7 5 2 2" xfId="30138"/>
    <cellStyle name="Обычный 3 2 7 5 3" xfId="21690"/>
    <cellStyle name="Обычный 3 2 7 6" xfId="9017"/>
    <cellStyle name="Обычный 3 2 7 6 2" xfId="25914"/>
    <cellStyle name="Обычный 3 2 7 7" xfId="17466"/>
    <cellStyle name="Обычный 3 2 7 8" xfId="34363"/>
    <cellStyle name="Обычный 3 2 8" xfId="920"/>
    <cellStyle name="Обычный 3 2 8 2" xfId="2329"/>
    <cellStyle name="Обычный 3 2 8 2 2" xfId="6553"/>
    <cellStyle name="Обычный 3 2 8 2 2 2" xfId="15001"/>
    <cellStyle name="Обычный 3 2 8 2 2 2 2" xfId="31898"/>
    <cellStyle name="Обычный 3 2 8 2 2 3" xfId="23450"/>
    <cellStyle name="Обычный 3 2 8 2 3" xfId="10777"/>
    <cellStyle name="Обычный 3 2 8 2 3 2" xfId="27674"/>
    <cellStyle name="Обычный 3 2 8 2 4" xfId="19226"/>
    <cellStyle name="Обычный 3 2 8 3" xfId="3737"/>
    <cellStyle name="Обычный 3 2 8 3 2" xfId="7961"/>
    <cellStyle name="Обычный 3 2 8 3 2 2" xfId="16409"/>
    <cellStyle name="Обычный 3 2 8 3 2 2 2" xfId="33306"/>
    <cellStyle name="Обычный 3 2 8 3 2 3" xfId="24858"/>
    <cellStyle name="Обычный 3 2 8 3 3" xfId="12185"/>
    <cellStyle name="Обычный 3 2 8 3 3 2" xfId="29082"/>
    <cellStyle name="Обычный 3 2 8 3 4" xfId="20634"/>
    <cellStyle name="Обычный 3 2 8 4" xfId="5145"/>
    <cellStyle name="Обычный 3 2 8 4 2" xfId="13593"/>
    <cellStyle name="Обычный 3 2 8 4 2 2" xfId="30490"/>
    <cellStyle name="Обычный 3 2 8 4 3" xfId="22042"/>
    <cellStyle name="Обычный 3 2 8 5" xfId="9369"/>
    <cellStyle name="Обычный 3 2 8 5 2" xfId="26266"/>
    <cellStyle name="Обычный 3 2 8 6" xfId="17818"/>
    <cellStyle name="Обычный 3 2 9" xfId="1625"/>
    <cellStyle name="Обычный 3 2 9 2" xfId="5849"/>
    <cellStyle name="Обычный 3 2 9 2 2" xfId="14297"/>
    <cellStyle name="Обычный 3 2 9 2 2 2" xfId="31194"/>
    <cellStyle name="Обычный 3 2 9 2 3" xfId="22746"/>
    <cellStyle name="Обычный 3 2 9 3" xfId="10073"/>
    <cellStyle name="Обычный 3 2 9 3 2" xfId="26970"/>
    <cellStyle name="Обычный 3 2 9 4" xfId="18522"/>
    <cellStyle name="Обычный 3 2_Отчет за 2015 год" xfId="164"/>
    <cellStyle name="Обычный 3 3" xfId="165"/>
    <cellStyle name="Обычный 3 3 10" xfId="3065"/>
    <cellStyle name="Обычный 3 3 10 2" xfId="7289"/>
    <cellStyle name="Обычный 3 3 10 2 2" xfId="15737"/>
    <cellStyle name="Обычный 3 3 10 2 2 2" xfId="32634"/>
    <cellStyle name="Обычный 3 3 10 2 3" xfId="24186"/>
    <cellStyle name="Обычный 3 3 10 3" xfId="11513"/>
    <cellStyle name="Обычный 3 3 10 3 2" xfId="28410"/>
    <cellStyle name="Обычный 3 3 10 4" xfId="19962"/>
    <cellStyle name="Обычный 3 3 11" xfId="4473"/>
    <cellStyle name="Обычный 3 3 11 2" xfId="12921"/>
    <cellStyle name="Обычный 3 3 11 2 2" xfId="29818"/>
    <cellStyle name="Обычный 3 3 11 3" xfId="21370"/>
    <cellStyle name="Обычный 3 3 12" xfId="8697"/>
    <cellStyle name="Обычный 3 3 12 2" xfId="25594"/>
    <cellStyle name="Обычный 3 3 13" xfId="17146"/>
    <cellStyle name="Обычный 3 3 14" xfId="34043"/>
    <cellStyle name="Обычный 3 3 2" xfId="166"/>
    <cellStyle name="Обычный 3 3 2 10" xfId="4474"/>
    <cellStyle name="Обычный 3 3 2 10 2" xfId="12922"/>
    <cellStyle name="Обычный 3 3 2 10 2 2" xfId="29819"/>
    <cellStyle name="Обычный 3 3 2 10 3" xfId="21371"/>
    <cellStyle name="Обычный 3 3 2 11" xfId="8698"/>
    <cellStyle name="Обычный 3 3 2 11 2" xfId="25595"/>
    <cellStyle name="Обычный 3 3 2 12" xfId="17147"/>
    <cellStyle name="Обычный 3 3 2 13" xfId="34044"/>
    <cellStyle name="Обычный 3 3 2 2" xfId="167"/>
    <cellStyle name="Обычный 3 3 2 2 10" xfId="8699"/>
    <cellStyle name="Обычный 3 3 2 2 10 2" xfId="25596"/>
    <cellStyle name="Обычный 3 3 2 2 11" xfId="17148"/>
    <cellStyle name="Обычный 3 3 2 2 12" xfId="34045"/>
    <cellStyle name="Обычный 3 3 2 2 2" xfId="168"/>
    <cellStyle name="Обычный 3 3 2 2 2 10" xfId="17149"/>
    <cellStyle name="Обычный 3 3 2 2 2 11" xfId="34046"/>
    <cellStyle name="Обычный 3 3 2 2 2 2" xfId="169"/>
    <cellStyle name="Обычный 3 3 2 2 2 2 10" xfId="34047"/>
    <cellStyle name="Обычный 3 3 2 2 2 2 2" xfId="170"/>
    <cellStyle name="Обычный 3 3 2 2 2 2 2 2" xfId="578"/>
    <cellStyle name="Обычный 3 3 2 2 2 2 2 2 2" xfId="1309"/>
    <cellStyle name="Обычный 3 3 2 2 2 2 2 2 2 2" xfId="2718"/>
    <cellStyle name="Обычный 3 3 2 2 2 2 2 2 2 2 2" xfId="6942"/>
    <cellStyle name="Обычный 3 3 2 2 2 2 2 2 2 2 2 2" xfId="15390"/>
    <cellStyle name="Обычный 3 3 2 2 2 2 2 2 2 2 2 2 2" xfId="32287"/>
    <cellStyle name="Обычный 3 3 2 2 2 2 2 2 2 2 2 3" xfId="23839"/>
    <cellStyle name="Обычный 3 3 2 2 2 2 2 2 2 2 3" xfId="11166"/>
    <cellStyle name="Обычный 3 3 2 2 2 2 2 2 2 2 3 2" xfId="28063"/>
    <cellStyle name="Обычный 3 3 2 2 2 2 2 2 2 2 4" xfId="19615"/>
    <cellStyle name="Обычный 3 3 2 2 2 2 2 2 2 3" xfId="4126"/>
    <cellStyle name="Обычный 3 3 2 2 2 2 2 2 2 3 2" xfId="8350"/>
    <cellStyle name="Обычный 3 3 2 2 2 2 2 2 2 3 2 2" xfId="16798"/>
    <cellStyle name="Обычный 3 3 2 2 2 2 2 2 2 3 2 2 2" xfId="33695"/>
    <cellStyle name="Обычный 3 3 2 2 2 2 2 2 2 3 2 3" xfId="25247"/>
    <cellStyle name="Обычный 3 3 2 2 2 2 2 2 2 3 3" xfId="12574"/>
    <cellStyle name="Обычный 3 3 2 2 2 2 2 2 2 3 3 2" xfId="29471"/>
    <cellStyle name="Обычный 3 3 2 2 2 2 2 2 2 3 4" xfId="21023"/>
    <cellStyle name="Обычный 3 3 2 2 2 2 2 2 2 4" xfId="5534"/>
    <cellStyle name="Обычный 3 3 2 2 2 2 2 2 2 4 2" xfId="13982"/>
    <cellStyle name="Обычный 3 3 2 2 2 2 2 2 2 4 2 2" xfId="30879"/>
    <cellStyle name="Обычный 3 3 2 2 2 2 2 2 2 4 3" xfId="22431"/>
    <cellStyle name="Обычный 3 3 2 2 2 2 2 2 2 5" xfId="9758"/>
    <cellStyle name="Обычный 3 3 2 2 2 2 2 2 2 5 2" xfId="26655"/>
    <cellStyle name="Обычный 3 3 2 2 2 2 2 2 2 6" xfId="18207"/>
    <cellStyle name="Обычный 3 3 2 2 2 2 2 2 3" xfId="2014"/>
    <cellStyle name="Обычный 3 3 2 2 2 2 2 2 3 2" xfId="6238"/>
    <cellStyle name="Обычный 3 3 2 2 2 2 2 2 3 2 2" xfId="14686"/>
    <cellStyle name="Обычный 3 3 2 2 2 2 2 2 3 2 2 2" xfId="31583"/>
    <cellStyle name="Обычный 3 3 2 2 2 2 2 2 3 2 3" xfId="23135"/>
    <cellStyle name="Обычный 3 3 2 2 2 2 2 2 3 3" xfId="10462"/>
    <cellStyle name="Обычный 3 3 2 2 2 2 2 2 3 3 2" xfId="27359"/>
    <cellStyle name="Обычный 3 3 2 2 2 2 2 2 3 4" xfId="18911"/>
    <cellStyle name="Обычный 3 3 2 2 2 2 2 2 4" xfId="3422"/>
    <cellStyle name="Обычный 3 3 2 2 2 2 2 2 4 2" xfId="7646"/>
    <cellStyle name="Обычный 3 3 2 2 2 2 2 2 4 2 2" xfId="16094"/>
    <cellStyle name="Обычный 3 3 2 2 2 2 2 2 4 2 2 2" xfId="32991"/>
    <cellStyle name="Обычный 3 3 2 2 2 2 2 2 4 2 3" xfId="24543"/>
    <cellStyle name="Обычный 3 3 2 2 2 2 2 2 4 3" xfId="11870"/>
    <cellStyle name="Обычный 3 3 2 2 2 2 2 2 4 3 2" xfId="28767"/>
    <cellStyle name="Обычный 3 3 2 2 2 2 2 2 4 4" xfId="20319"/>
    <cellStyle name="Обычный 3 3 2 2 2 2 2 2 5" xfId="4830"/>
    <cellStyle name="Обычный 3 3 2 2 2 2 2 2 5 2" xfId="13278"/>
    <cellStyle name="Обычный 3 3 2 2 2 2 2 2 5 2 2" xfId="30175"/>
    <cellStyle name="Обычный 3 3 2 2 2 2 2 2 5 3" xfId="21727"/>
    <cellStyle name="Обычный 3 3 2 2 2 2 2 2 6" xfId="9054"/>
    <cellStyle name="Обычный 3 3 2 2 2 2 2 2 6 2" xfId="25951"/>
    <cellStyle name="Обычный 3 3 2 2 2 2 2 2 7" xfId="17503"/>
    <cellStyle name="Обычный 3 3 2 2 2 2 2 2 8" xfId="34400"/>
    <cellStyle name="Обычный 3 3 2 2 2 2 2 3" xfId="957"/>
    <cellStyle name="Обычный 3 3 2 2 2 2 2 3 2" xfId="2366"/>
    <cellStyle name="Обычный 3 3 2 2 2 2 2 3 2 2" xfId="6590"/>
    <cellStyle name="Обычный 3 3 2 2 2 2 2 3 2 2 2" xfId="15038"/>
    <cellStyle name="Обычный 3 3 2 2 2 2 2 3 2 2 2 2" xfId="31935"/>
    <cellStyle name="Обычный 3 3 2 2 2 2 2 3 2 2 3" xfId="23487"/>
    <cellStyle name="Обычный 3 3 2 2 2 2 2 3 2 3" xfId="10814"/>
    <cellStyle name="Обычный 3 3 2 2 2 2 2 3 2 3 2" xfId="27711"/>
    <cellStyle name="Обычный 3 3 2 2 2 2 2 3 2 4" xfId="19263"/>
    <cellStyle name="Обычный 3 3 2 2 2 2 2 3 3" xfId="3774"/>
    <cellStyle name="Обычный 3 3 2 2 2 2 2 3 3 2" xfId="7998"/>
    <cellStyle name="Обычный 3 3 2 2 2 2 2 3 3 2 2" xfId="16446"/>
    <cellStyle name="Обычный 3 3 2 2 2 2 2 3 3 2 2 2" xfId="33343"/>
    <cellStyle name="Обычный 3 3 2 2 2 2 2 3 3 2 3" xfId="24895"/>
    <cellStyle name="Обычный 3 3 2 2 2 2 2 3 3 3" xfId="12222"/>
    <cellStyle name="Обычный 3 3 2 2 2 2 2 3 3 3 2" xfId="29119"/>
    <cellStyle name="Обычный 3 3 2 2 2 2 2 3 3 4" xfId="20671"/>
    <cellStyle name="Обычный 3 3 2 2 2 2 2 3 4" xfId="5182"/>
    <cellStyle name="Обычный 3 3 2 2 2 2 2 3 4 2" xfId="13630"/>
    <cellStyle name="Обычный 3 3 2 2 2 2 2 3 4 2 2" xfId="30527"/>
    <cellStyle name="Обычный 3 3 2 2 2 2 2 3 4 3" xfId="22079"/>
    <cellStyle name="Обычный 3 3 2 2 2 2 2 3 5" xfId="9406"/>
    <cellStyle name="Обычный 3 3 2 2 2 2 2 3 5 2" xfId="26303"/>
    <cellStyle name="Обычный 3 3 2 2 2 2 2 3 6" xfId="17855"/>
    <cellStyle name="Обычный 3 3 2 2 2 2 2 4" xfId="1662"/>
    <cellStyle name="Обычный 3 3 2 2 2 2 2 4 2" xfId="5886"/>
    <cellStyle name="Обычный 3 3 2 2 2 2 2 4 2 2" xfId="14334"/>
    <cellStyle name="Обычный 3 3 2 2 2 2 2 4 2 2 2" xfId="31231"/>
    <cellStyle name="Обычный 3 3 2 2 2 2 2 4 2 3" xfId="22783"/>
    <cellStyle name="Обычный 3 3 2 2 2 2 2 4 3" xfId="10110"/>
    <cellStyle name="Обычный 3 3 2 2 2 2 2 4 3 2" xfId="27007"/>
    <cellStyle name="Обычный 3 3 2 2 2 2 2 4 4" xfId="18559"/>
    <cellStyle name="Обычный 3 3 2 2 2 2 2 5" xfId="3070"/>
    <cellStyle name="Обычный 3 3 2 2 2 2 2 5 2" xfId="7294"/>
    <cellStyle name="Обычный 3 3 2 2 2 2 2 5 2 2" xfId="15742"/>
    <cellStyle name="Обычный 3 3 2 2 2 2 2 5 2 2 2" xfId="32639"/>
    <cellStyle name="Обычный 3 3 2 2 2 2 2 5 2 3" xfId="24191"/>
    <cellStyle name="Обычный 3 3 2 2 2 2 2 5 3" xfId="11518"/>
    <cellStyle name="Обычный 3 3 2 2 2 2 2 5 3 2" xfId="28415"/>
    <cellStyle name="Обычный 3 3 2 2 2 2 2 5 4" xfId="19967"/>
    <cellStyle name="Обычный 3 3 2 2 2 2 2 6" xfId="4478"/>
    <cellStyle name="Обычный 3 3 2 2 2 2 2 6 2" xfId="12926"/>
    <cellStyle name="Обычный 3 3 2 2 2 2 2 6 2 2" xfId="29823"/>
    <cellStyle name="Обычный 3 3 2 2 2 2 2 6 3" xfId="21375"/>
    <cellStyle name="Обычный 3 3 2 2 2 2 2 7" xfId="8702"/>
    <cellStyle name="Обычный 3 3 2 2 2 2 2 7 2" xfId="25599"/>
    <cellStyle name="Обычный 3 3 2 2 2 2 2 8" xfId="17151"/>
    <cellStyle name="Обычный 3 3 2 2 2 2 2 9" xfId="34048"/>
    <cellStyle name="Обычный 3 3 2 2 2 2 3" xfId="577"/>
    <cellStyle name="Обычный 3 3 2 2 2 2 3 2" xfId="1308"/>
    <cellStyle name="Обычный 3 3 2 2 2 2 3 2 2" xfId="2717"/>
    <cellStyle name="Обычный 3 3 2 2 2 2 3 2 2 2" xfId="6941"/>
    <cellStyle name="Обычный 3 3 2 2 2 2 3 2 2 2 2" xfId="15389"/>
    <cellStyle name="Обычный 3 3 2 2 2 2 3 2 2 2 2 2" xfId="32286"/>
    <cellStyle name="Обычный 3 3 2 2 2 2 3 2 2 2 3" xfId="23838"/>
    <cellStyle name="Обычный 3 3 2 2 2 2 3 2 2 3" xfId="11165"/>
    <cellStyle name="Обычный 3 3 2 2 2 2 3 2 2 3 2" xfId="28062"/>
    <cellStyle name="Обычный 3 3 2 2 2 2 3 2 2 4" xfId="19614"/>
    <cellStyle name="Обычный 3 3 2 2 2 2 3 2 3" xfId="4125"/>
    <cellStyle name="Обычный 3 3 2 2 2 2 3 2 3 2" xfId="8349"/>
    <cellStyle name="Обычный 3 3 2 2 2 2 3 2 3 2 2" xfId="16797"/>
    <cellStyle name="Обычный 3 3 2 2 2 2 3 2 3 2 2 2" xfId="33694"/>
    <cellStyle name="Обычный 3 3 2 2 2 2 3 2 3 2 3" xfId="25246"/>
    <cellStyle name="Обычный 3 3 2 2 2 2 3 2 3 3" xfId="12573"/>
    <cellStyle name="Обычный 3 3 2 2 2 2 3 2 3 3 2" xfId="29470"/>
    <cellStyle name="Обычный 3 3 2 2 2 2 3 2 3 4" xfId="21022"/>
    <cellStyle name="Обычный 3 3 2 2 2 2 3 2 4" xfId="5533"/>
    <cellStyle name="Обычный 3 3 2 2 2 2 3 2 4 2" xfId="13981"/>
    <cellStyle name="Обычный 3 3 2 2 2 2 3 2 4 2 2" xfId="30878"/>
    <cellStyle name="Обычный 3 3 2 2 2 2 3 2 4 3" xfId="22430"/>
    <cellStyle name="Обычный 3 3 2 2 2 2 3 2 5" xfId="9757"/>
    <cellStyle name="Обычный 3 3 2 2 2 2 3 2 5 2" xfId="26654"/>
    <cellStyle name="Обычный 3 3 2 2 2 2 3 2 6" xfId="18206"/>
    <cellStyle name="Обычный 3 3 2 2 2 2 3 3" xfId="2013"/>
    <cellStyle name="Обычный 3 3 2 2 2 2 3 3 2" xfId="6237"/>
    <cellStyle name="Обычный 3 3 2 2 2 2 3 3 2 2" xfId="14685"/>
    <cellStyle name="Обычный 3 3 2 2 2 2 3 3 2 2 2" xfId="31582"/>
    <cellStyle name="Обычный 3 3 2 2 2 2 3 3 2 3" xfId="23134"/>
    <cellStyle name="Обычный 3 3 2 2 2 2 3 3 3" xfId="10461"/>
    <cellStyle name="Обычный 3 3 2 2 2 2 3 3 3 2" xfId="27358"/>
    <cellStyle name="Обычный 3 3 2 2 2 2 3 3 4" xfId="18910"/>
    <cellStyle name="Обычный 3 3 2 2 2 2 3 4" xfId="3421"/>
    <cellStyle name="Обычный 3 3 2 2 2 2 3 4 2" xfId="7645"/>
    <cellStyle name="Обычный 3 3 2 2 2 2 3 4 2 2" xfId="16093"/>
    <cellStyle name="Обычный 3 3 2 2 2 2 3 4 2 2 2" xfId="32990"/>
    <cellStyle name="Обычный 3 3 2 2 2 2 3 4 2 3" xfId="24542"/>
    <cellStyle name="Обычный 3 3 2 2 2 2 3 4 3" xfId="11869"/>
    <cellStyle name="Обычный 3 3 2 2 2 2 3 4 3 2" xfId="28766"/>
    <cellStyle name="Обычный 3 3 2 2 2 2 3 4 4" xfId="20318"/>
    <cellStyle name="Обычный 3 3 2 2 2 2 3 5" xfId="4829"/>
    <cellStyle name="Обычный 3 3 2 2 2 2 3 5 2" xfId="13277"/>
    <cellStyle name="Обычный 3 3 2 2 2 2 3 5 2 2" xfId="30174"/>
    <cellStyle name="Обычный 3 3 2 2 2 2 3 5 3" xfId="21726"/>
    <cellStyle name="Обычный 3 3 2 2 2 2 3 6" xfId="9053"/>
    <cellStyle name="Обычный 3 3 2 2 2 2 3 6 2" xfId="25950"/>
    <cellStyle name="Обычный 3 3 2 2 2 2 3 7" xfId="17502"/>
    <cellStyle name="Обычный 3 3 2 2 2 2 3 8" xfId="34399"/>
    <cellStyle name="Обычный 3 3 2 2 2 2 4" xfId="956"/>
    <cellStyle name="Обычный 3 3 2 2 2 2 4 2" xfId="2365"/>
    <cellStyle name="Обычный 3 3 2 2 2 2 4 2 2" xfId="6589"/>
    <cellStyle name="Обычный 3 3 2 2 2 2 4 2 2 2" xfId="15037"/>
    <cellStyle name="Обычный 3 3 2 2 2 2 4 2 2 2 2" xfId="31934"/>
    <cellStyle name="Обычный 3 3 2 2 2 2 4 2 2 3" xfId="23486"/>
    <cellStyle name="Обычный 3 3 2 2 2 2 4 2 3" xfId="10813"/>
    <cellStyle name="Обычный 3 3 2 2 2 2 4 2 3 2" xfId="27710"/>
    <cellStyle name="Обычный 3 3 2 2 2 2 4 2 4" xfId="19262"/>
    <cellStyle name="Обычный 3 3 2 2 2 2 4 3" xfId="3773"/>
    <cellStyle name="Обычный 3 3 2 2 2 2 4 3 2" xfId="7997"/>
    <cellStyle name="Обычный 3 3 2 2 2 2 4 3 2 2" xfId="16445"/>
    <cellStyle name="Обычный 3 3 2 2 2 2 4 3 2 2 2" xfId="33342"/>
    <cellStyle name="Обычный 3 3 2 2 2 2 4 3 2 3" xfId="24894"/>
    <cellStyle name="Обычный 3 3 2 2 2 2 4 3 3" xfId="12221"/>
    <cellStyle name="Обычный 3 3 2 2 2 2 4 3 3 2" xfId="29118"/>
    <cellStyle name="Обычный 3 3 2 2 2 2 4 3 4" xfId="20670"/>
    <cellStyle name="Обычный 3 3 2 2 2 2 4 4" xfId="5181"/>
    <cellStyle name="Обычный 3 3 2 2 2 2 4 4 2" xfId="13629"/>
    <cellStyle name="Обычный 3 3 2 2 2 2 4 4 2 2" xfId="30526"/>
    <cellStyle name="Обычный 3 3 2 2 2 2 4 4 3" xfId="22078"/>
    <cellStyle name="Обычный 3 3 2 2 2 2 4 5" xfId="9405"/>
    <cellStyle name="Обычный 3 3 2 2 2 2 4 5 2" xfId="26302"/>
    <cellStyle name="Обычный 3 3 2 2 2 2 4 6" xfId="17854"/>
    <cellStyle name="Обычный 3 3 2 2 2 2 5" xfId="1661"/>
    <cellStyle name="Обычный 3 3 2 2 2 2 5 2" xfId="5885"/>
    <cellStyle name="Обычный 3 3 2 2 2 2 5 2 2" xfId="14333"/>
    <cellStyle name="Обычный 3 3 2 2 2 2 5 2 2 2" xfId="31230"/>
    <cellStyle name="Обычный 3 3 2 2 2 2 5 2 3" xfId="22782"/>
    <cellStyle name="Обычный 3 3 2 2 2 2 5 3" xfId="10109"/>
    <cellStyle name="Обычный 3 3 2 2 2 2 5 3 2" xfId="27006"/>
    <cellStyle name="Обычный 3 3 2 2 2 2 5 4" xfId="18558"/>
    <cellStyle name="Обычный 3 3 2 2 2 2 6" xfId="3069"/>
    <cellStyle name="Обычный 3 3 2 2 2 2 6 2" xfId="7293"/>
    <cellStyle name="Обычный 3 3 2 2 2 2 6 2 2" xfId="15741"/>
    <cellStyle name="Обычный 3 3 2 2 2 2 6 2 2 2" xfId="32638"/>
    <cellStyle name="Обычный 3 3 2 2 2 2 6 2 3" xfId="24190"/>
    <cellStyle name="Обычный 3 3 2 2 2 2 6 3" xfId="11517"/>
    <cellStyle name="Обычный 3 3 2 2 2 2 6 3 2" xfId="28414"/>
    <cellStyle name="Обычный 3 3 2 2 2 2 6 4" xfId="19966"/>
    <cellStyle name="Обычный 3 3 2 2 2 2 7" xfId="4477"/>
    <cellStyle name="Обычный 3 3 2 2 2 2 7 2" xfId="12925"/>
    <cellStyle name="Обычный 3 3 2 2 2 2 7 2 2" xfId="29822"/>
    <cellStyle name="Обычный 3 3 2 2 2 2 7 3" xfId="21374"/>
    <cellStyle name="Обычный 3 3 2 2 2 2 8" xfId="8701"/>
    <cellStyle name="Обычный 3 3 2 2 2 2 8 2" xfId="25598"/>
    <cellStyle name="Обычный 3 3 2 2 2 2 9" xfId="17150"/>
    <cellStyle name="Обычный 3 3 2 2 2 3" xfId="171"/>
    <cellStyle name="Обычный 3 3 2 2 2 3 2" xfId="579"/>
    <cellStyle name="Обычный 3 3 2 2 2 3 2 2" xfId="1310"/>
    <cellStyle name="Обычный 3 3 2 2 2 3 2 2 2" xfId="2719"/>
    <cellStyle name="Обычный 3 3 2 2 2 3 2 2 2 2" xfId="6943"/>
    <cellStyle name="Обычный 3 3 2 2 2 3 2 2 2 2 2" xfId="15391"/>
    <cellStyle name="Обычный 3 3 2 2 2 3 2 2 2 2 2 2" xfId="32288"/>
    <cellStyle name="Обычный 3 3 2 2 2 3 2 2 2 2 3" xfId="23840"/>
    <cellStyle name="Обычный 3 3 2 2 2 3 2 2 2 3" xfId="11167"/>
    <cellStyle name="Обычный 3 3 2 2 2 3 2 2 2 3 2" xfId="28064"/>
    <cellStyle name="Обычный 3 3 2 2 2 3 2 2 2 4" xfId="19616"/>
    <cellStyle name="Обычный 3 3 2 2 2 3 2 2 3" xfId="4127"/>
    <cellStyle name="Обычный 3 3 2 2 2 3 2 2 3 2" xfId="8351"/>
    <cellStyle name="Обычный 3 3 2 2 2 3 2 2 3 2 2" xfId="16799"/>
    <cellStyle name="Обычный 3 3 2 2 2 3 2 2 3 2 2 2" xfId="33696"/>
    <cellStyle name="Обычный 3 3 2 2 2 3 2 2 3 2 3" xfId="25248"/>
    <cellStyle name="Обычный 3 3 2 2 2 3 2 2 3 3" xfId="12575"/>
    <cellStyle name="Обычный 3 3 2 2 2 3 2 2 3 3 2" xfId="29472"/>
    <cellStyle name="Обычный 3 3 2 2 2 3 2 2 3 4" xfId="21024"/>
    <cellStyle name="Обычный 3 3 2 2 2 3 2 2 4" xfId="5535"/>
    <cellStyle name="Обычный 3 3 2 2 2 3 2 2 4 2" xfId="13983"/>
    <cellStyle name="Обычный 3 3 2 2 2 3 2 2 4 2 2" xfId="30880"/>
    <cellStyle name="Обычный 3 3 2 2 2 3 2 2 4 3" xfId="22432"/>
    <cellStyle name="Обычный 3 3 2 2 2 3 2 2 5" xfId="9759"/>
    <cellStyle name="Обычный 3 3 2 2 2 3 2 2 5 2" xfId="26656"/>
    <cellStyle name="Обычный 3 3 2 2 2 3 2 2 6" xfId="18208"/>
    <cellStyle name="Обычный 3 3 2 2 2 3 2 3" xfId="2015"/>
    <cellStyle name="Обычный 3 3 2 2 2 3 2 3 2" xfId="6239"/>
    <cellStyle name="Обычный 3 3 2 2 2 3 2 3 2 2" xfId="14687"/>
    <cellStyle name="Обычный 3 3 2 2 2 3 2 3 2 2 2" xfId="31584"/>
    <cellStyle name="Обычный 3 3 2 2 2 3 2 3 2 3" xfId="23136"/>
    <cellStyle name="Обычный 3 3 2 2 2 3 2 3 3" xfId="10463"/>
    <cellStyle name="Обычный 3 3 2 2 2 3 2 3 3 2" xfId="27360"/>
    <cellStyle name="Обычный 3 3 2 2 2 3 2 3 4" xfId="18912"/>
    <cellStyle name="Обычный 3 3 2 2 2 3 2 4" xfId="3423"/>
    <cellStyle name="Обычный 3 3 2 2 2 3 2 4 2" xfId="7647"/>
    <cellStyle name="Обычный 3 3 2 2 2 3 2 4 2 2" xfId="16095"/>
    <cellStyle name="Обычный 3 3 2 2 2 3 2 4 2 2 2" xfId="32992"/>
    <cellStyle name="Обычный 3 3 2 2 2 3 2 4 2 3" xfId="24544"/>
    <cellStyle name="Обычный 3 3 2 2 2 3 2 4 3" xfId="11871"/>
    <cellStyle name="Обычный 3 3 2 2 2 3 2 4 3 2" xfId="28768"/>
    <cellStyle name="Обычный 3 3 2 2 2 3 2 4 4" xfId="20320"/>
    <cellStyle name="Обычный 3 3 2 2 2 3 2 5" xfId="4831"/>
    <cellStyle name="Обычный 3 3 2 2 2 3 2 5 2" xfId="13279"/>
    <cellStyle name="Обычный 3 3 2 2 2 3 2 5 2 2" xfId="30176"/>
    <cellStyle name="Обычный 3 3 2 2 2 3 2 5 3" xfId="21728"/>
    <cellStyle name="Обычный 3 3 2 2 2 3 2 6" xfId="9055"/>
    <cellStyle name="Обычный 3 3 2 2 2 3 2 6 2" xfId="25952"/>
    <cellStyle name="Обычный 3 3 2 2 2 3 2 7" xfId="17504"/>
    <cellStyle name="Обычный 3 3 2 2 2 3 2 8" xfId="34401"/>
    <cellStyle name="Обычный 3 3 2 2 2 3 3" xfId="958"/>
    <cellStyle name="Обычный 3 3 2 2 2 3 3 2" xfId="2367"/>
    <cellStyle name="Обычный 3 3 2 2 2 3 3 2 2" xfId="6591"/>
    <cellStyle name="Обычный 3 3 2 2 2 3 3 2 2 2" xfId="15039"/>
    <cellStyle name="Обычный 3 3 2 2 2 3 3 2 2 2 2" xfId="31936"/>
    <cellStyle name="Обычный 3 3 2 2 2 3 3 2 2 3" xfId="23488"/>
    <cellStyle name="Обычный 3 3 2 2 2 3 3 2 3" xfId="10815"/>
    <cellStyle name="Обычный 3 3 2 2 2 3 3 2 3 2" xfId="27712"/>
    <cellStyle name="Обычный 3 3 2 2 2 3 3 2 4" xfId="19264"/>
    <cellStyle name="Обычный 3 3 2 2 2 3 3 3" xfId="3775"/>
    <cellStyle name="Обычный 3 3 2 2 2 3 3 3 2" xfId="7999"/>
    <cellStyle name="Обычный 3 3 2 2 2 3 3 3 2 2" xfId="16447"/>
    <cellStyle name="Обычный 3 3 2 2 2 3 3 3 2 2 2" xfId="33344"/>
    <cellStyle name="Обычный 3 3 2 2 2 3 3 3 2 3" xfId="24896"/>
    <cellStyle name="Обычный 3 3 2 2 2 3 3 3 3" xfId="12223"/>
    <cellStyle name="Обычный 3 3 2 2 2 3 3 3 3 2" xfId="29120"/>
    <cellStyle name="Обычный 3 3 2 2 2 3 3 3 4" xfId="20672"/>
    <cellStyle name="Обычный 3 3 2 2 2 3 3 4" xfId="5183"/>
    <cellStyle name="Обычный 3 3 2 2 2 3 3 4 2" xfId="13631"/>
    <cellStyle name="Обычный 3 3 2 2 2 3 3 4 2 2" xfId="30528"/>
    <cellStyle name="Обычный 3 3 2 2 2 3 3 4 3" xfId="22080"/>
    <cellStyle name="Обычный 3 3 2 2 2 3 3 5" xfId="9407"/>
    <cellStyle name="Обычный 3 3 2 2 2 3 3 5 2" xfId="26304"/>
    <cellStyle name="Обычный 3 3 2 2 2 3 3 6" xfId="17856"/>
    <cellStyle name="Обычный 3 3 2 2 2 3 4" xfId="1663"/>
    <cellStyle name="Обычный 3 3 2 2 2 3 4 2" xfId="5887"/>
    <cellStyle name="Обычный 3 3 2 2 2 3 4 2 2" xfId="14335"/>
    <cellStyle name="Обычный 3 3 2 2 2 3 4 2 2 2" xfId="31232"/>
    <cellStyle name="Обычный 3 3 2 2 2 3 4 2 3" xfId="22784"/>
    <cellStyle name="Обычный 3 3 2 2 2 3 4 3" xfId="10111"/>
    <cellStyle name="Обычный 3 3 2 2 2 3 4 3 2" xfId="27008"/>
    <cellStyle name="Обычный 3 3 2 2 2 3 4 4" xfId="18560"/>
    <cellStyle name="Обычный 3 3 2 2 2 3 5" xfId="3071"/>
    <cellStyle name="Обычный 3 3 2 2 2 3 5 2" xfId="7295"/>
    <cellStyle name="Обычный 3 3 2 2 2 3 5 2 2" xfId="15743"/>
    <cellStyle name="Обычный 3 3 2 2 2 3 5 2 2 2" xfId="32640"/>
    <cellStyle name="Обычный 3 3 2 2 2 3 5 2 3" xfId="24192"/>
    <cellStyle name="Обычный 3 3 2 2 2 3 5 3" xfId="11519"/>
    <cellStyle name="Обычный 3 3 2 2 2 3 5 3 2" xfId="28416"/>
    <cellStyle name="Обычный 3 3 2 2 2 3 5 4" xfId="19968"/>
    <cellStyle name="Обычный 3 3 2 2 2 3 6" xfId="4479"/>
    <cellStyle name="Обычный 3 3 2 2 2 3 6 2" xfId="12927"/>
    <cellStyle name="Обычный 3 3 2 2 2 3 6 2 2" xfId="29824"/>
    <cellStyle name="Обычный 3 3 2 2 2 3 6 3" xfId="21376"/>
    <cellStyle name="Обычный 3 3 2 2 2 3 7" xfId="8703"/>
    <cellStyle name="Обычный 3 3 2 2 2 3 7 2" xfId="25600"/>
    <cellStyle name="Обычный 3 3 2 2 2 3 8" xfId="17152"/>
    <cellStyle name="Обычный 3 3 2 2 2 3 9" xfId="34049"/>
    <cellStyle name="Обычный 3 3 2 2 2 4" xfId="576"/>
    <cellStyle name="Обычный 3 3 2 2 2 4 2" xfId="1307"/>
    <cellStyle name="Обычный 3 3 2 2 2 4 2 2" xfId="2716"/>
    <cellStyle name="Обычный 3 3 2 2 2 4 2 2 2" xfId="6940"/>
    <cellStyle name="Обычный 3 3 2 2 2 4 2 2 2 2" xfId="15388"/>
    <cellStyle name="Обычный 3 3 2 2 2 4 2 2 2 2 2" xfId="32285"/>
    <cellStyle name="Обычный 3 3 2 2 2 4 2 2 2 3" xfId="23837"/>
    <cellStyle name="Обычный 3 3 2 2 2 4 2 2 3" xfId="11164"/>
    <cellStyle name="Обычный 3 3 2 2 2 4 2 2 3 2" xfId="28061"/>
    <cellStyle name="Обычный 3 3 2 2 2 4 2 2 4" xfId="19613"/>
    <cellStyle name="Обычный 3 3 2 2 2 4 2 3" xfId="4124"/>
    <cellStyle name="Обычный 3 3 2 2 2 4 2 3 2" xfId="8348"/>
    <cellStyle name="Обычный 3 3 2 2 2 4 2 3 2 2" xfId="16796"/>
    <cellStyle name="Обычный 3 3 2 2 2 4 2 3 2 2 2" xfId="33693"/>
    <cellStyle name="Обычный 3 3 2 2 2 4 2 3 2 3" xfId="25245"/>
    <cellStyle name="Обычный 3 3 2 2 2 4 2 3 3" xfId="12572"/>
    <cellStyle name="Обычный 3 3 2 2 2 4 2 3 3 2" xfId="29469"/>
    <cellStyle name="Обычный 3 3 2 2 2 4 2 3 4" xfId="21021"/>
    <cellStyle name="Обычный 3 3 2 2 2 4 2 4" xfId="5532"/>
    <cellStyle name="Обычный 3 3 2 2 2 4 2 4 2" xfId="13980"/>
    <cellStyle name="Обычный 3 3 2 2 2 4 2 4 2 2" xfId="30877"/>
    <cellStyle name="Обычный 3 3 2 2 2 4 2 4 3" xfId="22429"/>
    <cellStyle name="Обычный 3 3 2 2 2 4 2 5" xfId="9756"/>
    <cellStyle name="Обычный 3 3 2 2 2 4 2 5 2" xfId="26653"/>
    <cellStyle name="Обычный 3 3 2 2 2 4 2 6" xfId="18205"/>
    <cellStyle name="Обычный 3 3 2 2 2 4 3" xfId="2012"/>
    <cellStyle name="Обычный 3 3 2 2 2 4 3 2" xfId="6236"/>
    <cellStyle name="Обычный 3 3 2 2 2 4 3 2 2" xfId="14684"/>
    <cellStyle name="Обычный 3 3 2 2 2 4 3 2 2 2" xfId="31581"/>
    <cellStyle name="Обычный 3 3 2 2 2 4 3 2 3" xfId="23133"/>
    <cellStyle name="Обычный 3 3 2 2 2 4 3 3" xfId="10460"/>
    <cellStyle name="Обычный 3 3 2 2 2 4 3 3 2" xfId="27357"/>
    <cellStyle name="Обычный 3 3 2 2 2 4 3 4" xfId="18909"/>
    <cellStyle name="Обычный 3 3 2 2 2 4 4" xfId="3420"/>
    <cellStyle name="Обычный 3 3 2 2 2 4 4 2" xfId="7644"/>
    <cellStyle name="Обычный 3 3 2 2 2 4 4 2 2" xfId="16092"/>
    <cellStyle name="Обычный 3 3 2 2 2 4 4 2 2 2" xfId="32989"/>
    <cellStyle name="Обычный 3 3 2 2 2 4 4 2 3" xfId="24541"/>
    <cellStyle name="Обычный 3 3 2 2 2 4 4 3" xfId="11868"/>
    <cellStyle name="Обычный 3 3 2 2 2 4 4 3 2" xfId="28765"/>
    <cellStyle name="Обычный 3 3 2 2 2 4 4 4" xfId="20317"/>
    <cellStyle name="Обычный 3 3 2 2 2 4 5" xfId="4828"/>
    <cellStyle name="Обычный 3 3 2 2 2 4 5 2" xfId="13276"/>
    <cellStyle name="Обычный 3 3 2 2 2 4 5 2 2" xfId="30173"/>
    <cellStyle name="Обычный 3 3 2 2 2 4 5 3" xfId="21725"/>
    <cellStyle name="Обычный 3 3 2 2 2 4 6" xfId="9052"/>
    <cellStyle name="Обычный 3 3 2 2 2 4 6 2" xfId="25949"/>
    <cellStyle name="Обычный 3 3 2 2 2 4 7" xfId="17501"/>
    <cellStyle name="Обычный 3 3 2 2 2 4 8" xfId="34398"/>
    <cellStyle name="Обычный 3 3 2 2 2 5" xfId="955"/>
    <cellStyle name="Обычный 3 3 2 2 2 5 2" xfId="2364"/>
    <cellStyle name="Обычный 3 3 2 2 2 5 2 2" xfId="6588"/>
    <cellStyle name="Обычный 3 3 2 2 2 5 2 2 2" xfId="15036"/>
    <cellStyle name="Обычный 3 3 2 2 2 5 2 2 2 2" xfId="31933"/>
    <cellStyle name="Обычный 3 3 2 2 2 5 2 2 3" xfId="23485"/>
    <cellStyle name="Обычный 3 3 2 2 2 5 2 3" xfId="10812"/>
    <cellStyle name="Обычный 3 3 2 2 2 5 2 3 2" xfId="27709"/>
    <cellStyle name="Обычный 3 3 2 2 2 5 2 4" xfId="19261"/>
    <cellStyle name="Обычный 3 3 2 2 2 5 3" xfId="3772"/>
    <cellStyle name="Обычный 3 3 2 2 2 5 3 2" xfId="7996"/>
    <cellStyle name="Обычный 3 3 2 2 2 5 3 2 2" xfId="16444"/>
    <cellStyle name="Обычный 3 3 2 2 2 5 3 2 2 2" xfId="33341"/>
    <cellStyle name="Обычный 3 3 2 2 2 5 3 2 3" xfId="24893"/>
    <cellStyle name="Обычный 3 3 2 2 2 5 3 3" xfId="12220"/>
    <cellStyle name="Обычный 3 3 2 2 2 5 3 3 2" xfId="29117"/>
    <cellStyle name="Обычный 3 3 2 2 2 5 3 4" xfId="20669"/>
    <cellStyle name="Обычный 3 3 2 2 2 5 4" xfId="5180"/>
    <cellStyle name="Обычный 3 3 2 2 2 5 4 2" xfId="13628"/>
    <cellStyle name="Обычный 3 3 2 2 2 5 4 2 2" xfId="30525"/>
    <cellStyle name="Обычный 3 3 2 2 2 5 4 3" xfId="22077"/>
    <cellStyle name="Обычный 3 3 2 2 2 5 5" xfId="9404"/>
    <cellStyle name="Обычный 3 3 2 2 2 5 5 2" xfId="26301"/>
    <cellStyle name="Обычный 3 3 2 2 2 5 6" xfId="17853"/>
    <cellStyle name="Обычный 3 3 2 2 2 6" xfId="1660"/>
    <cellStyle name="Обычный 3 3 2 2 2 6 2" xfId="5884"/>
    <cellStyle name="Обычный 3 3 2 2 2 6 2 2" xfId="14332"/>
    <cellStyle name="Обычный 3 3 2 2 2 6 2 2 2" xfId="31229"/>
    <cellStyle name="Обычный 3 3 2 2 2 6 2 3" xfId="22781"/>
    <cellStyle name="Обычный 3 3 2 2 2 6 3" xfId="10108"/>
    <cellStyle name="Обычный 3 3 2 2 2 6 3 2" xfId="27005"/>
    <cellStyle name="Обычный 3 3 2 2 2 6 4" xfId="18557"/>
    <cellStyle name="Обычный 3 3 2 2 2 7" xfId="3068"/>
    <cellStyle name="Обычный 3 3 2 2 2 7 2" xfId="7292"/>
    <cellStyle name="Обычный 3 3 2 2 2 7 2 2" xfId="15740"/>
    <cellStyle name="Обычный 3 3 2 2 2 7 2 2 2" xfId="32637"/>
    <cellStyle name="Обычный 3 3 2 2 2 7 2 3" xfId="24189"/>
    <cellStyle name="Обычный 3 3 2 2 2 7 3" xfId="11516"/>
    <cellStyle name="Обычный 3 3 2 2 2 7 3 2" xfId="28413"/>
    <cellStyle name="Обычный 3 3 2 2 2 7 4" xfId="19965"/>
    <cellStyle name="Обычный 3 3 2 2 2 8" xfId="4476"/>
    <cellStyle name="Обычный 3 3 2 2 2 8 2" xfId="12924"/>
    <cellStyle name="Обычный 3 3 2 2 2 8 2 2" xfId="29821"/>
    <cellStyle name="Обычный 3 3 2 2 2 8 3" xfId="21373"/>
    <cellStyle name="Обычный 3 3 2 2 2 9" xfId="8700"/>
    <cellStyle name="Обычный 3 3 2 2 2 9 2" xfId="25597"/>
    <cellStyle name="Обычный 3 3 2 2 3" xfId="172"/>
    <cellStyle name="Обычный 3 3 2 2 3 10" xfId="34050"/>
    <cellStyle name="Обычный 3 3 2 2 3 2" xfId="173"/>
    <cellStyle name="Обычный 3 3 2 2 3 2 2" xfId="581"/>
    <cellStyle name="Обычный 3 3 2 2 3 2 2 2" xfId="1312"/>
    <cellStyle name="Обычный 3 3 2 2 3 2 2 2 2" xfId="2721"/>
    <cellStyle name="Обычный 3 3 2 2 3 2 2 2 2 2" xfId="6945"/>
    <cellStyle name="Обычный 3 3 2 2 3 2 2 2 2 2 2" xfId="15393"/>
    <cellStyle name="Обычный 3 3 2 2 3 2 2 2 2 2 2 2" xfId="32290"/>
    <cellStyle name="Обычный 3 3 2 2 3 2 2 2 2 2 3" xfId="23842"/>
    <cellStyle name="Обычный 3 3 2 2 3 2 2 2 2 3" xfId="11169"/>
    <cellStyle name="Обычный 3 3 2 2 3 2 2 2 2 3 2" xfId="28066"/>
    <cellStyle name="Обычный 3 3 2 2 3 2 2 2 2 4" xfId="19618"/>
    <cellStyle name="Обычный 3 3 2 2 3 2 2 2 3" xfId="4129"/>
    <cellStyle name="Обычный 3 3 2 2 3 2 2 2 3 2" xfId="8353"/>
    <cellStyle name="Обычный 3 3 2 2 3 2 2 2 3 2 2" xfId="16801"/>
    <cellStyle name="Обычный 3 3 2 2 3 2 2 2 3 2 2 2" xfId="33698"/>
    <cellStyle name="Обычный 3 3 2 2 3 2 2 2 3 2 3" xfId="25250"/>
    <cellStyle name="Обычный 3 3 2 2 3 2 2 2 3 3" xfId="12577"/>
    <cellStyle name="Обычный 3 3 2 2 3 2 2 2 3 3 2" xfId="29474"/>
    <cellStyle name="Обычный 3 3 2 2 3 2 2 2 3 4" xfId="21026"/>
    <cellStyle name="Обычный 3 3 2 2 3 2 2 2 4" xfId="5537"/>
    <cellStyle name="Обычный 3 3 2 2 3 2 2 2 4 2" xfId="13985"/>
    <cellStyle name="Обычный 3 3 2 2 3 2 2 2 4 2 2" xfId="30882"/>
    <cellStyle name="Обычный 3 3 2 2 3 2 2 2 4 3" xfId="22434"/>
    <cellStyle name="Обычный 3 3 2 2 3 2 2 2 5" xfId="9761"/>
    <cellStyle name="Обычный 3 3 2 2 3 2 2 2 5 2" xfId="26658"/>
    <cellStyle name="Обычный 3 3 2 2 3 2 2 2 6" xfId="18210"/>
    <cellStyle name="Обычный 3 3 2 2 3 2 2 3" xfId="2017"/>
    <cellStyle name="Обычный 3 3 2 2 3 2 2 3 2" xfId="6241"/>
    <cellStyle name="Обычный 3 3 2 2 3 2 2 3 2 2" xfId="14689"/>
    <cellStyle name="Обычный 3 3 2 2 3 2 2 3 2 2 2" xfId="31586"/>
    <cellStyle name="Обычный 3 3 2 2 3 2 2 3 2 3" xfId="23138"/>
    <cellStyle name="Обычный 3 3 2 2 3 2 2 3 3" xfId="10465"/>
    <cellStyle name="Обычный 3 3 2 2 3 2 2 3 3 2" xfId="27362"/>
    <cellStyle name="Обычный 3 3 2 2 3 2 2 3 4" xfId="18914"/>
    <cellStyle name="Обычный 3 3 2 2 3 2 2 4" xfId="3425"/>
    <cellStyle name="Обычный 3 3 2 2 3 2 2 4 2" xfId="7649"/>
    <cellStyle name="Обычный 3 3 2 2 3 2 2 4 2 2" xfId="16097"/>
    <cellStyle name="Обычный 3 3 2 2 3 2 2 4 2 2 2" xfId="32994"/>
    <cellStyle name="Обычный 3 3 2 2 3 2 2 4 2 3" xfId="24546"/>
    <cellStyle name="Обычный 3 3 2 2 3 2 2 4 3" xfId="11873"/>
    <cellStyle name="Обычный 3 3 2 2 3 2 2 4 3 2" xfId="28770"/>
    <cellStyle name="Обычный 3 3 2 2 3 2 2 4 4" xfId="20322"/>
    <cellStyle name="Обычный 3 3 2 2 3 2 2 5" xfId="4833"/>
    <cellStyle name="Обычный 3 3 2 2 3 2 2 5 2" xfId="13281"/>
    <cellStyle name="Обычный 3 3 2 2 3 2 2 5 2 2" xfId="30178"/>
    <cellStyle name="Обычный 3 3 2 2 3 2 2 5 3" xfId="21730"/>
    <cellStyle name="Обычный 3 3 2 2 3 2 2 6" xfId="9057"/>
    <cellStyle name="Обычный 3 3 2 2 3 2 2 6 2" xfId="25954"/>
    <cellStyle name="Обычный 3 3 2 2 3 2 2 7" xfId="17506"/>
    <cellStyle name="Обычный 3 3 2 2 3 2 2 8" xfId="34403"/>
    <cellStyle name="Обычный 3 3 2 2 3 2 3" xfId="960"/>
    <cellStyle name="Обычный 3 3 2 2 3 2 3 2" xfId="2369"/>
    <cellStyle name="Обычный 3 3 2 2 3 2 3 2 2" xfId="6593"/>
    <cellStyle name="Обычный 3 3 2 2 3 2 3 2 2 2" xfId="15041"/>
    <cellStyle name="Обычный 3 3 2 2 3 2 3 2 2 2 2" xfId="31938"/>
    <cellStyle name="Обычный 3 3 2 2 3 2 3 2 2 3" xfId="23490"/>
    <cellStyle name="Обычный 3 3 2 2 3 2 3 2 3" xfId="10817"/>
    <cellStyle name="Обычный 3 3 2 2 3 2 3 2 3 2" xfId="27714"/>
    <cellStyle name="Обычный 3 3 2 2 3 2 3 2 4" xfId="19266"/>
    <cellStyle name="Обычный 3 3 2 2 3 2 3 3" xfId="3777"/>
    <cellStyle name="Обычный 3 3 2 2 3 2 3 3 2" xfId="8001"/>
    <cellStyle name="Обычный 3 3 2 2 3 2 3 3 2 2" xfId="16449"/>
    <cellStyle name="Обычный 3 3 2 2 3 2 3 3 2 2 2" xfId="33346"/>
    <cellStyle name="Обычный 3 3 2 2 3 2 3 3 2 3" xfId="24898"/>
    <cellStyle name="Обычный 3 3 2 2 3 2 3 3 3" xfId="12225"/>
    <cellStyle name="Обычный 3 3 2 2 3 2 3 3 3 2" xfId="29122"/>
    <cellStyle name="Обычный 3 3 2 2 3 2 3 3 4" xfId="20674"/>
    <cellStyle name="Обычный 3 3 2 2 3 2 3 4" xfId="5185"/>
    <cellStyle name="Обычный 3 3 2 2 3 2 3 4 2" xfId="13633"/>
    <cellStyle name="Обычный 3 3 2 2 3 2 3 4 2 2" xfId="30530"/>
    <cellStyle name="Обычный 3 3 2 2 3 2 3 4 3" xfId="22082"/>
    <cellStyle name="Обычный 3 3 2 2 3 2 3 5" xfId="9409"/>
    <cellStyle name="Обычный 3 3 2 2 3 2 3 5 2" xfId="26306"/>
    <cellStyle name="Обычный 3 3 2 2 3 2 3 6" xfId="17858"/>
    <cellStyle name="Обычный 3 3 2 2 3 2 4" xfId="1665"/>
    <cellStyle name="Обычный 3 3 2 2 3 2 4 2" xfId="5889"/>
    <cellStyle name="Обычный 3 3 2 2 3 2 4 2 2" xfId="14337"/>
    <cellStyle name="Обычный 3 3 2 2 3 2 4 2 2 2" xfId="31234"/>
    <cellStyle name="Обычный 3 3 2 2 3 2 4 2 3" xfId="22786"/>
    <cellStyle name="Обычный 3 3 2 2 3 2 4 3" xfId="10113"/>
    <cellStyle name="Обычный 3 3 2 2 3 2 4 3 2" xfId="27010"/>
    <cellStyle name="Обычный 3 3 2 2 3 2 4 4" xfId="18562"/>
    <cellStyle name="Обычный 3 3 2 2 3 2 5" xfId="3073"/>
    <cellStyle name="Обычный 3 3 2 2 3 2 5 2" xfId="7297"/>
    <cellStyle name="Обычный 3 3 2 2 3 2 5 2 2" xfId="15745"/>
    <cellStyle name="Обычный 3 3 2 2 3 2 5 2 2 2" xfId="32642"/>
    <cellStyle name="Обычный 3 3 2 2 3 2 5 2 3" xfId="24194"/>
    <cellStyle name="Обычный 3 3 2 2 3 2 5 3" xfId="11521"/>
    <cellStyle name="Обычный 3 3 2 2 3 2 5 3 2" xfId="28418"/>
    <cellStyle name="Обычный 3 3 2 2 3 2 5 4" xfId="19970"/>
    <cellStyle name="Обычный 3 3 2 2 3 2 6" xfId="4481"/>
    <cellStyle name="Обычный 3 3 2 2 3 2 6 2" xfId="12929"/>
    <cellStyle name="Обычный 3 3 2 2 3 2 6 2 2" xfId="29826"/>
    <cellStyle name="Обычный 3 3 2 2 3 2 6 3" xfId="21378"/>
    <cellStyle name="Обычный 3 3 2 2 3 2 7" xfId="8705"/>
    <cellStyle name="Обычный 3 3 2 2 3 2 7 2" xfId="25602"/>
    <cellStyle name="Обычный 3 3 2 2 3 2 8" xfId="17154"/>
    <cellStyle name="Обычный 3 3 2 2 3 2 9" xfId="34051"/>
    <cellStyle name="Обычный 3 3 2 2 3 3" xfId="580"/>
    <cellStyle name="Обычный 3 3 2 2 3 3 2" xfId="1311"/>
    <cellStyle name="Обычный 3 3 2 2 3 3 2 2" xfId="2720"/>
    <cellStyle name="Обычный 3 3 2 2 3 3 2 2 2" xfId="6944"/>
    <cellStyle name="Обычный 3 3 2 2 3 3 2 2 2 2" xfId="15392"/>
    <cellStyle name="Обычный 3 3 2 2 3 3 2 2 2 2 2" xfId="32289"/>
    <cellStyle name="Обычный 3 3 2 2 3 3 2 2 2 3" xfId="23841"/>
    <cellStyle name="Обычный 3 3 2 2 3 3 2 2 3" xfId="11168"/>
    <cellStyle name="Обычный 3 3 2 2 3 3 2 2 3 2" xfId="28065"/>
    <cellStyle name="Обычный 3 3 2 2 3 3 2 2 4" xfId="19617"/>
    <cellStyle name="Обычный 3 3 2 2 3 3 2 3" xfId="4128"/>
    <cellStyle name="Обычный 3 3 2 2 3 3 2 3 2" xfId="8352"/>
    <cellStyle name="Обычный 3 3 2 2 3 3 2 3 2 2" xfId="16800"/>
    <cellStyle name="Обычный 3 3 2 2 3 3 2 3 2 2 2" xfId="33697"/>
    <cellStyle name="Обычный 3 3 2 2 3 3 2 3 2 3" xfId="25249"/>
    <cellStyle name="Обычный 3 3 2 2 3 3 2 3 3" xfId="12576"/>
    <cellStyle name="Обычный 3 3 2 2 3 3 2 3 3 2" xfId="29473"/>
    <cellStyle name="Обычный 3 3 2 2 3 3 2 3 4" xfId="21025"/>
    <cellStyle name="Обычный 3 3 2 2 3 3 2 4" xfId="5536"/>
    <cellStyle name="Обычный 3 3 2 2 3 3 2 4 2" xfId="13984"/>
    <cellStyle name="Обычный 3 3 2 2 3 3 2 4 2 2" xfId="30881"/>
    <cellStyle name="Обычный 3 3 2 2 3 3 2 4 3" xfId="22433"/>
    <cellStyle name="Обычный 3 3 2 2 3 3 2 5" xfId="9760"/>
    <cellStyle name="Обычный 3 3 2 2 3 3 2 5 2" xfId="26657"/>
    <cellStyle name="Обычный 3 3 2 2 3 3 2 6" xfId="18209"/>
    <cellStyle name="Обычный 3 3 2 2 3 3 3" xfId="2016"/>
    <cellStyle name="Обычный 3 3 2 2 3 3 3 2" xfId="6240"/>
    <cellStyle name="Обычный 3 3 2 2 3 3 3 2 2" xfId="14688"/>
    <cellStyle name="Обычный 3 3 2 2 3 3 3 2 2 2" xfId="31585"/>
    <cellStyle name="Обычный 3 3 2 2 3 3 3 2 3" xfId="23137"/>
    <cellStyle name="Обычный 3 3 2 2 3 3 3 3" xfId="10464"/>
    <cellStyle name="Обычный 3 3 2 2 3 3 3 3 2" xfId="27361"/>
    <cellStyle name="Обычный 3 3 2 2 3 3 3 4" xfId="18913"/>
    <cellStyle name="Обычный 3 3 2 2 3 3 4" xfId="3424"/>
    <cellStyle name="Обычный 3 3 2 2 3 3 4 2" xfId="7648"/>
    <cellStyle name="Обычный 3 3 2 2 3 3 4 2 2" xfId="16096"/>
    <cellStyle name="Обычный 3 3 2 2 3 3 4 2 2 2" xfId="32993"/>
    <cellStyle name="Обычный 3 3 2 2 3 3 4 2 3" xfId="24545"/>
    <cellStyle name="Обычный 3 3 2 2 3 3 4 3" xfId="11872"/>
    <cellStyle name="Обычный 3 3 2 2 3 3 4 3 2" xfId="28769"/>
    <cellStyle name="Обычный 3 3 2 2 3 3 4 4" xfId="20321"/>
    <cellStyle name="Обычный 3 3 2 2 3 3 5" xfId="4832"/>
    <cellStyle name="Обычный 3 3 2 2 3 3 5 2" xfId="13280"/>
    <cellStyle name="Обычный 3 3 2 2 3 3 5 2 2" xfId="30177"/>
    <cellStyle name="Обычный 3 3 2 2 3 3 5 3" xfId="21729"/>
    <cellStyle name="Обычный 3 3 2 2 3 3 6" xfId="9056"/>
    <cellStyle name="Обычный 3 3 2 2 3 3 6 2" xfId="25953"/>
    <cellStyle name="Обычный 3 3 2 2 3 3 7" xfId="17505"/>
    <cellStyle name="Обычный 3 3 2 2 3 3 8" xfId="34402"/>
    <cellStyle name="Обычный 3 3 2 2 3 4" xfId="959"/>
    <cellStyle name="Обычный 3 3 2 2 3 4 2" xfId="2368"/>
    <cellStyle name="Обычный 3 3 2 2 3 4 2 2" xfId="6592"/>
    <cellStyle name="Обычный 3 3 2 2 3 4 2 2 2" xfId="15040"/>
    <cellStyle name="Обычный 3 3 2 2 3 4 2 2 2 2" xfId="31937"/>
    <cellStyle name="Обычный 3 3 2 2 3 4 2 2 3" xfId="23489"/>
    <cellStyle name="Обычный 3 3 2 2 3 4 2 3" xfId="10816"/>
    <cellStyle name="Обычный 3 3 2 2 3 4 2 3 2" xfId="27713"/>
    <cellStyle name="Обычный 3 3 2 2 3 4 2 4" xfId="19265"/>
    <cellStyle name="Обычный 3 3 2 2 3 4 3" xfId="3776"/>
    <cellStyle name="Обычный 3 3 2 2 3 4 3 2" xfId="8000"/>
    <cellStyle name="Обычный 3 3 2 2 3 4 3 2 2" xfId="16448"/>
    <cellStyle name="Обычный 3 3 2 2 3 4 3 2 2 2" xfId="33345"/>
    <cellStyle name="Обычный 3 3 2 2 3 4 3 2 3" xfId="24897"/>
    <cellStyle name="Обычный 3 3 2 2 3 4 3 3" xfId="12224"/>
    <cellStyle name="Обычный 3 3 2 2 3 4 3 3 2" xfId="29121"/>
    <cellStyle name="Обычный 3 3 2 2 3 4 3 4" xfId="20673"/>
    <cellStyle name="Обычный 3 3 2 2 3 4 4" xfId="5184"/>
    <cellStyle name="Обычный 3 3 2 2 3 4 4 2" xfId="13632"/>
    <cellStyle name="Обычный 3 3 2 2 3 4 4 2 2" xfId="30529"/>
    <cellStyle name="Обычный 3 3 2 2 3 4 4 3" xfId="22081"/>
    <cellStyle name="Обычный 3 3 2 2 3 4 5" xfId="9408"/>
    <cellStyle name="Обычный 3 3 2 2 3 4 5 2" xfId="26305"/>
    <cellStyle name="Обычный 3 3 2 2 3 4 6" xfId="17857"/>
    <cellStyle name="Обычный 3 3 2 2 3 5" xfId="1664"/>
    <cellStyle name="Обычный 3 3 2 2 3 5 2" xfId="5888"/>
    <cellStyle name="Обычный 3 3 2 2 3 5 2 2" xfId="14336"/>
    <cellStyle name="Обычный 3 3 2 2 3 5 2 2 2" xfId="31233"/>
    <cellStyle name="Обычный 3 3 2 2 3 5 2 3" xfId="22785"/>
    <cellStyle name="Обычный 3 3 2 2 3 5 3" xfId="10112"/>
    <cellStyle name="Обычный 3 3 2 2 3 5 3 2" xfId="27009"/>
    <cellStyle name="Обычный 3 3 2 2 3 5 4" xfId="18561"/>
    <cellStyle name="Обычный 3 3 2 2 3 6" xfId="3072"/>
    <cellStyle name="Обычный 3 3 2 2 3 6 2" xfId="7296"/>
    <cellStyle name="Обычный 3 3 2 2 3 6 2 2" xfId="15744"/>
    <cellStyle name="Обычный 3 3 2 2 3 6 2 2 2" xfId="32641"/>
    <cellStyle name="Обычный 3 3 2 2 3 6 2 3" xfId="24193"/>
    <cellStyle name="Обычный 3 3 2 2 3 6 3" xfId="11520"/>
    <cellStyle name="Обычный 3 3 2 2 3 6 3 2" xfId="28417"/>
    <cellStyle name="Обычный 3 3 2 2 3 6 4" xfId="19969"/>
    <cellStyle name="Обычный 3 3 2 2 3 7" xfId="4480"/>
    <cellStyle name="Обычный 3 3 2 2 3 7 2" xfId="12928"/>
    <cellStyle name="Обычный 3 3 2 2 3 7 2 2" xfId="29825"/>
    <cellStyle name="Обычный 3 3 2 2 3 7 3" xfId="21377"/>
    <cellStyle name="Обычный 3 3 2 2 3 8" xfId="8704"/>
    <cellStyle name="Обычный 3 3 2 2 3 8 2" xfId="25601"/>
    <cellStyle name="Обычный 3 3 2 2 3 9" xfId="17153"/>
    <cellStyle name="Обычный 3 3 2 2 4" xfId="174"/>
    <cellStyle name="Обычный 3 3 2 2 4 2" xfId="582"/>
    <cellStyle name="Обычный 3 3 2 2 4 2 2" xfId="1313"/>
    <cellStyle name="Обычный 3 3 2 2 4 2 2 2" xfId="2722"/>
    <cellStyle name="Обычный 3 3 2 2 4 2 2 2 2" xfId="6946"/>
    <cellStyle name="Обычный 3 3 2 2 4 2 2 2 2 2" xfId="15394"/>
    <cellStyle name="Обычный 3 3 2 2 4 2 2 2 2 2 2" xfId="32291"/>
    <cellStyle name="Обычный 3 3 2 2 4 2 2 2 2 3" xfId="23843"/>
    <cellStyle name="Обычный 3 3 2 2 4 2 2 2 3" xfId="11170"/>
    <cellStyle name="Обычный 3 3 2 2 4 2 2 2 3 2" xfId="28067"/>
    <cellStyle name="Обычный 3 3 2 2 4 2 2 2 4" xfId="19619"/>
    <cellStyle name="Обычный 3 3 2 2 4 2 2 3" xfId="4130"/>
    <cellStyle name="Обычный 3 3 2 2 4 2 2 3 2" xfId="8354"/>
    <cellStyle name="Обычный 3 3 2 2 4 2 2 3 2 2" xfId="16802"/>
    <cellStyle name="Обычный 3 3 2 2 4 2 2 3 2 2 2" xfId="33699"/>
    <cellStyle name="Обычный 3 3 2 2 4 2 2 3 2 3" xfId="25251"/>
    <cellStyle name="Обычный 3 3 2 2 4 2 2 3 3" xfId="12578"/>
    <cellStyle name="Обычный 3 3 2 2 4 2 2 3 3 2" xfId="29475"/>
    <cellStyle name="Обычный 3 3 2 2 4 2 2 3 4" xfId="21027"/>
    <cellStyle name="Обычный 3 3 2 2 4 2 2 4" xfId="5538"/>
    <cellStyle name="Обычный 3 3 2 2 4 2 2 4 2" xfId="13986"/>
    <cellStyle name="Обычный 3 3 2 2 4 2 2 4 2 2" xfId="30883"/>
    <cellStyle name="Обычный 3 3 2 2 4 2 2 4 3" xfId="22435"/>
    <cellStyle name="Обычный 3 3 2 2 4 2 2 5" xfId="9762"/>
    <cellStyle name="Обычный 3 3 2 2 4 2 2 5 2" xfId="26659"/>
    <cellStyle name="Обычный 3 3 2 2 4 2 2 6" xfId="18211"/>
    <cellStyle name="Обычный 3 3 2 2 4 2 3" xfId="2018"/>
    <cellStyle name="Обычный 3 3 2 2 4 2 3 2" xfId="6242"/>
    <cellStyle name="Обычный 3 3 2 2 4 2 3 2 2" xfId="14690"/>
    <cellStyle name="Обычный 3 3 2 2 4 2 3 2 2 2" xfId="31587"/>
    <cellStyle name="Обычный 3 3 2 2 4 2 3 2 3" xfId="23139"/>
    <cellStyle name="Обычный 3 3 2 2 4 2 3 3" xfId="10466"/>
    <cellStyle name="Обычный 3 3 2 2 4 2 3 3 2" xfId="27363"/>
    <cellStyle name="Обычный 3 3 2 2 4 2 3 4" xfId="18915"/>
    <cellStyle name="Обычный 3 3 2 2 4 2 4" xfId="3426"/>
    <cellStyle name="Обычный 3 3 2 2 4 2 4 2" xfId="7650"/>
    <cellStyle name="Обычный 3 3 2 2 4 2 4 2 2" xfId="16098"/>
    <cellStyle name="Обычный 3 3 2 2 4 2 4 2 2 2" xfId="32995"/>
    <cellStyle name="Обычный 3 3 2 2 4 2 4 2 3" xfId="24547"/>
    <cellStyle name="Обычный 3 3 2 2 4 2 4 3" xfId="11874"/>
    <cellStyle name="Обычный 3 3 2 2 4 2 4 3 2" xfId="28771"/>
    <cellStyle name="Обычный 3 3 2 2 4 2 4 4" xfId="20323"/>
    <cellStyle name="Обычный 3 3 2 2 4 2 5" xfId="4834"/>
    <cellStyle name="Обычный 3 3 2 2 4 2 5 2" xfId="13282"/>
    <cellStyle name="Обычный 3 3 2 2 4 2 5 2 2" xfId="30179"/>
    <cellStyle name="Обычный 3 3 2 2 4 2 5 3" xfId="21731"/>
    <cellStyle name="Обычный 3 3 2 2 4 2 6" xfId="9058"/>
    <cellStyle name="Обычный 3 3 2 2 4 2 6 2" xfId="25955"/>
    <cellStyle name="Обычный 3 3 2 2 4 2 7" xfId="17507"/>
    <cellStyle name="Обычный 3 3 2 2 4 2 8" xfId="34404"/>
    <cellStyle name="Обычный 3 3 2 2 4 3" xfId="961"/>
    <cellStyle name="Обычный 3 3 2 2 4 3 2" xfId="2370"/>
    <cellStyle name="Обычный 3 3 2 2 4 3 2 2" xfId="6594"/>
    <cellStyle name="Обычный 3 3 2 2 4 3 2 2 2" xfId="15042"/>
    <cellStyle name="Обычный 3 3 2 2 4 3 2 2 2 2" xfId="31939"/>
    <cellStyle name="Обычный 3 3 2 2 4 3 2 2 3" xfId="23491"/>
    <cellStyle name="Обычный 3 3 2 2 4 3 2 3" xfId="10818"/>
    <cellStyle name="Обычный 3 3 2 2 4 3 2 3 2" xfId="27715"/>
    <cellStyle name="Обычный 3 3 2 2 4 3 2 4" xfId="19267"/>
    <cellStyle name="Обычный 3 3 2 2 4 3 3" xfId="3778"/>
    <cellStyle name="Обычный 3 3 2 2 4 3 3 2" xfId="8002"/>
    <cellStyle name="Обычный 3 3 2 2 4 3 3 2 2" xfId="16450"/>
    <cellStyle name="Обычный 3 3 2 2 4 3 3 2 2 2" xfId="33347"/>
    <cellStyle name="Обычный 3 3 2 2 4 3 3 2 3" xfId="24899"/>
    <cellStyle name="Обычный 3 3 2 2 4 3 3 3" xfId="12226"/>
    <cellStyle name="Обычный 3 3 2 2 4 3 3 3 2" xfId="29123"/>
    <cellStyle name="Обычный 3 3 2 2 4 3 3 4" xfId="20675"/>
    <cellStyle name="Обычный 3 3 2 2 4 3 4" xfId="5186"/>
    <cellStyle name="Обычный 3 3 2 2 4 3 4 2" xfId="13634"/>
    <cellStyle name="Обычный 3 3 2 2 4 3 4 2 2" xfId="30531"/>
    <cellStyle name="Обычный 3 3 2 2 4 3 4 3" xfId="22083"/>
    <cellStyle name="Обычный 3 3 2 2 4 3 5" xfId="9410"/>
    <cellStyle name="Обычный 3 3 2 2 4 3 5 2" xfId="26307"/>
    <cellStyle name="Обычный 3 3 2 2 4 3 6" xfId="17859"/>
    <cellStyle name="Обычный 3 3 2 2 4 4" xfId="1666"/>
    <cellStyle name="Обычный 3 3 2 2 4 4 2" xfId="5890"/>
    <cellStyle name="Обычный 3 3 2 2 4 4 2 2" xfId="14338"/>
    <cellStyle name="Обычный 3 3 2 2 4 4 2 2 2" xfId="31235"/>
    <cellStyle name="Обычный 3 3 2 2 4 4 2 3" xfId="22787"/>
    <cellStyle name="Обычный 3 3 2 2 4 4 3" xfId="10114"/>
    <cellStyle name="Обычный 3 3 2 2 4 4 3 2" xfId="27011"/>
    <cellStyle name="Обычный 3 3 2 2 4 4 4" xfId="18563"/>
    <cellStyle name="Обычный 3 3 2 2 4 5" xfId="3074"/>
    <cellStyle name="Обычный 3 3 2 2 4 5 2" xfId="7298"/>
    <cellStyle name="Обычный 3 3 2 2 4 5 2 2" xfId="15746"/>
    <cellStyle name="Обычный 3 3 2 2 4 5 2 2 2" xfId="32643"/>
    <cellStyle name="Обычный 3 3 2 2 4 5 2 3" xfId="24195"/>
    <cellStyle name="Обычный 3 3 2 2 4 5 3" xfId="11522"/>
    <cellStyle name="Обычный 3 3 2 2 4 5 3 2" xfId="28419"/>
    <cellStyle name="Обычный 3 3 2 2 4 5 4" xfId="19971"/>
    <cellStyle name="Обычный 3 3 2 2 4 6" xfId="4482"/>
    <cellStyle name="Обычный 3 3 2 2 4 6 2" xfId="12930"/>
    <cellStyle name="Обычный 3 3 2 2 4 6 2 2" xfId="29827"/>
    <cellStyle name="Обычный 3 3 2 2 4 6 3" xfId="21379"/>
    <cellStyle name="Обычный 3 3 2 2 4 7" xfId="8706"/>
    <cellStyle name="Обычный 3 3 2 2 4 7 2" xfId="25603"/>
    <cellStyle name="Обычный 3 3 2 2 4 8" xfId="17155"/>
    <cellStyle name="Обычный 3 3 2 2 4 9" xfId="34052"/>
    <cellStyle name="Обычный 3 3 2 2 5" xfId="575"/>
    <cellStyle name="Обычный 3 3 2 2 5 2" xfId="1306"/>
    <cellStyle name="Обычный 3 3 2 2 5 2 2" xfId="2715"/>
    <cellStyle name="Обычный 3 3 2 2 5 2 2 2" xfId="6939"/>
    <cellStyle name="Обычный 3 3 2 2 5 2 2 2 2" xfId="15387"/>
    <cellStyle name="Обычный 3 3 2 2 5 2 2 2 2 2" xfId="32284"/>
    <cellStyle name="Обычный 3 3 2 2 5 2 2 2 3" xfId="23836"/>
    <cellStyle name="Обычный 3 3 2 2 5 2 2 3" xfId="11163"/>
    <cellStyle name="Обычный 3 3 2 2 5 2 2 3 2" xfId="28060"/>
    <cellStyle name="Обычный 3 3 2 2 5 2 2 4" xfId="19612"/>
    <cellStyle name="Обычный 3 3 2 2 5 2 3" xfId="4123"/>
    <cellStyle name="Обычный 3 3 2 2 5 2 3 2" xfId="8347"/>
    <cellStyle name="Обычный 3 3 2 2 5 2 3 2 2" xfId="16795"/>
    <cellStyle name="Обычный 3 3 2 2 5 2 3 2 2 2" xfId="33692"/>
    <cellStyle name="Обычный 3 3 2 2 5 2 3 2 3" xfId="25244"/>
    <cellStyle name="Обычный 3 3 2 2 5 2 3 3" xfId="12571"/>
    <cellStyle name="Обычный 3 3 2 2 5 2 3 3 2" xfId="29468"/>
    <cellStyle name="Обычный 3 3 2 2 5 2 3 4" xfId="21020"/>
    <cellStyle name="Обычный 3 3 2 2 5 2 4" xfId="5531"/>
    <cellStyle name="Обычный 3 3 2 2 5 2 4 2" xfId="13979"/>
    <cellStyle name="Обычный 3 3 2 2 5 2 4 2 2" xfId="30876"/>
    <cellStyle name="Обычный 3 3 2 2 5 2 4 3" xfId="22428"/>
    <cellStyle name="Обычный 3 3 2 2 5 2 5" xfId="9755"/>
    <cellStyle name="Обычный 3 3 2 2 5 2 5 2" xfId="26652"/>
    <cellStyle name="Обычный 3 3 2 2 5 2 6" xfId="18204"/>
    <cellStyle name="Обычный 3 3 2 2 5 3" xfId="2011"/>
    <cellStyle name="Обычный 3 3 2 2 5 3 2" xfId="6235"/>
    <cellStyle name="Обычный 3 3 2 2 5 3 2 2" xfId="14683"/>
    <cellStyle name="Обычный 3 3 2 2 5 3 2 2 2" xfId="31580"/>
    <cellStyle name="Обычный 3 3 2 2 5 3 2 3" xfId="23132"/>
    <cellStyle name="Обычный 3 3 2 2 5 3 3" xfId="10459"/>
    <cellStyle name="Обычный 3 3 2 2 5 3 3 2" xfId="27356"/>
    <cellStyle name="Обычный 3 3 2 2 5 3 4" xfId="18908"/>
    <cellStyle name="Обычный 3 3 2 2 5 4" xfId="3419"/>
    <cellStyle name="Обычный 3 3 2 2 5 4 2" xfId="7643"/>
    <cellStyle name="Обычный 3 3 2 2 5 4 2 2" xfId="16091"/>
    <cellStyle name="Обычный 3 3 2 2 5 4 2 2 2" xfId="32988"/>
    <cellStyle name="Обычный 3 3 2 2 5 4 2 3" xfId="24540"/>
    <cellStyle name="Обычный 3 3 2 2 5 4 3" xfId="11867"/>
    <cellStyle name="Обычный 3 3 2 2 5 4 3 2" xfId="28764"/>
    <cellStyle name="Обычный 3 3 2 2 5 4 4" xfId="20316"/>
    <cellStyle name="Обычный 3 3 2 2 5 5" xfId="4827"/>
    <cellStyle name="Обычный 3 3 2 2 5 5 2" xfId="13275"/>
    <cellStyle name="Обычный 3 3 2 2 5 5 2 2" xfId="30172"/>
    <cellStyle name="Обычный 3 3 2 2 5 5 3" xfId="21724"/>
    <cellStyle name="Обычный 3 3 2 2 5 6" xfId="9051"/>
    <cellStyle name="Обычный 3 3 2 2 5 6 2" xfId="25948"/>
    <cellStyle name="Обычный 3 3 2 2 5 7" xfId="17500"/>
    <cellStyle name="Обычный 3 3 2 2 5 8" xfId="34397"/>
    <cellStyle name="Обычный 3 3 2 2 6" xfId="954"/>
    <cellStyle name="Обычный 3 3 2 2 6 2" xfId="2363"/>
    <cellStyle name="Обычный 3 3 2 2 6 2 2" xfId="6587"/>
    <cellStyle name="Обычный 3 3 2 2 6 2 2 2" xfId="15035"/>
    <cellStyle name="Обычный 3 3 2 2 6 2 2 2 2" xfId="31932"/>
    <cellStyle name="Обычный 3 3 2 2 6 2 2 3" xfId="23484"/>
    <cellStyle name="Обычный 3 3 2 2 6 2 3" xfId="10811"/>
    <cellStyle name="Обычный 3 3 2 2 6 2 3 2" xfId="27708"/>
    <cellStyle name="Обычный 3 3 2 2 6 2 4" xfId="19260"/>
    <cellStyle name="Обычный 3 3 2 2 6 3" xfId="3771"/>
    <cellStyle name="Обычный 3 3 2 2 6 3 2" xfId="7995"/>
    <cellStyle name="Обычный 3 3 2 2 6 3 2 2" xfId="16443"/>
    <cellStyle name="Обычный 3 3 2 2 6 3 2 2 2" xfId="33340"/>
    <cellStyle name="Обычный 3 3 2 2 6 3 2 3" xfId="24892"/>
    <cellStyle name="Обычный 3 3 2 2 6 3 3" xfId="12219"/>
    <cellStyle name="Обычный 3 3 2 2 6 3 3 2" xfId="29116"/>
    <cellStyle name="Обычный 3 3 2 2 6 3 4" xfId="20668"/>
    <cellStyle name="Обычный 3 3 2 2 6 4" xfId="5179"/>
    <cellStyle name="Обычный 3 3 2 2 6 4 2" xfId="13627"/>
    <cellStyle name="Обычный 3 3 2 2 6 4 2 2" xfId="30524"/>
    <cellStyle name="Обычный 3 3 2 2 6 4 3" xfId="22076"/>
    <cellStyle name="Обычный 3 3 2 2 6 5" xfId="9403"/>
    <cellStyle name="Обычный 3 3 2 2 6 5 2" xfId="26300"/>
    <cellStyle name="Обычный 3 3 2 2 6 6" xfId="17852"/>
    <cellStyle name="Обычный 3 3 2 2 7" xfId="1659"/>
    <cellStyle name="Обычный 3 3 2 2 7 2" xfId="5883"/>
    <cellStyle name="Обычный 3 3 2 2 7 2 2" xfId="14331"/>
    <cellStyle name="Обычный 3 3 2 2 7 2 2 2" xfId="31228"/>
    <cellStyle name="Обычный 3 3 2 2 7 2 3" xfId="22780"/>
    <cellStyle name="Обычный 3 3 2 2 7 3" xfId="10107"/>
    <cellStyle name="Обычный 3 3 2 2 7 3 2" xfId="27004"/>
    <cellStyle name="Обычный 3 3 2 2 7 4" xfId="18556"/>
    <cellStyle name="Обычный 3 3 2 2 8" xfId="3067"/>
    <cellStyle name="Обычный 3 3 2 2 8 2" xfId="7291"/>
    <cellStyle name="Обычный 3 3 2 2 8 2 2" xfId="15739"/>
    <cellStyle name="Обычный 3 3 2 2 8 2 2 2" xfId="32636"/>
    <cellStyle name="Обычный 3 3 2 2 8 2 3" xfId="24188"/>
    <cellStyle name="Обычный 3 3 2 2 8 3" xfId="11515"/>
    <cellStyle name="Обычный 3 3 2 2 8 3 2" xfId="28412"/>
    <cellStyle name="Обычный 3 3 2 2 8 4" xfId="19964"/>
    <cellStyle name="Обычный 3 3 2 2 9" xfId="4475"/>
    <cellStyle name="Обычный 3 3 2 2 9 2" xfId="12923"/>
    <cellStyle name="Обычный 3 3 2 2 9 2 2" xfId="29820"/>
    <cellStyle name="Обычный 3 3 2 2 9 3" xfId="21372"/>
    <cellStyle name="Обычный 3 3 2 3" xfId="175"/>
    <cellStyle name="Обычный 3 3 2 3 10" xfId="17156"/>
    <cellStyle name="Обычный 3 3 2 3 11" xfId="34053"/>
    <cellStyle name="Обычный 3 3 2 3 2" xfId="176"/>
    <cellStyle name="Обычный 3 3 2 3 2 10" xfId="34054"/>
    <cellStyle name="Обычный 3 3 2 3 2 2" xfId="177"/>
    <cellStyle name="Обычный 3 3 2 3 2 2 2" xfId="585"/>
    <cellStyle name="Обычный 3 3 2 3 2 2 2 2" xfId="1316"/>
    <cellStyle name="Обычный 3 3 2 3 2 2 2 2 2" xfId="2725"/>
    <cellStyle name="Обычный 3 3 2 3 2 2 2 2 2 2" xfId="6949"/>
    <cellStyle name="Обычный 3 3 2 3 2 2 2 2 2 2 2" xfId="15397"/>
    <cellStyle name="Обычный 3 3 2 3 2 2 2 2 2 2 2 2" xfId="32294"/>
    <cellStyle name="Обычный 3 3 2 3 2 2 2 2 2 2 3" xfId="23846"/>
    <cellStyle name="Обычный 3 3 2 3 2 2 2 2 2 3" xfId="11173"/>
    <cellStyle name="Обычный 3 3 2 3 2 2 2 2 2 3 2" xfId="28070"/>
    <cellStyle name="Обычный 3 3 2 3 2 2 2 2 2 4" xfId="19622"/>
    <cellStyle name="Обычный 3 3 2 3 2 2 2 2 3" xfId="4133"/>
    <cellStyle name="Обычный 3 3 2 3 2 2 2 2 3 2" xfId="8357"/>
    <cellStyle name="Обычный 3 3 2 3 2 2 2 2 3 2 2" xfId="16805"/>
    <cellStyle name="Обычный 3 3 2 3 2 2 2 2 3 2 2 2" xfId="33702"/>
    <cellStyle name="Обычный 3 3 2 3 2 2 2 2 3 2 3" xfId="25254"/>
    <cellStyle name="Обычный 3 3 2 3 2 2 2 2 3 3" xfId="12581"/>
    <cellStyle name="Обычный 3 3 2 3 2 2 2 2 3 3 2" xfId="29478"/>
    <cellStyle name="Обычный 3 3 2 3 2 2 2 2 3 4" xfId="21030"/>
    <cellStyle name="Обычный 3 3 2 3 2 2 2 2 4" xfId="5541"/>
    <cellStyle name="Обычный 3 3 2 3 2 2 2 2 4 2" xfId="13989"/>
    <cellStyle name="Обычный 3 3 2 3 2 2 2 2 4 2 2" xfId="30886"/>
    <cellStyle name="Обычный 3 3 2 3 2 2 2 2 4 3" xfId="22438"/>
    <cellStyle name="Обычный 3 3 2 3 2 2 2 2 5" xfId="9765"/>
    <cellStyle name="Обычный 3 3 2 3 2 2 2 2 5 2" xfId="26662"/>
    <cellStyle name="Обычный 3 3 2 3 2 2 2 2 6" xfId="18214"/>
    <cellStyle name="Обычный 3 3 2 3 2 2 2 3" xfId="2021"/>
    <cellStyle name="Обычный 3 3 2 3 2 2 2 3 2" xfId="6245"/>
    <cellStyle name="Обычный 3 3 2 3 2 2 2 3 2 2" xfId="14693"/>
    <cellStyle name="Обычный 3 3 2 3 2 2 2 3 2 2 2" xfId="31590"/>
    <cellStyle name="Обычный 3 3 2 3 2 2 2 3 2 3" xfId="23142"/>
    <cellStyle name="Обычный 3 3 2 3 2 2 2 3 3" xfId="10469"/>
    <cellStyle name="Обычный 3 3 2 3 2 2 2 3 3 2" xfId="27366"/>
    <cellStyle name="Обычный 3 3 2 3 2 2 2 3 4" xfId="18918"/>
    <cellStyle name="Обычный 3 3 2 3 2 2 2 4" xfId="3429"/>
    <cellStyle name="Обычный 3 3 2 3 2 2 2 4 2" xfId="7653"/>
    <cellStyle name="Обычный 3 3 2 3 2 2 2 4 2 2" xfId="16101"/>
    <cellStyle name="Обычный 3 3 2 3 2 2 2 4 2 2 2" xfId="32998"/>
    <cellStyle name="Обычный 3 3 2 3 2 2 2 4 2 3" xfId="24550"/>
    <cellStyle name="Обычный 3 3 2 3 2 2 2 4 3" xfId="11877"/>
    <cellStyle name="Обычный 3 3 2 3 2 2 2 4 3 2" xfId="28774"/>
    <cellStyle name="Обычный 3 3 2 3 2 2 2 4 4" xfId="20326"/>
    <cellStyle name="Обычный 3 3 2 3 2 2 2 5" xfId="4837"/>
    <cellStyle name="Обычный 3 3 2 3 2 2 2 5 2" xfId="13285"/>
    <cellStyle name="Обычный 3 3 2 3 2 2 2 5 2 2" xfId="30182"/>
    <cellStyle name="Обычный 3 3 2 3 2 2 2 5 3" xfId="21734"/>
    <cellStyle name="Обычный 3 3 2 3 2 2 2 6" xfId="9061"/>
    <cellStyle name="Обычный 3 3 2 3 2 2 2 6 2" xfId="25958"/>
    <cellStyle name="Обычный 3 3 2 3 2 2 2 7" xfId="17510"/>
    <cellStyle name="Обычный 3 3 2 3 2 2 2 8" xfId="34407"/>
    <cellStyle name="Обычный 3 3 2 3 2 2 3" xfId="964"/>
    <cellStyle name="Обычный 3 3 2 3 2 2 3 2" xfId="2373"/>
    <cellStyle name="Обычный 3 3 2 3 2 2 3 2 2" xfId="6597"/>
    <cellStyle name="Обычный 3 3 2 3 2 2 3 2 2 2" xfId="15045"/>
    <cellStyle name="Обычный 3 3 2 3 2 2 3 2 2 2 2" xfId="31942"/>
    <cellStyle name="Обычный 3 3 2 3 2 2 3 2 2 3" xfId="23494"/>
    <cellStyle name="Обычный 3 3 2 3 2 2 3 2 3" xfId="10821"/>
    <cellStyle name="Обычный 3 3 2 3 2 2 3 2 3 2" xfId="27718"/>
    <cellStyle name="Обычный 3 3 2 3 2 2 3 2 4" xfId="19270"/>
    <cellStyle name="Обычный 3 3 2 3 2 2 3 3" xfId="3781"/>
    <cellStyle name="Обычный 3 3 2 3 2 2 3 3 2" xfId="8005"/>
    <cellStyle name="Обычный 3 3 2 3 2 2 3 3 2 2" xfId="16453"/>
    <cellStyle name="Обычный 3 3 2 3 2 2 3 3 2 2 2" xfId="33350"/>
    <cellStyle name="Обычный 3 3 2 3 2 2 3 3 2 3" xfId="24902"/>
    <cellStyle name="Обычный 3 3 2 3 2 2 3 3 3" xfId="12229"/>
    <cellStyle name="Обычный 3 3 2 3 2 2 3 3 3 2" xfId="29126"/>
    <cellStyle name="Обычный 3 3 2 3 2 2 3 3 4" xfId="20678"/>
    <cellStyle name="Обычный 3 3 2 3 2 2 3 4" xfId="5189"/>
    <cellStyle name="Обычный 3 3 2 3 2 2 3 4 2" xfId="13637"/>
    <cellStyle name="Обычный 3 3 2 3 2 2 3 4 2 2" xfId="30534"/>
    <cellStyle name="Обычный 3 3 2 3 2 2 3 4 3" xfId="22086"/>
    <cellStyle name="Обычный 3 3 2 3 2 2 3 5" xfId="9413"/>
    <cellStyle name="Обычный 3 3 2 3 2 2 3 5 2" xfId="26310"/>
    <cellStyle name="Обычный 3 3 2 3 2 2 3 6" xfId="17862"/>
    <cellStyle name="Обычный 3 3 2 3 2 2 4" xfId="1669"/>
    <cellStyle name="Обычный 3 3 2 3 2 2 4 2" xfId="5893"/>
    <cellStyle name="Обычный 3 3 2 3 2 2 4 2 2" xfId="14341"/>
    <cellStyle name="Обычный 3 3 2 3 2 2 4 2 2 2" xfId="31238"/>
    <cellStyle name="Обычный 3 3 2 3 2 2 4 2 3" xfId="22790"/>
    <cellStyle name="Обычный 3 3 2 3 2 2 4 3" xfId="10117"/>
    <cellStyle name="Обычный 3 3 2 3 2 2 4 3 2" xfId="27014"/>
    <cellStyle name="Обычный 3 3 2 3 2 2 4 4" xfId="18566"/>
    <cellStyle name="Обычный 3 3 2 3 2 2 5" xfId="3077"/>
    <cellStyle name="Обычный 3 3 2 3 2 2 5 2" xfId="7301"/>
    <cellStyle name="Обычный 3 3 2 3 2 2 5 2 2" xfId="15749"/>
    <cellStyle name="Обычный 3 3 2 3 2 2 5 2 2 2" xfId="32646"/>
    <cellStyle name="Обычный 3 3 2 3 2 2 5 2 3" xfId="24198"/>
    <cellStyle name="Обычный 3 3 2 3 2 2 5 3" xfId="11525"/>
    <cellStyle name="Обычный 3 3 2 3 2 2 5 3 2" xfId="28422"/>
    <cellStyle name="Обычный 3 3 2 3 2 2 5 4" xfId="19974"/>
    <cellStyle name="Обычный 3 3 2 3 2 2 6" xfId="4485"/>
    <cellStyle name="Обычный 3 3 2 3 2 2 6 2" xfId="12933"/>
    <cellStyle name="Обычный 3 3 2 3 2 2 6 2 2" xfId="29830"/>
    <cellStyle name="Обычный 3 3 2 3 2 2 6 3" xfId="21382"/>
    <cellStyle name="Обычный 3 3 2 3 2 2 7" xfId="8709"/>
    <cellStyle name="Обычный 3 3 2 3 2 2 7 2" xfId="25606"/>
    <cellStyle name="Обычный 3 3 2 3 2 2 8" xfId="17158"/>
    <cellStyle name="Обычный 3 3 2 3 2 2 9" xfId="34055"/>
    <cellStyle name="Обычный 3 3 2 3 2 3" xfId="584"/>
    <cellStyle name="Обычный 3 3 2 3 2 3 2" xfId="1315"/>
    <cellStyle name="Обычный 3 3 2 3 2 3 2 2" xfId="2724"/>
    <cellStyle name="Обычный 3 3 2 3 2 3 2 2 2" xfId="6948"/>
    <cellStyle name="Обычный 3 3 2 3 2 3 2 2 2 2" xfId="15396"/>
    <cellStyle name="Обычный 3 3 2 3 2 3 2 2 2 2 2" xfId="32293"/>
    <cellStyle name="Обычный 3 3 2 3 2 3 2 2 2 3" xfId="23845"/>
    <cellStyle name="Обычный 3 3 2 3 2 3 2 2 3" xfId="11172"/>
    <cellStyle name="Обычный 3 3 2 3 2 3 2 2 3 2" xfId="28069"/>
    <cellStyle name="Обычный 3 3 2 3 2 3 2 2 4" xfId="19621"/>
    <cellStyle name="Обычный 3 3 2 3 2 3 2 3" xfId="4132"/>
    <cellStyle name="Обычный 3 3 2 3 2 3 2 3 2" xfId="8356"/>
    <cellStyle name="Обычный 3 3 2 3 2 3 2 3 2 2" xfId="16804"/>
    <cellStyle name="Обычный 3 3 2 3 2 3 2 3 2 2 2" xfId="33701"/>
    <cellStyle name="Обычный 3 3 2 3 2 3 2 3 2 3" xfId="25253"/>
    <cellStyle name="Обычный 3 3 2 3 2 3 2 3 3" xfId="12580"/>
    <cellStyle name="Обычный 3 3 2 3 2 3 2 3 3 2" xfId="29477"/>
    <cellStyle name="Обычный 3 3 2 3 2 3 2 3 4" xfId="21029"/>
    <cellStyle name="Обычный 3 3 2 3 2 3 2 4" xfId="5540"/>
    <cellStyle name="Обычный 3 3 2 3 2 3 2 4 2" xfId="13988"/>
    <cellStyle name="Обычный 3 3 2 3 2 3 2 4 2 2" xfId="30885"/>
    <cellStyle name="Обычный 3 3 2 3 2 3 2 4 3" xfId="22437"/>
    <cellStyle name="Обычный 3 3 2 3 2 3 2 5" xfId="9764"/>
    <cellStyle name="Обычный 3 3 2 3 2 3 2 5 2" xfId="26661"/>
    <cellStyle name="Обычный 3 3 2 3 2 3 2 6" xfId="18213"/>
    <cellStyle name="Обычный 3 3 2 3 2 3 3" xfId="2020"/>
    <cellStyle name="Обычный 3 3 2 3 2 3 3 2" xfId="6244"/>
    <cellStyle name="Обычный 3 3 2 3 2 3 3 2 2" xfId="14692"/>
    <cellStyle name="Обычный 3 3 2 3 2 3 3 2 2 2" xfId="31589"/>
    <cellStyle name="Обычный 3 3 2 3 2 3 3 2 3" xfId="23141"/>
    <cellStyle name="Обычный 3 3 2 3 2 3 3 3" xfId="10468"/>
    <cellStyle name="Обычный 3 3 2 3 2 3 3 3 2" xfId="27365"/>
    <cellStyle name="Обычный 3 3 2 3 2 3 3 4" xfId="18917"/>
    <cellStyle name="Обычный 3 3 2 3 2 3 4" xfId="3428"/>
    <cellStyle name="Обычный 3 3 2 3 2 3 4 2" xfId="7652"/>
    <cellStyle name="Обычный 3 3 2 3 2 3 4 2 2" xfId="16100"/>
    <cellStyle name="Обычный 3 3 2 3 2 3 4 2 2 2" xfId="32997"/>
    <cellStyle name="Обычный 3 3 2 3 2 3 4 2 3" xfId="24549"/>
    <cellStyle name="Обычный 3 3 2 3 2 3 4 3" xfId="11876"/>
    <cellStyle name="Обычный 3 3 2 3 2 3 4 3 2" xfId="28773"/>
    <cellStyle name="Обычный 3 3 2 3 2 3 4 4" xfId="20325"/>
    <cellStyle name="Обычный 3 3 2 3 2 3 5" xfId="4836"/>
    <cellStyle name="Обычный 3 3 2 3 2 3 5 2" xfId="13284"/>
    <cellStyle name="Обычный 3 3 2 3 2 3 5 2 2" xfId="30181"/>
    <cellStyle name="Обычный 3 3 2 3 2 3 5 3" xfId="21733"/>
    <cellStyle name="Обычный 3 3 2 3 2 3 6" xfId="9060"/>
    <cellStyle name="Обычный 3 3 2 3 2 3 6 2" xfId="25957"/>
    <cellStyle name="Обычный 3 3 2 3 2 3 7" xfId="17509"/>
    <cellStyle name="Обычный 3 3 2 3 2 3 8" xfId="34406"/>
    <cellStyle name="Обычный 3 3 2 3 2 4" xfId="963"/>
    <cellStyle name="Обычный 3 3 2 3 2 4 2" xfId="2372"/>
    <cellStyle name="Обычный 3 3 2 3 2 4 2 2" xfId="6596"/>
    <cellStyle name="Обычный 3 3 2 3 2 4 2 2 2" xfId="15044"/>
    <cellStyle name="Обычный 3 3 2 3 2 4 2 2 2 2" xfId="31941"/>
    <cellStyle name="Обычный 3 3 2 3 2 4 2 2 3" xfId="23493"/>
    <cellStyle name="Обычный 3 3 2 3 2 4 2 3" xfId="10820"/>
    <cellStyle name="Обычный 3 3 2 3 2 4 2 3 2" xfId="27717"/>
    <cellStyle name="Обычный 3 3 2 3 2 4 2 4" xfId="19269"/>
    <cellStyle name="Обычный 3 3 2 3 2 4 3" xfId="3780"/>
    <cellStyle name="Обычный 3 3 2 3 2 4 3 2" xfId="8004"/>
    <cellStyle name="Обычный 3 3 2 3 2 4 3 2 2" xfId="16452"/>
    <cellStyle name="Обычный 3 3 2 3 2 4 3 2 2 2" xfId="33349"/>
    <cellStyle name="Обычный 3 3 2 3 2 4 3 2 3" xfId="24901"/>
    <cellStyle name="Обычный 3 3 2 3 2 4 3 3" xfId="12228"/>
    <cellStyle name="Обычный 3 3 2 3 2 4 3 3 2" xfId="29125"/>
    <cellStyle name="Обычный 3 3 2 3 2 4 3 4" xfId="20677"/>
    <cellStyle name="Обычный 3 3 2 3 2 4 4" xfId="5188"/>
    <cellStyle name="Обычный 3 3 2 3 2 4 4 2" xfId="13636"/>
    <cellStyle name="Обычный 3 3 2 3 2 4 4 2 2" xfId="30533"/>
    <cellStyle name="Обычный 3 3 2 3 2 4 4 3" xfId="22085"/>
    <cellStyle name="Обычный 3 3 2 3 2 4 5" xfId="9412"/>
    <cellStyle name="Обычный 3 3 2 3 2 4 5 2" xfId="26309"/>
    <cellStyle name="Обычный 3 3 2 3 2 4 6" xfId="17861"/>
    <cellStyle name="Обычный 3 3 2 3 2 5" xfId="1668"/>
    <cellStyle name="Обычный 3 3 2 3 2 5 2" xfId="5892"/>
    <cellStyle name="Обычный 3 3 2 3 2 5 2 2" xfId="14340"/>
    <cellStyle name="Обычный 3 3 2 3 2 5 2 2 2" xfId="31237"/>
    <cellStyle name="Обычный 3 3 2 3 2 5 2 3" xfId="22789"/>
    <cellStyle name="Обычный 3 3 2 3 2 5 3" xfId="10116"/>
    <cellStyle name="Обычный 3 3 2 3 2 5 3 2" xfId="27013"/>
    <cellStyle name="Обычный 3 3 2 3 2 5 4" xfId="18565"/>
    <cellStyle name="Обычный 3 3 2 3 2 6" xfId="3076"/>
    <cellStyle name="Обычный 3 3 2 3 2 6 2" xfId="7300"/>
    <cellStyle name="Обычный 3 3 2 3 2 6 2 2" xfId="15748"/>
    <cellStyle name="Обычный 3 3 2 3 2 6 2 2 2" xfId="32645"/>
    <cellStyle name="Обычный 3 3 2 3 2 6 2 3" xfId="24197"/>
    <cellStyle name="Обычный 3 3 2 3 2 6 3" xfId="11524"/>
    <cellStyle name="Обычный 3 3 2 3 2 6 3 2" xfId="28421"/>
    <cellStyle name="Обычный 3 3 2 3 2 6 4" xfId="19973"/>
    <cellStyle name="Обычный 3 3 2 3 2 7" xfId="4484"/>
    <cellStyle name="Обычный 3 3 2 3 2 7 2" xfId="12932"/>
    <cellStyle name="Обычный 3 3 2 3 2 7 2 2" xfId="29829"/>
    <cellStyle name="Обычный 3 3 2 3 2 7 3" xfId="21381"/>
    <cellStyle name="Обычный 3 3 2 3 2 8" xfId="8708"/>
    <cellStyle name="Обычный 3 3 2 3 2 8 2" xfId="25605"/>
    <cellStyle name="Обычный 3 3 2 3 2 9" xfId="17157"/>
    <cellStyle name="Обычный 3 3 2 3 3" xfId="178"/>
    <cellStyle name="Обычный 3 3 2 3 3 2" xfId="586"/>
    <cellStyle name="Обычный 3 3 2 3 3 2 2" xfId="1317"/>
    <cellStyle name="Обычный 3 3 2 3 3 2 2 2" xfId="2726"/>
    <cellStyle name="Обычный 3 3 2 3 3 2 2 2 2" xfId="6950"/>
    <cellStyle name="Обычный 3 3 2 3 3 2 2 2 2 2" xfId="15398"/>
    <cellStyle name="Обычный 3 3 2 3 3 2 2 2 2 2 2" xfId="32295"/>
    <cellStyle name="Обычный 3 3 2 3 3 2 2 2 2 3" xfId="23847"/>
    <cellStyle name="Обычный 3 3 2 3 3 2 2 2 3" xfId="11174"/>
    <cellStyle name="Обычный 3 3 2 3 3 2 2 2 3 2" xfId="28071"/>
    <cellStyle name="Обычный 3 3 2 3 3 2 2 2 4" xfId="19623"/>
    <cellStyle name="Обычный 3 3 2 3 3 2 2 3" xfId="4134"/>
    <cellStyle name="Обычный 3 3 2 3 3 2 2 3 2" xfId="8358"/>
    <cellStyle name="Обычный 3 3 2 3 3 2 2 3 2 2" xfId="16806"/>
    <cellStyle name="Обычный 3 3 2 3 3 2 2 3 2 2 2" xfId="33703"/>
    <cellStyle name="Обычный 3 3 2 3 3 2 2 3 2 3" xfId="25255"/>
    <cellStyle name="Обычный 3 3 2 3 3 2 2 3 3" xfId="12582"/>
    <cellStyle name="Обычный 3 3 2 3 3 2 2 3 3 2" xfId="29479"/>
    <cellStyle name="Обычный 3 3 2 3 3 2 2 3 4" xfId="21031"/>
    <cellStyle name="Обычный 3 3 2 3 3 2 2 4" xfId="5542"/>
    <cellStyle name="Обычный 3 3 2 3 3 2 2 4 2" xfId="13990"/>
    <cellStyle name="Обычный 3 3 2 3 3 2 2 4 2 2" xfId="30887"/>
    <cellStyle name="Обычный 3 3 2 3 3 2 2 4 3" xfId="22439"/>
    <cellStyle name="Обычный 3 3 2 3 3 2 2 5" xfId="9766"/>
    <cellStyle name="Обычный 3 3 2 3 3 2 2 5 2" xfId="26663"/>
    <cellStyle name="Обычный 3 3 2 3 3 2 2 6" xfId="18215"/>
    <cellStyle name="Обычный 3 3 2 3 3 2 3" xfId="2022"/>
    <cellStyle name="Обычный 3 3 2 3 3 2 3 2" xfId="6246"/>
    <cellStyle name="Обычный 3 3 2 3 3 2 3 2 2" xfId="14694"/>
    <cellStyle name="Обычный 3 3 2 3 3 2 3 2 2 2" xfId="31591"/>
    <cellStyle name="Обычный 3 3 2 3 3 2 3 2 3" xfId="23143"/>
    <cellStyle name="Обычный 3 3 2 3 3 2 3 3" xfId="10470"/>
    <cellStyle name="Обычный 3 3 2 3 3 2 3 3 2" xfId="27367"/>
    <cellStyle name="Обычный 3 3 2 3 3 2 3 4" xfId="18919"/>
    <cellStyle name="Обычный 3 3 2 3 3 2 4" xfId="3430"/>
    <cellStyle name="Обычный 3 3 2 3 3 2 4 2" xfId="7654"/>
    <cellStyle name="Обычный 3 3 2 3 3 2 4 2 2" xfId="16102"/>
    <cellStyle name="Обычный 3 3 2 3 3 2 4 2 2 2" xfId="32999"/>
    <cellStyle name="Обычный 3 3 2 3 3 2 4 2 3" xfId="24551"/>
    <cellStyle name="Обычный 3 3 2 3 3 2 4 3" xfId="11878"/>
    <cellStyle name="Обычный 3 3 2 3 3 2 4 3 2" xfId="28775"/>
    <cellStyle name="Обычный 3 3 2 3 3 2 4 4" xfId="20327"/>
    <cellStyle name="Обычный 3 3 2 3 3 2 5" xfId="4838"/>
    <cellStyle name="Обычный 3 3 2 3 3 2 5 2" xfId="13286"/>
    <cellStyle name="Обычный 3 3 2 3 3 2 5 2 2" xfId="30183"/>
    <cellStyle name="Обычный 3 3 2 3 3 2 5 3" xfId="21735"/>
    <cellStyle name="Обычный 3 3 2 3 3 2 6" xfId="9062"/>
    <cellStyle name="Обычный 3 3 2 3 3 2 6 2" xfId="25959"/>
    <cellStyle name="Обычный 3 3 2 3 3 2 7" xfId="17511"/>
    <cellStyle name="Обычный 3 3 2 3 3 2 8" xfId="34408"/>
    <cellStyle name="Обычный 3 3 2 3 3 3" xfId="965"/>
    <cellStyle name="Обычный 3 3 2 3 3 3 2" xfId="2374"/>
    <cellStyle name="Обычный 3 3 2 3 3 3 2 2" xfId="6598"/>
    <cellStyle name="Обычный 3 3 2 3 3 3 2 2 2" xfId="15046"/>
    <cellStyle name="Обычный 3 3 2 3 3 3 2 2 2 2" xfId="31943"/>
    <cellStyle name="Обычный 3 3 2 3 3 3 2 2 3" xfId="23495"/>
    <cellStyle name="Обычный 3 3 2 3 3 3 2 3" xfId="10822"/>
    <cellStyle name="Обычный 3 3 2 3 3 3 2 3 2" xfId="27719"/>
    <cellStyle name="Обычный 3 3 2 3 3 3 2 4" xfId="19271"/>
    <cellStyle name="Обычный 3 3 2 3 3 3 3" xfId="3782"/>
    <cellStyle name="Обычный 3 3 2 3 3 3 3 2" xfId="8006"/>
    <cellStyle name="Обычный 3 3 2 3 3 3 3 2 2" xfId="16454"/>
    <cellStyle name="Обычный 3 3 2 3 3 3 3 2 2 2" xfId="33351"/>
    <cellStyle name="Обычный 3 3 2 3 3 3 3 2 3" xfId="24903"/>
    <cellStyle name="Обычный 3 3 2 3 3 3 3 3" xfId="12230"/>
    <cellStyle name="Обычный 3 3 2 3 3 3 3 3 2" xfId="29127"/>
    <cellStyle name="Обычный 3 3 2 3 3 3 3 4" xfId="20679"/>
    <cellStyle name="Обычный 3 3 2 3 3 3 4" xfId="5190"/>
    <cellStyle name="Обычный 3 3 2 3 3 3 4 2" xfId="13638"/>
    <cellStyle name="Обычный 3 3 2 3 3 3 4 2 2" xfId="30535"/>
    <cellStyle name="Обычный 3 3 2 3 3 3 4 3" xfId="22087"/>
    <cellStyle name="Обычный 3 3 2 3 3 3 5" xfId="9414"/>
    <cellStyle name="Обычный 3 3 2 3 3 3 5 2" xfId="26311"/>
    <cellStyle name="Обычный 3 3 2 3 3 3 6" xfId="17863"/>
    <cellStyle name="Обычный 3 3 2 3 3 4" xfId="1670"/>
    <cellStyle name="Обычный 3 3 2 3 3 4 2" xfId="5894"/>
    <cellStyle name="Обычный 3 3 2 3 3 4 2 2" xfId="14342"/>
    <cellStyle name="Обычный 3 3 2 3 3 4 2 2 2" xfId="31239"/>
    <cellStyle name="Обычный 3 3 2 3 3 4 2 3" xfId="22791"/>
    <cellStyle name="Обычный 3 3 2 3 3 4 3" xfId="10118"/>
    <cellStyle name="Обычный 3 3 2 3 3 4 3 2" xfId="27015"/>
    <cellStyle name="Обычный 3 3 2 3 3 4 4" xfId="18567"/>
    <cellStyle name="Обычный 3 3 2 3 3 5" xfId="3078"/>
    <cellStyle name="Обычный 3 3 2 3 3 5 2" xfId="7302"/>
    <cellStyle name="Обычный 3 3 2 3 3 5 2 2" xfId="15750"/>
    <cellStyle name="Обычный 3 3 2 3 3 5 2 2 2" xfId="32647"/>
    <cellStyle name="Обычный 3 3 2 3 3 5 2 3" xfId="24199"/>
    <cellStyle name="Обычный 3 3 2 3 3 5 3" xfId="11526"/>
    <cellStyle name="Обычный 3 3 2 3 3 5 3 2" xfId="28423"/>
    <cellStyle name="Обычный 3 3 2 3 3 5 4" xfId="19975"/>
    <cellStyle name="Обычный 3 3 2 3 3 6" xfId="4486"/>
    <cellStyle name="Обычный 3 3 2 3 3 6 2" xfId="12934"/>
    <cellStyle name="Обычный 3 3 2 3 3 6 2 2" xfId="29831"/>
    <cellStyle name="Обычный 3 3 2 3 3 6 3" xfId="21383"/>
    <cellStyle name="Обычный 3 3 2 3 3 7" xfId="8710"/>
    <cellStyle name="Обычный 3 3 2 3 3 7 2" xfId="25607"/>
    <cellStyle name="Обычный 3 3 2 3 3 8" xfId="17159"/>
    <cellStyle name="Обычный 3 3 2 3 3 9" xfId="34056"/>
    <cellStyle name="Обычный 3 3 2 3 4" xfId="583"/>
    <cellStyle name="Обычный 3 3 2 3 4 2" xfId="1314"/>
    <cellStyle name="Обычный 3 3 2 3 4 2 2" xfId="2723"/>
    <cellStyle name="Обычный 3 3 2 3 4 2 2 2" xfId="6947"/>
    <cellStyle name="Обычный 3 3 2 3 4 2 2 2 2" xfId="15395"/>
    <cellStyle name="Обычный 3 3 2 3 4 2 2 2 2 2" xfId="32292"/>
    <cellStyle name="Обычный 3 3 2 3 4 2 2 2 3" xfId="23844"/>
    <cellStyle name="Обычный 3 3 2 3 4 2 2 3" xfId="11171"/>
    <cellStyle name="Обычный 3 3 2 3 4 2 2 3 2" xfId="28068"/>
    <cellStyle name="Обычный 3 3 2 3 4 2 2 4" xfId="19620"/>
    <cellStyle name="Обычный 3 3 2 3 4 2 3" xfId="4131"/>
    <cellStyle name="Обычный 3 3 2 3 4 2 3 2" xfId="8355"/>
    <cellStyle name="Обычный 3 3 2 3 4 2 3 2 2" xfId="16803"/>
    <cellStyle name="Обычный 3 3 2 3 4 2 3 2 2 2" xfId="33700"/>
    <cellStyle name="Обычный 3 3 2 3 4 2 3 2 3" xfId="25252"/>
    <cellStyle name="Обычный 3 3 2 3 4 2 3 3" xfId="12579"/>
    <cellStyle name="Обычный 3 3 2 3 4 2 3 3 2" xfId="29476"/>
    <cellStyle name="Обычный 3 3 2 3 4 2 3 4" xfId="21028"/>
    <cellStyle name="Обычный 3 3 2 3 4 2 4" xfId="5539"/>
    <cellStyle name="Обычный 3 3 2 3 4 2 4 2" xfId="13987"/>
    <cellStyle name="Обычный 3 3 2 3 4 2 4 2 2" xfId="30884"/>
    <cellStyle name="Обычный 3 3 2 3 4 2 4 3" xfId="22436"/>
    <cellStyle name="Обычный 3 3 2 3 4 2 5" xfId="9763"/>
    <cellStyle name="Обычный 3 3 2 3 4 2 5 2" xfId="26660"/>
    <cellStyle name="Обычный 3 3 2 3 4 2 6" xfId="18212"/>
    <cellStyle name="Обычный 3 3 2 3 4 3" xfId="2019"/>
    <cellStyle name="Обычный 3 3 2 3 4 3 2" xfId="6243"/>
    <cellStyle name="Обычный 3 3 2 3 4 3 2 2" xfId="14691"/>
    <cellStyle name="Обычный 3 3 2 3 4 3 2 2 2" xfId="31588"/>
    <cellStyle name="Обычный 3 3 2 3 4 3 2 3" xfId="23140"/>
    <cellStyle name="Обычный 3 3 2 3 4 3 3" xfId="10467"/>
    <cellStyle name="Обычный 3 3 2 3 4 3 3 2" xfId="27364"/>
    <cellStyle name="Обычный 3 3 2 3 4 3 4" xfId="18916"/>
    <cellStyle name="Обычный 3 3 2 3 4 4" xfId="3427"/>
    <cellStyle name="Обычный 3 3 2 3 4 4 2" xfId="7651"/>
    <cellStyle name="Обычный 3 3 2 3 4 4 2 2" xfId="16099"/>
    <cellStyle name="Обычный 3 3 2 3 4 4 2 2 2" xfId="32996"/>
    <cellStyle name="Обычный 3 3 2 3 4 4 2 3" xfId="24548"/>
    <cellStyle name="Обычный 3 3 2 3 4 4 3" xfId="11875"/>
    <cellStyle name="Обычный 3 3 2 3 4 4 3 2" xfId="28772"/>
    <cellStyle name="Обычный 3 3 2 3 4 4 4" xfId="20324"/>
    <cellStyle name="Обычный 3 3 2 3 4 5" xfId="4835"/>
    <cellStyle name="Обычный 3 3 2 3 4 5 2" xfId="13283"/>
    <cellStyle name="Обычный 3 3 2 3 4 5 2 2" xfId="30180"/>
    <cellStyle name="Обычный 3 3 2 3 4 5 3" xfId="21732"/>
    <cellStyle name="Обычный 3 3 2 3 4 6" xfId="9059"/>
    <cellStyle name="Обычный 3 3 2 3 4 6 2" xfId="25956"/>
    <cellStyle name="Обычный 3 3 2 3 4 7" xfId="17508"/>
    <cellStyle name="Обычный 3 3 2 3 4 8" xfId="34405"/>
    <cellStyle name="Обычный 3 3 2 3 5" xfId="962"/>
    <cellStyle name="Обычный 3 3 2 3 5 2" xfId="2371"/>
    <cellStyle name="Обычный 3 3 2 3 5 2 2" xfId="6595"/>
    <cellStyle name="Обычный 3 3 2 3 5 2 2 2" xfId="15043"/>
    <cellStyle name="Обычный 3 3 2 3 5 2 2 2 2" xfId="31940"/>
    <cellStyle name="Обычный 3 3 2 3 5 2 2 3" xfId="23492"/>
    <cellStyle name="Обычный 3 3 2 3 5 2 3" xfId="10819"/>
    <cellStyle name="Обычный 3 3 2 3 5 2 3 2" xfId="27716"/>
    <cellStyle name="Обычный 3 3 2 3 5 2 4" xfId="19268"/>
    <cellStyle name="Обычный 3 3 2 3 5 3" xfId="3779"/>
    <cellStyle name="Обычный 3 3 2 3 5 3 2" xfId="8003"/>
    <cellStyle name="Обычный 3 3 2 3 5 3 2 2" xfId="16451"/>
    <cellStyle name="Обычный 3 3 2 3 5 3 2 2 2" xfId="33348"/>
    <cellStyle name="Обычный 3 3 2 3 5 3 2 3" xfId="24900"/>
    <cellStyle name="Обычный 3 3 2 3 5 3 3" xfId="12227"/>
    <cellStyle name="Обычный 3 3 2 3 5 3 3 2" xfId="29124"/>
    <cellStyle name="Обычный 3 3 2 3 5 3 4" xfId="20676"/>
    <cellStyle name="Обычный 3 3 2 3 5 4" xfId="5187"/>
    <cellStyle name="Обычный 3 3 2 3 5 4 2" xfId="13635"/>
    <cellStyle name="Обычный 3 3 2 3 5 4 2 2" xfId="30532"/>
    <cellStyle name="Обычный 3 3 2 3 5 4 3" xfId="22084"/>
    <cellStyle name="Обычный 3 3 2 3 5 5" xfId="9411"/>
    <cellStyle name="Обычный 3 3 2 3 5 5 2" xfId="26308"/>
    <cellStyle name="Обычный 3 3 2 3 5 6" xfId="17860"/>
    <cellStyle name="Обычный 3 3 2 3 6" xfId="1667"/>
    <cellStyle name="Обычный 3 3 2 3 6 2" xfId="5891"/>
    <cellStyle name="Обычный 3 3 2 3 6 2 2" xfId="14339"/>
    <cellStyle name="Обычный 3 3 2 3 6 2 2 2" xfId="31236"/>
    <cellStyle name="Обычный 3 3 2 3 6 2 3" xfId="22788"/>
    <cellStyle name="Обычный 3 3 2 3 6 3" xfId="10115"/>
    <cellStyle name="Обычный 3 3 2 3 6 3 2" xfId="27012"/>
    <cellStyle name="Обычный 3 3 2 3 6 4" xfId="18564"/>
    <cellStyle name="Обычный 3 3 2 3 7" xfId="3075"/>
    <cellStyle name="Обычный 3 3 2 3 7 2" xfId="7299"/>
    <cellStyle name="Обычный 3 3 2 3 7 2 2" xfId="15747"/>
    <cellStyle name="Обычный 3 3 2 3 7 2 2 2" xfId="32644"/>
    <cellStyle name="Обычный 3 3 2 3 7 2 3" xfId="24196"/>
    <cellStyle name="Обычный 3 3 2 3 7 3" xfId="11523"/>
    <cellStyle name="Обычный 3 3 2 3 7 3 2" xfId="28420"/>
    <cellStyle name="Обычный 3 3 2 3 7 4" xfId="19972"/>
    <cellStyle name="Обычный 3 3 2 3 8" xfId="4483"/>
    <cellStyle name="Обычный 3 3 2 3 8 2" xfId="12931"/>
    <cellStyle name="Обычный 3 3 2 3 8 2 2" xfId="29828"/>
    <cellStyle name="Обычный 3 3 2 3 8 3" xfId="21380"/>
    <cellStyle name="Обычный 3 3 2 3 9" xfId="8707"/>
    <cellStyle name="Обычный 3 3 2 3 9 2" xfId="25604"/>
    <cellStyle name="Обычный 3 3 2 4" xfId="179"/>
    <cellStyle name="Обычный 3 3 2 4 10" xfId="34057"/>
    <cellStyle name="Обычный 3 3 2 4 2" xfId="180"/>
    <cellStyle name="Обычный 3 3 2 4 2 2" xfId="588"/>
    <cellStyle name="Обычный 3 3 2 4 2 2 2" xfId="1319"/>
    <cellStyle name="Обычный 3 3 2 4 2 2 2 2" xfId="2728"/>
    <cellStyle name="Обычный 3 3 2 4 2 2 2 2 2" xfId="6952"/>
    <cellStyle name="Обычный 3 3 2 4 2 2 2 2 2 2" xfId="15400"/>
    <cellStyle name="Обычный 3 3 2 4 2 2 2 2 2 2 2" xfId="32297"/>
    <cellStyle name="Обычный 3 3 2 4 2 2 2 2 2 3" xfId="23849"/>
    <cellStyle name="Обычный 3 3 2 4 2 2 2 2 3" xfId="11176"/>
    <cellStyle name="Обычный 3 3 2 4 2 2 2 2 3 2" xfId="28073"/>
    <cellStyle name="Обычный 3 3 2 4 2 2 2 2 4" xfId="19625"/>
    <cellStyle name="Обычный 3 3 2 4 2 2 2 3" xfId="4136"/>
    <cellStyle name="Обычный 3 3 2 4 2 2 2 3 2" xfId="8360"/>
    <cellStyle name="Обычный 3 3 2 4 2 2 2 3 2 2" xfId="16808"/>
    <cellStyle name="Обычный 3 3 2 4 2 2 2 3 2 2 2" xfId="33705"/>
    <cellStyle name="Обычный 3 3 2 4 2 2 2 3 2 3" xfId="25257"/>
    <cellStyle name="Обычный 3 3 2 4 2 2 2 3 3" xfId="12584"/>
    <cellStyle name="Обычный 3 3 2 4 2 2 2 3 3 2" xfId="29481"/>
    <cellStyle name="Обычный 3 3 2 4 2 2 2 3 4" xfId="21033"/>
    <cellStyle name="Обычный 3 3 2 4 2 2 2 4" xfId="5544"/>
    <cellStyle name="Обычный 3 3 2 4 2 2 2 4 2" xfId="13992"/>
    <cellStyle name="Обычный 3 3 2 4 2 2 2 4 2 2" xfId="30889"/>
    <cellStyle name="Обычный 3 3 2 4 2 2 2 4 3" xfId="22441"/>
    <cellStyle name="Обычный 3 3 2 4 2 2 2 5" xfId="9768"/>
    <cellStyle name="Обычный 3 3 2 4 2 2 2 5 2" xfId="26665"/>
    <cellStyle name="Обычный 3 3 2 4 2 2 2 6" xfId="18217"/>
    <cellStyle name="Обычный 3 3 2 4 2 2 3" xfId="2024"/>
    <cellStyle name="Обычный 3 3 2 4 2 2 3 2" xfId="6248"/>
    <cellStyle name="Обычный 3 3 2 4 2 2 3 2 2" xfId="14696"/>
    <cellStyle name="Обычный 3 3 2 4 2 2 3 2 2 2" xfId="31593"/>
    <cellStyle name="Обычный 3 3 2 4 2 2 3 2 3" xfId="23145"/>
    <cellStyle name="Обычный 3 3 2 4 2 2 3 3" xfId="10472"/>
    <cellStyle name="Обычный 3 3 2 4 2 2 3 3 2" xfId="27369"/>
    <cellStyle name="Обычный 3 3 2 4 2 2 3 4" xfId="18921"/>
    <cellStyle name="Обычный 3 3 2 4 2 2 4" xfId="3432"/>
    <cellStyle name="Обычный 3 3 2 4 2 2 4 2" xfId="7656"/>
    <cellStyle name="Обычный 3 3 2 4 2 2 4 2 2" xfId="16104"/>
    <cellStyle name="Обычный 3 3 2 4 2 2 4 2 2 2" xfId="33001"/>
    <cellStyle name="Обычный 3 3 2 4 2 2 4 2 3" xfId="24553"/>
    <cellStyle name="Обычный 3 3 2 4 2 2 4 3" xfId="11880"/>
    <cellStyle name="Обычный 3 3 2 4 2 2 4 3 2" xfId="28777"/>
    <cellStyle name="Обычный 3 3 2 4 2 2 4 4" xfId="20329"/>
    <cellStyle name="Обычный 3 3 2 4 2 2 5" xfId="4840"/>
    <cellStyle name="Обычный 3 3 2 4 2 2 5 2" xfId="13288"/>
    <cellStyle name="Обычный 3 3 2 4 2 2 5 2 2" xfId="30185"/>
    <cellStyle name="Обычный 3 3 2 4 2 2 5 3" xfId="21737"/>
    <cellStyle name="Обычный 3 3 2 4 2 2 6" xfId="9064"/>
    <cellStyle name="Обычный 3 3 2 4 2 2 6 2" xfId="25961"/>
    <cellStyle name="Обычный 3 3 2 4 2 2 7" xfId="17513"/>
    <cellStyle name="Обычный 3 3 2 4 2 2 8" xfId="34410"/>
    <cellStyle name="Обычный 3 3 2 4 2 3" xfId="967"/>
    <cellStyle name="Обычный 3 3 2 4 2 3 2" xfId="2376"/>
    <cellStyle name="Обычный 3 3 2 4 2 3 2 2" xfId="6600"/>
    <cellStyle name="Обычный 3 3 2 4 2 3 2 2 2" xfId="15048"/>
    <cellStyle name="Обычный 3 3 2 4 2 3 2 2 2 2" xfId="31945"/>
    <cellStyle name="Обычный 3 3 2 4 2 3 2 2 3" xfId="23497"/>
    <cellStyle name="Обычный 3 3 2 4 2 3 2 3" xfId="10824"/>
    <cellStyle name="Обычный 3 3 2 4 2 3 2 3 2" xfId="27721"/>
    <cellStyle name="Обычный 3 3 2 4 2 3 2 4" xfId="19273"/>
    <cellStyle name="Обычный 3 3 2 4 2 3 3" xfId="3784"/>
    <cellStyle name="Обычный 3 3 2 4 2 3 3 2" xfId="8008"/>
    <cellStyle name="Обычный 3 3 2 4 2 3 3 2 2" xfId="16456"/>
    <cellStyle name="Обычный 3 3 2 4 2 3 3 2 2 2" xfId="33353"/>
    <cellStyle name="Обычный 3 3 2 4 2 3 3 2 3" xfId="24905"/>
    <cellStyle name="Обычный 3 3 2 4 2 3 3 3" xfId="12232"/>
    <cellStyle name="Обычный 3 3 2 4 2 3 3 3 2" xfId="29129"/>
    <cellStyle name="Обычный 3 3 2 4 2 3 3 4" xfId="20681"/>
    <cellStyle name="Обычный 3 3 2 4 2 3 4" xfId="5192"/>
    <cellStyle name="Обычный 3 3 2 4 2 3 4 2" xfId="13640"/>
    <cellStyle name="Обычный 3 3 2 4 2 3 4 2 2" xfId="30537"/>
    <cellStyle name="Обычный 3 3 2 4 2 3 4 3" xfId="22089"/>
    <cellStyle name="Обычный 3 3 2 4 2 3 5" xfId="9416"/>
    <cellStyle name="Обычный 3 3 2 4 2 3 5 2" xfId="26313"/>
    <cellStyle name="Обычный 3 3 2 4 2 3 6" xfId="17865"/>
    <cellStyle name="Обычный 3 3 2 4 2 4" xfId="1672"/>
    <cellStyle name="Обычный 3 3 2 4 2 4 2" xfId="5896"/>
    <cellStyle name="Обычный 3 3 2 4 2 4 2 2" xfId="14344"/>
    <cellStyle name="Обычный 3 3 2 4 2 4 2 2 2" xfId="31241"/>
    <cellStyle name="Обычный 3 3 2 4 2 4 2 3" xfId="22793"/>
    <cellStyle name="Обычный 3 3 2 4 2 4 3" xfId="10120"/>
    <cellStyle name="Обычный 3 3 2 4 2 4 3 2" xfId="27017"/>
    <cellStyle name="Обычный 3 3 2 4 2 4 4" xfId="18569"/>
    <cellStyle name="Обычный 3 3 2 4 2 5" xfId="3080"/>
    <cellStyle name="Обычный 3 3 2 4 2 5 2" xfId="7304"/>
    <cellStyle name="Обычный 3 3 2 4 2 5 2 2" xfId="15752"/>
    <cellStyle name="Обычный 3 3 2 4 2 5 2 2 2" xfId="32649"/>
    <cellStyle name="Обычный 3 3 2 4 2 5 2 3" xfId="24201"/>
    <cellStyle name="Обычный 3 3 2 4 2 5 3" xfId="11528"/>
    <cellStyle name="Обычный 3 3 2 4 2 5 3 2" xfId="28425"/>
    <cellStyle name="Обычный 3 3 2 4 2 5 4" xfId="19977"/>
    <cellStyle name="Обычный 3 3 2 4 2 6" xfId="4488"/>
    <cellStyle name="Обычный 3 3 2 4 2 6 2" xfId="12936"/>
    <cellStyle name="Обычный 3 3 2 4 2 6 2 2" xfId="29833"/>
    <cellStyle name="Обычный 3 3 2 4 2 6 3" xfId="21385"/>
    <cellStyle name="Обычный 3 3 2 4 2 7" xfId="8712"/>
    <cellStyle name="Обычный 3 3 2 4 2 7 2" xfId="25609"/>
    <cellStyle name="Обычный 3 3 2 4 2 8" xfId="17161"/>
    <cellStyle name="Обычный 3 3 2 4 2 9" xfId="34058"/>
    <cellStyle name="Обычный 3 3 2 4 3" xfId="587"/>
    <cellStyle name="Обычный 3 3 2 4 3 2" xfId="1318"/>
    <cellStyle name="Обычный 3 3 2 4 3 2 2" xfId="2727"/>
    <cellStyle name="Обычный 3 3 2 4 3 2 2 2" xfId="6951"/>
    <cellStyle name="Обычный 3 3 2 4 3 2 2 2 2" xfId="15399"/>
    <cellStyle name="Обычный 3 3 2 4 3 2 2 2 2 2" xfId="32296"/>
    <cellStyle name="Обычный 3 3 2 4 3 2 2 2 3" xfId="23848"/>
    <cellStyle name="Обычный 3 3 2 4 3 2 2 3" xfId="11175"/>
    <cellStyle name="Обычный 3 3 2 4 3 2 2 3 2" xfId="28072"/>
    <cellStyle name="Обычный 3 3 2 4 3 2 2 4" xfId="19624"/>
    <cellStyle name="Обычный 3 3 2 4 3 2 3" xfId="4135"/>
    <cellStyle name="Обычный 3 3 2 4 3 2 3 2" xfId="8359"/>
    <cellStyle name="Обычный 3 3 2 4 3 2 3 2 2" xfId="16807"/>
    <cellStyle name="Обычный 3 3 2 4 3 2 3 2 2 2" xfId="33704"/>
    <cellStyle name="Обычный 3 3 2 4 3 2 3 2 3" xfId="25256"/>
    <cellStyle name="Обычный 3 3 2 4 3 2 3 3" xfId="12583"/>
    <cellStyle name="Обычный 3 3 2 4 3 2 3 3 2" xfId="29480"/>
    <cellStyle name="Обычный 3 3 2 4 3 2 3 4" xfId="21032"/>
    <cellStyle name="Обычный 3 3 2 4 3 2 4" xfId="5543"/>
    <cellStyle name="Обычный 3 3 2 4 3 2 4 2" xfId="13991"/>
    <cellStyle name="Обычный 3 3 2 4 3 2 4 2 2" xfId="30888"/>
    <cellStyle name="Обычный 3 3 2 4 3 2 4 3" xfId="22440"/>
    <cellStyle name="Обычный 3 3 2 4 3 2 5" xfId="9767"/>
    <cellStyle name="Обычный 3 3 2 4 3 2 5 2" xfId="26664"/>
    <cellStyle name="Обычный 3 3 2 4 3 2 6" xfId="18216"/>
    <cellStyle name="Обычный 3 3 2 4 3 3" xfId="2023"/>
    <cellStyle name="Обычный 3 3 2 4 3 3 2" xfId="6247"/>
    <cellStyle name="Обычный 3 3 2 4 3 3 2 2" xfId="14695"/>
    <cellStyle name="Обычный 3 3 2 4 3 3 2 2 2" xfId="31592"/>
    <cellStyle name="Обычный 3 3 2 4 3 3 2 3" xfId="23144"/>
    <cellStyle name="Обычный 3 3 2 4 3 3 3" xfId="10471"/>
    <cellStyle name="Обычный 3 3 2 4 3 3 3 2" xfId="27368"/>
    <cellStyle name="Обычный 3 3 2 4 3 3 4" xfId="18920"/>
    <cellStyle name="Обычный 3 3 2 4 3 4" xfId="3431"/>
    <cellStyle name="Обычный 3 3 2 4 3 4 2" xfId="7655"/>
    <cellStyle name="Обычный 3 3 2 4 3 4 2 2" xfId="16103"/>
    <cellStyle name="Обычный 3 3 2 4 3 4 2 2 2" xfId="33000"/>
    <cellStyle name="Обычный 3 3 2 4 3 4 2 3" xfId="24552"/>
    <cellStyle name="Обычный 3 3 2 4 3 4 3" xfId="11879"/>
    <cellStyle name="Обычный 3 3 2 4 3 4 3 2" xfId="28776"/>
    <cellStyle name="Обычный 3 3 2 4 3 4 4" xfId="20328"/>
    <cellStyle name="Обычный 3 3 2 4 3 5" xfId="4839"/>
    <cellStyle name="Обычный 3 3 2 4 3 5 2" xfId="13287"/>
    <cellStyle name="Обычный 3 3 2 4 3 5 2 2" xfId="30184"/>
    <cellStyle name="Обычный 3 3 2 4 3 5 3" xfId="21736"/>
    <cellStyle name="Обычный 3 3 2 4 3 6" xfId="9063"/>
    <cellStyle name="Обычный 3 3 2 4 3 6 2" xfId="25960"/>
    <cellStyle name="Обычный 3 3 2 4 3 7" xfId="17512"/>
    <cellStyle name="Обычный 3 3 2 4 3 8" xfId="34409"/>
    <cellStyle name="Обычный 3 3 2 4 4" xfId="966"/>
    <cellStyle name="Обычный 3 3 2 4 4 2" xfId="2375"/>
    <cellStyle name="Обычный 3 3 2 4 4 2 2" xfId="6599"/>
    <cellStyle name="Обычный 3 3 2 4 4 2 2 2" xfId="15047"/>
    <cellStyle name="Обычный 3 3 2 4 4 2 2 2 2" xfId="31944"/>
    <cellStyle name="Обычный 3 3 2 4 4 2 2 3" xfId="23496"/>
    <cellStyle name="Обычный 3 3 2 4 4 2 3" xfId="10823"/>
    <cellStyle name="Обычный 3 3 2 4 4 2 3 2" xfId="27720"/>
    <cellStyle name="Обычный 3 3 2 4 4 2 4" xfId="19272"/>
    <cellStyle name="Обычный 3 3 2 4 4 3" xfId="3783"/>
    <cellStyle name="Обычный 3 3 2 4 4 3 2" xfId="8007"/>
    <cellStyle name="Обычный 3 3 2 4 4 3 2 2" xfId="16455"/>
    <cellStyle name="Обычный 3 3 2 4 4 3 2 2 2" xfId="33352"/>
    <cellStyle name="Обычный 3 3 2 4 4 3 2 3" xfId="24904"/>
    <cellStyle name="Обычный 3 3 2 4 4 3 3" xfId="12231"/>
    <cellStyle name="Обычный 3 3 2 4 4 3 3 2" xfId="29128"/>
    <cellStyle name="Обычный 3 3 2 4 4 3 4" xfId="20680"/>
    <cellStyle name="Обычный 3 3 2 4 4 4" xfId="5191"/>
    <cellStyle name="Обычный 3 3 2 4 4 4 2" xfId="13639"/>
    <cellStyle name="Обычный 3 3 2 4 4 4 2 2" xfId="30536"/>
    <cellStyle name="Обычный 3 3 2 4 4 4 3" xfId="22088"/>
    <cellStyle name="Обычный 3 3 2 4 4 5" xfId="9415"/>
    <cellStyle name="Обычный 3 3 2 4 4 5 2" xfId="26312"/>
    <cellStyle name="Обычный 3 3 2 4 4 6" xfId="17864"/>
    <cellStyle name="Обычный 3 3 2 4 5" xfId="1671"/>
    <cellStyle name="Обычный 3 3 2 4 5 2" xfId="5895"/>
    <cellStyle name="Обычный 3 3 2 4 5 2 2" xfId="14343"/>
    <cellStyle name="Обычный 3 3 2 4 5 2 2 2" xfId="31240"/>
    <cellStyle name="Обычный 3 3 2 4 5 2 3" xfId="22792"/>
    <cellStyle name="Обычный 3 3 2 4 5 3" xfId="10119"/>
    <cellStyle name="Обычный 3 3 2 4 5 3 2" xfId="27016"/>
    <cellStyle name="Обычный 3 3 2 4 5 4" xfId="18568"/>
    <cellStyle name="Обычный 3 3 2 4 6" xfId="3079"/>
    <cellStyle name="Обычный 3 3 2 4 6 2" xfId="7303"/>
    <cellStyle name="Обычный 3 3 2 4 6 2 2" xfId="15751"/>
    <cellStyle name="Обычный 3 3 2 4 6 2 2 2" xfId="32648"/>
    <cellStyle name="Обычный 3 3 2 4 6 2 3" xfId="24200"/>
    <cellStyle name="Обычный 3 3 2 4 6 3" xfId="11527"/>
    <cellStyle name="Обычный 3 3 2 4 6 3 2" xfId="28424"/>
    <cellStyle name="Обычный 3 3 2 4 6 4" xfId="19976"/>
    <cellStyle name="Обычный 3 3 2 4 7" xfId="4487"/>
    <cellStyle name="Обычный 3 3 2 4 7 2" xfId="12935"/>
    <cellStyle name="Обычный 3 3 2 4 7 2 2" xfId="29832"/>
    <cellStyle name="Обычный 3 3 2 4 7 3" xfId="21384"/>
    <cellStyle name="Обычный 3 3 2 4 8" xfId="8711"/>
    <cellStyle name="Обычный 3 3 2 4 8 2" xfId="25608"/>
    <cellStyle name="Обычный 3 3 2 4 9" xfId="17160"/>
    <cellStyle name="Обычный 3 3 2 5" xfId="181"/>
    <cellStyle name="Обычный 3 3 2 5 2" xfId="589"/>
    <cellStyle name="Обычный 3 3 2 5 2 2" xfId="1320"/>
    <cellStyle name="Обычный 3 3 2 5 2 2 2" xfId="2729"/>
    <cellStyle name="Обычный 3 3 2 5 2 2 2 2" xfId="6953"/>
    <cellStyle name="Обычный 3 3 2 5 2 2 2 2 2" xfId="15401"/>
    <cellStyle name="Обычный 3 3 2 5 2 2 2 2 2 2" xfId="32298"/>
    <cellStyle name="Обычный 3 3 2 5 2 2 2 2 3" xfId="23850"/>
    <cellStyle name="Обычный 3 3 2 5 2 2 2 3" xfId="11177"/>
    <cellStyle name="Обычный 3 3 2 5 2 2 2 3 2" xfId="28074"/>
    <cellStyle name="Обычный 3 3 2 5 2 2 2 4" xfId="19626"/>
    <cellStyle name="Обычный 3 3 2 5 2 2 3" xfId="4137"/>
    <cellStyle name="Обычный 3 3 2 5 2 2 3 2" xfId="8361"/>
    <cellStyle name="Обычный 3 3 2 5 2 2 3 2 2" xfId="16809"/>
    <cellStyle name="Обычный 3 3 2 5 2 2 3 2 2 2" xfId="33706"/>
    <cellStyle name="Обычный 3 3 2 5 2 2 3 2 3" xfId="25258"/>
    <cellStyle name="Обычный 3 3 2 5 2 2 3 3" xfId="12585"/>
    <cellStyle name="Обычный 3 3 2 5 2 2 3 3 2" xfId="29482"/>
    <cellStyle name="Обычный 3 3 2 5 2 2 3 4" xfId="21034"/>
    <cellStyle name="Обычный 3 3 2 5 2 2 4" xfId="5545"/>
    <cellStyle name="Обычный 3 3 2 5 2 2 4 2" xfId="13993"/>
    <cellStyle name="Обычный 3 3 2 5 2 2 4 2 2" xfId="30890"/>
    <cellStyle name="Обычный 3 3 2 5 2 2 4 3" xfId="22442"/>
    <cellStyle name="Обычный 3 3 2 5 2 2 5" xfId="9769"/>
    <cellStyle name="Обычный 3 3 2 5 2 2 5 2" xfId="26666"/>
    <cellStyle name="Обычный 3 3 2 5 2 2 6" xfId="18218"/>
    <cellStyle name="Обычный 3 3 2 5 2 3" xfId="2025"/>
    <cellStyle name="Обычный 3 3 2 5 2 3 2" xfId="6249"/>
    <cellStyle name="Обычный 3 3 2 5 2 3 2 2" xfId="14697"/>
    <cellStyle name="Обычный 3 3 2 5 2 3 2 2 2" xfId="31594"/>
    <cellStyle name="Обычный 3 3 2 5 2 3 2 3" xfId="23146"/>
    <cellStyle name="Обычный 3 3 2 5 2 3 3" xfId="10473"/>
    <cellStyle name="Обычный 3 3 2 5 2 3 3 2" xfId="27370"/>
    <cellStyle name="Обычный 3 3 2 5 2 3 4" xfId="18922"/>
    <cellStyle name="Обычный 3 3 2 5 2 4" xfId="3433"/>
    <cellStyle name="Обычный 3 3 2 5 2 4 2" xfId="7657"/>
    <cellStyle name="Обычный 3 3 2 5 2 4 2 2" xfId="16105"/>
    <cellStyle name="Обычный 3 3 2 5 2 4 2 2 2" xfId="33002"/>
    <cellStyle name="Обычный 3 3 2 5 2 4 2 3" xfId="24554"/>
    <cellStyle name="Обычный 3 3 2 5 2 4 3" xfId="11881"/>
    <cellStyle name="Обычный 3 3 2 5 2 4 3 2" xfId="28778"/>
    <cellStyle name="Обычный 3 3 2 5 2 4 4" xfId="20330"/>
    <cellStyle name="Обычный 3 3 2 5 2 5" xfId="4841"/>
    <cellStyle name="Обычный 3 3 2 5 2 5 2" xfId="13289"/>
    <cellStyle name="Обычный 3 3 2 5 2 5 2 2" xfId="30186"/>
    <cellStyle name="Обычный 3 3 2 5 2 5 3" xfId="21738"/>
    <cellStyle name="Обычный 3 3 2 5 2 6" xfId="9065"/>
    <cellStyle name="Обычный 3 3 2 5 2 6 2" xfId="25962"/>
    <cellStyle name="Обычный 3 3 2 5 2 7" xfId="17514"/>
    <cellStyle name="Обычный 3 3 2 5 2 8" xfId="34411"/>
    <cellStyle name="Обычный 3 3 2 5 3" xfId="968"/>
    <cellStyle name="Обычный 3 3 2 5 3 2" xfId="2377"/>
    <cellStyle name="Обычный 3 3 2 5 3 2 2" xfId="6601"/>
    <cellStyle name="Обычный 3 3 2 5 3 2 2 2" xfId="15049"/>
    <cellStyle name="Обычный 3 3 2 5 3 2 2 2 2" xfId="31946"/>
    <cellStyle name="Обычный 3 3 2 5 3 2 2 3" xfId="23498"/>
    <cellStyle name="Обычный 3 3 2 5 3 2 3" xfId="10825"/>
    <cellStyle name="Обычный 3 3 2 5 3 2 3 2" xfId="27722"/>
    <cellStyle name="Обычный 3 3 2 5 3 2 4" xfId="19274"/>
    <cellStyle name="Обычный 3 3 2 5 3 3" xfId="3785"/>
    <cellStyle name="Обычный 3 3 2 5 3 3 2" xfId="8009"/>
    <cellStyle name="Обычный 3 3 2 5 3 3 2 2" xfId="16457"/>
    <cellStyle name="Обычный 3 3 2 5 3 3 2 2 2" xfId="33354"/>
    <cellStyle name="Обычный 3 3 2 5 3 3 2 3" xfId="24906"/>
    <cellStyle name="Обычный 3 3 2 5 3 3 3" xfId="12233"/>
    <cellStyle name="Обычный 3 3 2 5 3 3 3 2" xfId="29130"/>
    <cellStyle name="Обычный 3 3 2 5 3 3 4" xfId="20682"/>
    <cellStyle name="Обычный 3 3 2 5 3 4" xfId="5193"/>
    <cellStyle name="Обычный 3 3 2 5 3 4 2" xfId="13641"/>
    <cellStyle name="Обычный 3 3 2 5 3 4 2 2" xfId="30538"/>
    <cellStyle name="Обычный 3 3 2 5 3 4 3" xfId="22090"/>
    <cellStyle name="Обычный 3 3 2 5 3 5" xfId="9417"/>
    <cellStyle name="Обычный 3 3 2 5 3 5 2" xfId="26314"/>
    <cellStyle name="Обычный 3 3 2 5 3 6" xfId="17866"/>
    <cellStyle name="Обычный 3 3 2 5 4" xfId="1673"/>
    <cellStyle name="Обычный 3 3 2 5 4 2" xfId="5897"/>
    <cellStyle name="Обычный 3 3 2 5 4 2 2" xfId="14345"/>
    <cellStyle name="Обычный 3 3 2 5 4 2 2 2" xfId="31242"/>
    <cellStyle name="Обычный 3 3 2 5 4 2 3" xfId="22794"/>
    <cellStyle name="Обычный 3 3 2 5 4 3" xfId="10121"/>
    <cellStyle name="Обычный 3 3 2 5 4 3 2" xfId="27018"/>
    <cellStyle name="Обычный 3 3 2 5 4 4" xfId="18570"/>
    <cellStyle name="Обычный 3 3 2 5 5" xfId="3081"/>
    <cellStyle name="Обычный 3 3 2 5 5 2" xfId="7305"/>
    <cellStyle name="Обычный 3 3 2 5 5 2 2" xfId="15753"/>
    <cellStyle name="Обычный 3 3 2 5 5 2 2 2" xfId="32650"/>
    <cellStyle name="Обычный 3 3 2 5 5 2 3" xfId="24202"/>
    <cellStyle name="Обычный 3 3 2 5 5 3" xfId="11529"/>
    <cellStyle name="Обычный 3 3 2 5 5 3 2" xfId="28426"/>
    <cellStyle name="Обычный 3 3 2 5 5 4" xfId="19978"/>
    <cellStyle name="Обычный 3 3 2 5 6" xfId="4489"/>
    <cellStyle name="Обычный 3 3 2 5 6 2" xfId="12937"/>
    <cellStyle name="Обычный 3 3 2 5 6 2 2" xfId="29834"/>
    <cellStyle name="Обычный 3 3 2 5 6 3" xfId="21386"/>
    <cellStyle name="Обычный 3 3 2 5 7" xfId="8713"/>
    <cellStyle name="Обычный 3 3 2 5 7 2" xfId="25610"/>
    <cellStyle name="Обычный 3 3 2 5 8" xfId="17162"/>
    <cellStyle name="Обычный 3 3 2 5 9" xfId="34059"/>
    <cellStyle name="Обычный 3 3 2 6" xfId="574"/>
    <cellStyle name="Обычный 3 3 2 6 2" xfId="1305"/>
    <cellStyle name="Обычный 3 3 2 6 2 2" xfId="2714"/>
    <cellStyle name="Обычный 3 3 2 6 2 2 2" xfId="6938"/>
    <cellStyle name="Обычный 3 3 2 6 2 2 2 2" xfId="15386"/>
    <cellStyle name="Обычный 3 3 2 6 2 2 2 2 2" xfId="32283"/>
    <cellStyle name="Обычный 3 3 2 6 2 2 2 3" xfId="23835"/>
    <cellStyle name="Обычный 3 3 2 6 2 2 3" xfId="11162"/>
    <cellStyle name="Обычный 3 3 2 6 2 2 3 2" xfId="28059"/>
    <cellStyle name="Обычный 3 3 2 6 2 2 4" xfId="19611"/>
    <cellStyle name="Обычный 3 3 2 6 2 3" xfId="4122"/>
    <cellStyle name="Обычный 3 3 2 6 2 3 2" xfId="8346"/>
    <cellStyle name="Обычный 3 3 2 6 2 3 2 2" xfId="16794"/>
    <cellStyle name="Обычный 3 3 2 6 2 3 2 2 2" xfId="33691"/>
    <cellStyle name="Обычный 3 3 2 6 2 3 2 3" xfId="25243"/>
    <cellStyle name="Обычный 3 3 2 6 2 3 3" xfId="12570"/>
    <cellStyle name="Обычный 3 3 2 6 2 3 3 2" xfId="29467"/>
    <cellStyle name="Обычный 3 3 2 6 2 3 4" xfId="21019"/>
    <cellStyle name="Обычный 3 3 2 6 2 4" xfId="5530"/>
    <cellStyle name="Обычный 3 3 2 6 2 4 2" xfId="13978"/>
    <cellStyle name="Обычный 3 3 2 6 2 4 2 2" xfId="30875"/>
    <cellStyle name="Обычный 3 3 2 6 2 4 3" xfId="22427"/>
    <cellStyle name="Обычный 3 3 2 6 2 5" xfId="9754"/>
    <cellStyle name="Обычный 3 3 2 6 2 5 2" xfId="26651"/>
    <cellStyle name="Обычный 3 3 2 6 2 6" xfId="18203"/>
    <cellStyle name="Обычный 3 3 2 6 3" xfId="2010"/>
    <cellStyle name="Обычный 3 3 2 6 3 2" xfId="6234"/>
    <cellStyle name="Обычный 3 3 2 6 3 2 2" xfId="14682"/>
    <cellStyle name="Обычный 3 3 2 6 3 2 2 2" xfId="31579"/>
    <cellStyle name="Обычный 3 3 2 6 3 2 3" xfId="23131"/>
    <cellStyle name="Обычный 3 3 2 6 3 3" xfId="10458"/>
    <cellStyle name="Обычный 3 3 2 6 3 3 2" xfId="27355"/>
    <cellStyle name="Обычный 3 3 2 6 3 4" xfId="18907"/>
    <cellStyle name="Обычный 3 3 2 6 4" xfId="3418"/>
    <cellStyle name="Обычный 3 3 2 6 4 2" xfId="7642"/>
    <cellStyle name="Обычный 3 3 2 6 4 2 2" xfId="16090"/>
    <cellStyle name="Обычный 3 3 2 6 4 2 2 2" xfId="32987"/>
    <cellStyle name="Обычный 3 3 2 6 4 2 3" xfId="24539"/>
    <cellStyle name="Обычный 3 3 2 6 4 3" xfId="11866"/>
    <cellStyle name="Обычный 3 3 2 6 4 3 2" xfId="28763"/>
    <cellStyle name="Обычный 3 3 2 6 4 4" xfId="20315"/>
    <cellStyle name="Обычный 3 3 2 6 5" xfId="4826"/>
    <cellStyle name="Обычный 3 3 2 6 5 2" xfId="13274"/>
    <cellStyle name="Обычный 3 3 2 6 5 2 2" xfId="30171"/>
    <cellStyle name="Обычный 3 3 2 6 5 3" xfId="21723"/>
    <cellStyle name="Обычный 3 3 2 6 6" xfId="9050"/>
    <cellStyle name="Обычный 3 3 2 6 6 2" xfId="25947"/>
    <cellStyle name="Обычный 3 3 2 6 7" xfId="17499"/>
    <cellStyle name="Обычный 3 3 2 6 8" xfId="34396"/>
    <cellStyle name="Обычный 3 3 2 7" xfId="953"/>
    <cellStyle name="Обычный 3 3 2 7 2" xfId="2362"/>
    <cellStyle name="Обычный 3 3 2 7 2 2" xfId="6586"/>
    <cellStyle name="Обычный 3 3 2 7 2 2 2" xfId="15034"/>
    <cellStyle name="Обычный 3 3 2 7 2 2 2 2" xfId="31931"/>
    <cellStyle name="Обычный 3 3 2 7 2 2 3" xfId="23483"/>
    <cellStyle name="Обычный 3 3 2 7 2 3" xfId="10810"/>
    <cellStyle name="Обычный 3 3 2 7 2 3 2" xfId="27707"/>
    <cellStyle name="Обычный 3 3 2 7 2 4" xfId="19259"/>
    <cellStyle name="Обычный 3 3 2 7 3" xfId="3770"/>
    <cellStyle name="Обычный 3 3 2 7 3 2" xfId="7994"/>
    <cellStyle name="Обычный 3 3 2 7 3 2 2" xfId="16442"/>
    <cellStyle name="Обычный 3 3 2 7 3 2 2 2" xfId="33339"/>
    <cellStyle name="Обычный 3 3 2 7 3 2 3" xfId="24891"/>
    <cellStyle name="Обычный 3 3 2 7 3 3" xfId="12218"/>
    <cellStyle name="Обычный 3 3 2 7 3 3 2" xfId="29115"/>
    <cellStyle name="Обычный 3 3 2 7 3 4" xfId="20667"/>
    <cellStyle name="Обычный 3 3 2 7 4" xfId="5178"/>
    <cellStyle name="Обычный 3 3 2 7 4 2" xfId="13626"/>
    <cellStyle name="Обычный 3 3 2 7 4 2 2" xfId="30523"/>
    <cellStyle name="Обычный 3 3 2 7 4 3" xfId="22075"/>
    <cellStyle name="Обычный 3 3 2 7 5" xfId="9402"/>
    <cellStyle name="Обычный 3 3 2 7 5 2" xfId="26299"/>
    <cellStyle name="Обычный 3 3 2 7 6" xfId="17851"/>
    <cellStyle name="Обычный 3 3 2 8" xfId="1658"/>
    <cellStyle name="Обычный 3 3 2 8 2" xfId="5882"/>
    <cellStyle name="Обычный 3 3 2 8 2 2" xfId="14330"/>
    <cellStyle name="Обычный 3 3 2 8 2 2 2" xfId="31227"/>
    <cellStyle name="Обычный 3 3 2 8 2 3" xfId="22779"/>
    <cellStyle name="Обычный 3 3 2 8 3" xfId="10106"/>
    <cellStyle name="Обычный 3 3 2 8 3 2" xfId="27003"/>
    <cellStyle name="Обычный 3 3 2 8 4" xfId="18555"/>
    <cellStyle name="Обычный 3 3 2 9" xfId="3066"/>
    <cellStyle name="Обычный 3 3 2 9 2" xfId="7290"/>
    <cellStyle name="Обычный 3 3 2 9 2 2" xfId="15738"/>
    <cellStyle name="Обычный 3 3 2 9 2 2 2" xfId="32635"/>
    <cellStyle name="Обычный 3 3 2 9 2 3" xfId="24187"/>
    <cellStyle name="Обычный 3 3 2 9 3" xfId="11514"/>
    <cellStyle name="Обычный 3 3 2 9 3 2" xfId="28411"/>
    <cellStyle name="Обычный 3 3 2 9 4" xfId="19963"/>
    <cellStyle name="Обычный 3 3 2_Отчет за 2015 год" xfId="182"/>
    <cellStyle name="Обычный 3 3 3" xfId="183"/>
    <cellStyle name="Обычный 3 3 3 10" xfId="8714"/>
    <cellStyle name="Обычный 3 3 3 10 2" xfId="25611"/>
    <cellStyle name="Обычный 3 3 3 11" xfId="17163"/>
    <cellStyle name="Обычный 3 3 3 12" xfId="34060"/>
    <cellStyle name="Обычный 3 3 3 2" xfId="184"/>
    <cellStyle name="Обычный 3 3 3 2 10" xfId="17164"/>
    <cellStyle name="Обычный 3 3 3 2 11" xfId="34061"/>
    <cellStyle name="Обычный 3 3 3 2 2" xfId="185"/>
    <cellStyle name="Обычный 3 3 3 2 2 10" xfId="34062"/>
    <cellStyle name="Обычный 3 3 3 2 2 2" xfId="186"/>
    <cellStyle name="Обычный 3 3 3 2 2 2 2" xfId="593"/>
    <cellStyle name="Обычный 3 3 3 2 2 2 2 2" xfId="1324"/>
    <cellStyle name="Обычный 3 3 3 2 2 2 2 2 2" xfId="2733"/>
    <cellStyle name="Обычный 3 3 3 2 2 2 2 2 2 2" xfId="6957"/>
    <cellStyle name="Обычный 3 3 3 2 2 2 2 2 2 2 2" xfId="15405"/>
    <cellStyle name="Обычный 3 3 3 2 2 2 2 2 2 2 2 2" xfId="32302"/>
    <cellStyle name="Обычный 3 3 3 2 2 2 2 2 2 2 3" xfId="23854"/>
    <cellStyle name="Обычный 3 3 3 2 2 2 2 2 2 3" xfId="11181"/>
    <cellStyle name="Обычный 3 3 3 2 2 2 2 2 2 3 2" xfId="28078"/>
    <cellStyle name="Обычный 3 3 3 2 2 2 2 2 2 4" xfId="19630"/>
    <cellStyle name="Обычный 3 3 3 2 2 2 2 2 3" xfId="4141"/>
    <cellStyle name="Обычный 3 3 3 2 2 2 2 2 3 2" xfId="8365"/>
    <cellStyle name="Обычный 3 3 3 2 2 2 2 2 3 2 2" xfId="16813"/>
    <cellStyle name="Обычный 3 3 3 2 2 2 2 2 3 2 2 2" xfId="33710"/>
    <cellStyle name="Обычный 3 3 3 2 2 2 2 2 3 2 3" xfId="25262"/>
    <cellStyle name="Обычный 3 3 3 2 2 2 2 2 3 3" xfId="12589"/>
    <cellStyle name="Обычный 3 3 3 2 2 2 2 2 3 3 2" xfId="29486"/>
    <cellStyle name="Обычный 3 3 3 2 2 2 2 2 3 4" xfId="21038"/>
    <cellStyle name="Обычный 3 3 3 2 2 2 2 2 4" xfId="5549"/>
    <cellStyle name="Обычный 3 3 3 2 2 2 2 2 4 2" xfId="13997"/>
    <cellStyle name="Обычный 3 3 3 2 2 2 2 2 4 2 2" xfId="30894"/>
    <cellStyle name="Обычный 3 3 3 2 2 2 2 2 4 3" xfId="22446"/>
    <cellStyle name="Обычный 3 3 3 2 2 2 2 2 5" xfId="9773"/>
    <cellStyle name="Обычный 3 3 3 2 2 2 2 2 5 2" xfId="26670"/>
    <cellStyle name="Обычный 3 3 3 2 2 2 2 2 6" xfId="18222"/>
    <cellStyle name="Обычный 3 3 3 2 2 2 2 3" xfId="2029"/>
    <cellStyle name="Обычный 3 3 3 2 2 2 2 3 2" xfId="6253"/>
    <cellStyle name="Обычный 3 3 3 2 2 2 2 3 2 2" xfId="14701"/>
    <cellStyle name="Обычный 3 3 3 2 2 2 2 3 2 2 2" xfId="31598"/>
    <cellStyle name="Обычный 3 3 3 2 2 2 2 3 2 3" xfId="23150"/>
    <cellStyle name="Обычный 3 3 3 2 2 2 2 3 3" xfId="10477"/>
    <cellStyle name="Обычный 3 3 3 2 2 2 2 3 3 2" xfId="27374"/>
    <cellStyle name="Обычный 3 3 3 2 2 2 2 3 4" xfId="18926"/>
    <cellStyle name="Обычный 3 3 3 2 2 2 2 4" xfId="3437"/>
    <cellStyle name="Обычный 3 3 3 2 2 2 2 4 2" xfId="7661"/>
    <cellStyle name="Обычный 3 3 3 2 2 2 2 4 2 2" xfId="16109"/>
    <cellStyle name="Обычный 3 3 3 2 2 2 2 4 2 2 2" xfId="33006"/>
    <cellStyle name="Обычный 3 3 3 2 2 2 2 4 2 3" xfId="24558"/>
    <cellStyle name="Обычный 3 3 3 2 2 2 2 4 3" xfId="11885"/>
    <cellStyle name="Обычный 3 3 3 2 2 2 2 4 3 2" xfId="28782"/>
    <cellStyle name="Обычный 3 3 3 2 2 2 2 4 4" xfId="20334"/>
    <cellStyle name="Обычный 3 3 3 2 2 2 2 5" xfId="4845"/>
    <cellStyle name="Обычный 3 3 3 2 2 2 2 5 2" xfId="13293"/>
    <cellStyle name="Обычный 3 3 3 2 2 2 2 5 2 2" xfId="30190"/>
    <cellStyle name="Обычный 3 3 3 2 2 2 2 5 3" xfId="21742"/>
    <cellStyle name="Обычный 3 3 3 2 2 2 2 6" xfId="9069"/>
    <cellStyle name="Обычный 3 3 3 2 2 2 2 6 2" xfId="25966"/>
    <cellStyle name="Обычный 3 3 3 2 2 2 2 7" xfId="17518"/>
    <cellStyle name="Обычный 3 3 3 2 2 2 2 8" xfId="34415"/>
    <cellStyle name="Обычный 3 3 3 2 2 2 3" xfId="972"/>
    <cellStyle name="Обычный 3 3 3 2 2 2 3 2" xfId="2381"/>
    <cellStyle name="Обычный 3 3 3 2 2 2 3 2 2" xfId="6605"/>
    <cellStyle name="Обычный 3 3 3 2 2 2 3 2 2 2" xfId="15053"/>
    <cellStyle name="Обычный 3 3 3 2 2 2 3 2 2 2 2" xfId="31950"/>
    <cellStyle name="Обычный 3 3 3 2 2 2 3 2 2 3" xfId="23502"/>
    <cellStyle name="Обычный 3 3 3 2 2 2 3 2 3" xfId="10829"/>
    <cellStyle name="Обычный 3 3 3 2 2 2 3 2 3 2" xfId="27726"/>
    <cellStyle name="Обычный 3 3 3 2 2 2 3 2 4" xfId="19278"/>
    <cellStyle name="Обычный 3 3 3 2 2 2 3 3" xfId="3789"/>
    <cellStyle name="Обычный 3 3 3 2 2 2 3 3 2" xfId="8013"/>
    <cellStyle name="Обычный 3 3 3 2 2 2 3 3 2 2" xfId="16461"/>
    <cellStyle name="Обычный 3 3 3 2 2 2 3 3 2 2 2" xfId="33358"/>
    <cellStyle name="Обычный 3 3 3 2 2 2 3 3 2 3" xfId="24910"/>
    <cellStyle name="Обычный 3 3 3 2 2 2 3 3 3" xfId="12237"/>
    <cellStyle name="Обычный 3 3 3 2 2 2 3 3 3 2" xfId="29134"/>
    <cellStyle name="Обычный 3 3 3 2 2 2 3 3 4" xfId="20686"/>
    <cellStyle name="Обычный 3 3 3 2 2 2 3 4" xfId="5197"/>
    <cellStyle name="Обычный 3 3 3 2 2 2 3 4 2" xfId="13645"/>
    <cellStyle name="Обычный 3 3 3 2 2 2 3 4 2 2" xfId="30542"/>
    <cellStyle name="Обычный 3 3 3 2 2 2 3 4 3" xfId="22094"/>
    <cellStyle name="Обычный 3 3 3 2 2 2 3 5" xfId="9421"/>
    <cellStyle name="Обычный 3 3 3 2 2 2 3 5 2" xfId="26318"/>
    <cellStyle name="Обычный 3 3 3 2 2 2 3 6" xfId="17870"/>
    <cellStyle name="Обычный 3 3 3 2 2 2 4" xfId="1677"/>
    <cellStyle name="Обычный 3 3 3 2 2 2 4 2" xfId="5901"/>
    <cellStyle name="Обычный 3 3 3 2 2 2 4 2 2" xfId="14349"/>
    <cellStyle name="Обычный 3 3 3 2 2 2 4 2 2 2" xfId="31246"/>
    <cellStyle name="Обычный 3 3 3 2 2 2 4 2 3" xfId="22798"/>
    <cellStyle name="Обычный 3 3 3 2 2 2 4 3" xfId="10125"/>
    <cellStyle name="Обычный 3 3 3 2 2 2 4 3 2" xfId="27022"/>
    <cellStyle name="Обычный 3 3 3 2 2 2 4 4" xfId="18574"/>
    <cellStyle name="Обычный 3 3 3 2 2 2 5" xfId="3085"/>
    <cellStyle name="Обычный 3 3 3 2 2 2 5 2" xfId="7309"/>
    <cellStyle name="Обычный 3 3 3 2 2 2 5 2 2" xfId="15757"/>
    <cellStyle name="Обычный 3 3 3 2 2 2 5 2 2 2" xfId="32654"/>
    <cellStyle name="Обычный 3 3 3 2 2 2 5 2 3" xfId="24206"/>
    <cellStyle name="Обычный 3 3 3 2 2 2 5 3" xfId="11533"/>
    <cellStyle name="Обычный 3 3 3 2 2 2 5 3 2" xfId="28430"/>
    <cellStyle name="Обычный 3 3 3 2 2 2 5 4" xfId="19982"/>
    <cellStyle name="Обычный 3 3 3 2 2 2 6" xfId="4493"/>
    <cellStyle name="Обычный 3 3 3 2 2 2 6 2" xfId="12941"/>
    <cellStyle name="Обычный 3 3 3 2 2 2 6 2 2" xfId="29838"/>
    <cellStyle name="Обычный 3 3 3 2 2 2 6 3" xfId="21390"/>
    <cellStyle name="Обычный 3 3 3 2 2 2 7" xfId="8717"/>
    <cellStyle name="Обычный 3 3 3 2 2 2 7 2" xfId="25614"/>
    <cellStyle name="Обычный 3 3 3 2 2 2 8" xfId="17166"/>
    <cellStyle name="Обычный 3 3 3 2 2 2 9" xfId="34063"/>
    <cellStyle name="Обычный 3 3 3 2 2 3" xfId="592"/>
    <cellStyle name="Обычный 3 3 3 2 2 3 2" xfId="1323"/>
    <cellStyle name="Обычный 3 3 3 2 2 3 2 2" xfId="2732"/>
    <cellStyle name="Обычный 3 3 3 2 2 3 2 2 2" xfId="6956"/>
    <cellStyle name="Обычный 3 3 3 2 2 3 2 2 2 2" xfId="15404"/>
    <cellStyle name="Обычный 3 3 3 2 2 3 2 2 2 2 2" xfId="32301"/>
    <cellStyle name="Обычный 3 3 3 2 2 3 2 2 2 3" xfId="23853"/>
    <cellStyle name="Обычный 3 3 3 2 2 3 2 2 3" xfId="11180"/>
    <cellStyle name="Обычный 3 3 3 2 2 3 2 2 3 2" xfId="28077"/>
    <cellStyle name="Обычный 3 3 3 2 2 3 2 2 4" xfId="19629"/>
    <cellStyle name="Обычный 3 3 3 2 2 3 2 3" xfId="4140"/>
    <cellStyle name="Обычный 3 3 3 2 2 3 2 3 2" xfId="8364"/>
    <cellStyle name="Обычный 3 3 3 2 2 3 2 3 2 2" xfId="16812"/>
    <cellStyle name="Обычный 3 3 3 2 2 3 2 3 2 2 2" xfId="33709"/>
    <cellStyle name="Обычный 3 3 3 2 2 3 2 3 2 3" xfId="25261"/>
    <cellStyle name="Обычный 3 3 3 2 2 3 2 3 3" xfId="12588"/>
    <cellStyle name="Обычный 3 3 3 2 2 3 2 3 3 2" xfId="29485"/>
    <cellStyle name="Обычный 3 3 3 2 2 3 2 3 4" xfId="21037"/>
    <cellStyle name="Обычный 3 3 3 2 2 3 2 4" xfId="5548"/>
    <cellStyle name="Обычный 3 3 3 2 2 3 2 4 2" xfId="13996"/>
    <cellStyle name="Обычный 3 3 3 2 2 3 2 4 2 2" xfId="30893"/>
    <cellStyle name="Обычный 3 3 3 2 2 3 2 4 3" xfId="22445"/>
    <cellStyle name="Обычный 3 3 3 2 2 3 2 5" xfId="9772"/>
    <cellStyle name="Обычный 3 3 3 2 2 3 2 5 2" xfId="26669"/>
    <cellStyle name="Обычный 3 3 3 2 2 3 2 6" xfId="18221"/>
    <cellStyle name="Обычный 3 3 3 2 2 3 3" xfId="2028"/>
    <cellStyle name="Обычный 3 3 3 2 2 3 3 2" xfId="6252"/>
    <cellStyle name="Обычный 3 3 3 2 2 3 3 2 2" xfId="14700"/>
    <cellStyle name="Обычный 3 3 3 2 2 3 3 2 2 2" xfId="31597"/>
    <cellStyle name="Обычный 3 3 3 2 2 3 3 2 3" xfId="23149"/>
    <cellStyle name="Обычный 3 3 3 2 2 3 3 3" xfId="10476"/>
    <cellStyle name="Обычный 3 3 3 2 2 3 3 3 2" xfId="27373"/>
    <cellStyle name="Обычный 3 3 3 2 2 3 3 4" xfId="18925"/>
    <cellStyle name="Обычный 3 3 3 2 2 3 4" xfId="3436"/>
    <cellStyle name="Обычный 3 3 3 2 2 3 4 2" xfId="7660"/>
    <cellStyle name="Обычный 3 3 3 2 2 3 4 2 2" xfId="16108"/>
    <cellStyle name="Обычный 3 3 3 2 2 3 4 2 2 2" xfId="33005"/>
    <cellStyle name="Обычный 3 3 3 2 2 3 4 2 3" xfId="24557"/>
    <cellStyle name="Обычный 3 3 3 2 2 3 4 3" xfId="11884"/>
    <cellStyle name="Обычный 3 3 3 2 2 3 4 3 2" xfId="28781"/>
    <cellStyle name="Обычный 3 3 3 2 2 3 4 4" xfId="20333"/>
    <cellStyle name="Обычный 3 3 3 2 2 3 5" xfId="4844"/>
    <cellStyle name="Обычный 3 3 3 2 2 3 5 2" xfId="13292"/>
    <cellStyle name="Обычный 3 3 3 2 2 3 5 2 2" xfId="30189"/>
    <cellStyle name="Обычный 3 3 3 2 2 3 5 3" xfId="21741"/>
    <cellStyle name="Обычный 3 3 3 2 2 3 6" xfId="9068"/>
    <cellStyle name="Обычный 3 3 3 2 2 3 6 2" xfId="25965"/>
    <cellStyle name="Обычный 3 3 3 2 2 3 7" xfId="17517"/>
    <cellStyle name="Обычный 3 3 3 2 2 3 8" xfId="34414"/>
    <cellStyle name="Обычный 3 3 3 2 2 4" xfId="971"/>
    <cellStyle name="Обычный 3 3 3 2 2 4 2" xfId="2380"/>
    <cellStyle name="Обычный 3 3 3 2 2 4 2 2" xfId="6604"/>
    <cellStyle name="Обычный 3 3 3 2 2 4 2 2 2" xfId="15052"/>
    <cellStyle name="Обычный 3 3 3 2 2 4 2 2 2 2" xfId="31949"/>
    <cellStyle name="Обычный 3 3 3 2 2 4 2 2 3" xfId="23501"/>
    <cellStyle name="Обычный 3 3 3 2 2 4 2 3" xfId="10828"/>
    <cellStyle name="Обычный 3 3 3 2 2 4 2 3 2" xfId="27725"/>
    <cellStyle name="Обычный 3 3 3 2 2 4 2 4" xfId="19277"/>
    <cellStyle name="Обычный 3 3 3 2 2 4 3" xfId="3788"/>
    <cellStyle name="Обычный 3 3 3 2 2 4 3 2" xfId="8012"/>
    <cellStyle name="Обычный 3 3 3 2 2 4 3 2 2" xfId="16460"/>
    <cellStyle name="Обычный 3 3 3 2 2 4 3 2 2 2" xfId="33357"/>
    <cellStyle name="Обычный 3 3 3 2 2 4 3 2 3" xfId="24909"/>
    <cellStyle name="Обычный 3 3 3 2 2 4 3 3" xfId="12236"/>
    <cellStyle name="Обычный 3 3 3 2 2 4 3 3 2" xfId="29133"/>
    <cellStyle name="Обычный 3 3 3 2 2 4 3 4" xfId="20685"/>
    <cellStyle name="Обычный 3 3 3 2 2 4 4" xfId="5196"/>
    <cellStyle name="Обычный 3 3 3 2 2 4 4 2" xfId="13644"/>
    <cellStyle name="Обычный 3 3 3 2 2 4 4 2 2" xfId="30541"/>
    <cellStyle name="Обычный 3 3 3 2 2 4 4 3" xfId="22093"/>
    <cellStyle name="Обычный 3 3 3 2 2 4 5" xfId="9420"/>
    <cellStyle name="Обычный 3 3 3 2 2 4 5 2" xfId="26317"/>
    <cellStyle name="Обычный 3 3 3 2 2 4 6" xfId="17869"/>
    <cellStyle name="Обычный 3 3 3 2 2 5" xfId="1676"/>
    <cellStyle name="Обычный 3 3 3 2 2 5 2" xfId="5900"/>
    <cellStyle name="Обычный 3 3 3 2 2 5 2 2" xfId="14348"/>
    <cellStyle name="Обычный 3 3 3 2 2 5 2 2 2" xfId="31245"/>
    <cellStyle name="Обычный 3 3 3 2 2 5 2 3" xfId="22797"/>
    <cellStyle name="Обычный 3 3 3 2 2 5 3" xfId="10124"/>
    <cellStyle name="Обычный 3 3 3 2 2 5 3 2" xfId="27021"/>
    <cellStyle name="Обычный 3 3 3 2 2 5 4" xfId="18573"/>
    <cellStyle name="Обычный 3 3 3 2 2 6" xfId="3084"/>
    <cellStyle name="Обычный 3 3 3 2 2 6 2" xfId="7308"/>
    <cellStyle name="Обычный 3 3 3 2 2 6 2 2" xfId="15756"/>
    <cellStyle name="Обычный 3 3 3 2 2 6 2 2 2" xfId="32653"/>
    <cellStyle name="Обычный 3 3 3 2 2 6 2 3" xfId="24205"/>
    <cellStyle name="Обычный 3 3 3 2 2 6 3" xfId="11532"/>
    <cellStyle name="Обычный 3 3 3 2 2 6 3 2" xfId="28429"/>
    <cellStyle name="Обычный 3 3 3 2 2 6 4" xfId="19981"/>
    <cellStyle name="Обычный 3 3 3 2 2 7" xfId="4492"/>
    <cellStyle name="Обычный 3 3 3 2 2 7 2" xfId="12940"/>
    <cellStyle name="Обычный 3 3 3 2 2 7 2 2" xfId="29837"/>
    <cellStyle name="Обычный 3 3 3 2 2 7 3" xfId="21389"/>
    <cellStyle name="Обычный 3 3 3 2 2 8" xfId="8716"/>
    <cellStyle name="Обычный 3 3 3 2 2 8 2" xfId="25613"/>
    <cellStyle name="Обычный 3 3 3 2 2 9" xfId="17165"/>
    <cellStyle name="Обычный 3 3 3 2 3" xfId="187"/>
    <cellStyle name="Обычный 3 3 3 2 3 2" xfId="594"/>
    <cellStyle name="Обычный 3 3 3 2 3 2 2" xfId="1325"/>
    <cellStyle name="Обычный 3 3 3 2 3 2 2 2" xfId="2734"/>
    <cellStyle name="Обычный 3 3 3 2 3 2 2 2 2" xfId="6958"/>
    <cellStyle name="Обычный 3 3 3 2 3 2 2 2 2 2" xfId="15406"/>
    <cellStyle name="Обычный 3 3 3 2 3 2 2 2 2 2 2" xfId="32303"/>
    <cellStyle name="Обычный 3 3 3 2 3 2 2 2 2 3" xfId="23855"/>
    <cellStyle name="Обычный 3 3 3 2 3 2 2 2 3" xfId="11182"/>
    <cellStyle name="Обычный 3 3 3 2 3 2 2 2 3 2" xfId="28079"/>
    <cellStyle name="Обычный 3 3 3 2 3 2 2 2 4" xfId="19631"/>
    <cellStyle name="Обычный 3 3 3 2 3 2 2 3" xfId="4142"/>
    <cellStyle name="Обычный 3 3 3 2 3 2 2 3 2" xfId="8366"/>
    <cellStyle name="Обычный 3 3 3 2 3 2 2 3 2 2" xfId="16814"/>
    <cellStyle name="Обычный 3 3 3 2 3 2 2 3 2 2 2" xfId="33711"/>
    <cellStyle name="Обычный 3 3 3 2 3 2 2 3 2 3" xfId="25263"/>
    <cellStyle name="Обычный 3 3 3 2 3 2 2 3 3" xfId="12590"/>
    <cellStyle name="Обычный 3 3 3 2 3 2 2 3 3 2" xfId="29487"/>
    <cellStyle name="Обычный 3 3 3 2 3 2 2 3 4" xfId="21039"/>
    <cellStyle name="Обычный 3 3 3 2 3 2 2 4" xfId="5550"/>
    <cellStyle name="Обычный 3 3 3 2 3 2 2 4 2" xfId="13998"/>
    <cellStyle name="Обычный 3 3 3 2 3 2 2 4 2 2" xfId="30895"/>
    <cellStyle name="Обычный 3 3 3 2 3 2 2 4 3" xfId="22447"/>
    <cellStyle name="Обычный 3 3 3 2 3 2 2 5" xfId="9774"/>
    <cellStyle name="Обычный 3 3 3 2 3 2 2 5 2" xfId="26671"/>
    <cellStyle name="Обычный 3 3 3 2 3 2 2 6" xfId="18223"/>
    <cellStyle name="Обычный 3 3 3 2 3 2 3" xfId="2030"/>
    <cellStyle name="Обычный 3 3 3 2 3 2 3 2" xfId="6254"/>
    <cellStyle name="Обычный 3 3 3 2 3 2 3 2 2" xfId="14702"/>
    <cellStyle name="Обычный 3 3 3 2 3 2 3 2 2 2" xfId="31599"/>
    <cellStyle name="Обычный 3 3 3 2 3 2 3 2 3" xfId="23151"/>
    <cellStyle name="Обычный 3 3 3 2 3 2 3 3" xfId="10478"/>
    <cellStyle name="Обычный 3 3 3 2 3 2 3 3 2" xfId="27375"/>
    <cellStyle name="Обычный 3 3 3 2 3 2 3 4" xfId="18927"/>
    <cellStyle name="Обычный 3 3 3 2 3 2 4" xfId="3438"/>
    <cellStyle name="Обычный 3 3 3 2 3 2 4 2" xfId="7662"/>
    <cellStyle name="Обычный 3 3 3 2 3 2 4 2 2" xfId="16110"/>
    <cellStyle name="Обычный 3 3 3 2 3 2 4 2 2 2" xfId="33007"/>
    <cellStyle name="Обычный 3 3 3 2 3 2 4 2 3" xfId="24559"/>
    <cellStyle name="Обычный 3 3 3 2 3 2 4 3" xfId="11886"/>
    <cellStyle name="Обычный 3 3 3 2 3 2 4 3 2" xfId="28783"/>
    <cellStyle name="Обычный 3 3 3 2 3 2 4 4" xfId="20335"/>
    <cellStyle name="Обычный 3 3 3 2 3 2 5" xfId="4846"/>
    <cellStyle name="Обычный 3 3 3 2 3 2 5 2" xfId="13294"/>
    <cellStyle name="Обычный 3 3 3 2 3 2 5 2 2" xfId="30191"/>
    <cellStyle name="Обычный 3 3 3 2 3 2 5 3" xfId="21743"/>
    <cellStyle name="Обычный 3 3 3 2 3 2 6" xfId="9070"/>
    <cellStyle name="Обычный 3 3 3 2 3 2 6 2" xfId="25967"/>
    <cellStyle name="Обычный 3 3 3 2 3 2 7" xfId="17519"/>
    <cellStyle name="Обычный 3 3 3 2 3 2 8" xfId="34416"/>
    <cellStyle name="Обычный 3 3 3 2 3 3" xfId="973"/>
    <cellStyle name="Обычный 3 3 3 2 3 3 2" xfId="2382"/>
    <cellStyle name="Обычный 3 3 3 2 3 3 2 2" xfId="6606"/>
    <cellStyle name="Обычный 3 3 3 2 3 3 2 2 2" xfId="15054"/>
    <cellStyle name="Обычный 3 3 3 2 3 3 2 2 2 2" xfId="31951"/>
    <cellStyle name="Обычный 3 3 3 2 3 3 2 2 3" xfId="23503"/>
    <cellStyle name="Обычный 3 3 3 2 3 3 2 3" xfId="10830"/>
    <cellStyle name="Обычный 3 3 3 2 3 3 2 3 2" xfId="27727"/>
    <cellStyle name="Обычный 3 3 3 2 3 3 2 4" xfId="19279"/>
    <cellStyle name="Обычный 3 3 3 2 3 3 3" xfId="3790"/>
    <cellStyle name="Обычный 3 3 3 2 3 3 3 2" xfId="8014"/>
    <cellStyle name="Обычный 3 3 3 2 3 3 3 2 2" xfId="16462"/>
    <cellStyle name="Обычный 3 3 3 2 3 3 3 2 2 2" xfId="33359"/>
    <cellStyle name="Обычный 3 3 3 2 3 3 3 2 3" xfId="24911"/>
    <cellStyle name="Обычный 3 3 3 2 3 3 3 3" xfId="12238"/>
    <cellStyle name="Обычный 3 3 3 2 3 3 3 3 2" xfId="29135"/>
    <cellStyle name="Обычный 3 3 3 2 3 3 3 4" xfId="20687"/>
    <cellStyle name="Обычный 3 3 3 2 3 3 4" xfId="5198"/>
    <cellStyle name="Обычный 3 3 3 2 3 3 4 2" xfId="13646"/>
    <cellStyle name="Обычный 3 3 3 2 3 3 4 2 2" xfId="30543"/>
    <cellStyle name="Обычный 3 3 3 2 3 3 4 3" xfId="22095"/>
    <cellStyle name="Обычный 3 3 3 2 3 3 5" xfId="9422"/>
    <cellStyle name="Обычный 3 3 3 2 3 3 5 2" xfId="26319"/>
    <cellStyle name="Обычный 3 3 3 2 3 3 6" xfId="17871"/>
    <cellStyle name="Обычный 3 3 3 2 3 4" xfId="1678"/>
    <cellStyle name="Обычный 3 3 3 2 3 4 2" xfId="5902"/>
    <cellStyle name="Обычный 3 3 3 2 3 4 2 2" xfId="14350"/>
    <cellStyle name="Обычный 3 3 3 2 3 4 2 2 2" xfId="31247"/>
    <cellStyle name="Обычный 3 3 3 2 3 4 2 3" xfId="22799"/>
    <cellStyle name="Обычный 3 3 3 2 3 4 3" xfId="10126"/>
    <cellStyle name="Обычный 3 3 3 2 3 4 3 2" xfId="27023"/>
    <cellStyle name="Обычный 3 3 3 2 3 4 4" xfId="18575"/>
    <cellStyle name="Обычный 3 3 3 2 3 5" xfId="3086"/>
    <cellStyle name="Обычный 3 3 3 2 3 5 2" xfId="7310"/>
    <cellStyle name="Обычный 3 3 3 2 3 5 2 2" xfId="15758"/>
    <cellStyle name="Обычный 3 3 3 2 3 5 2 2 2" xfId="32655"/>
    <cellStyle name="Обычный 3 3 3 2 3 5 2 3" xfId="24207"/>
    <cellStyle name="Обычный 3 3 3 2 3 5 3" xfId="11534"/>
    <cellStyle name="Обычный 3 3 3 2 3 5 3 2" xfId="28431"/>
    <cellStyle name="Обычный 3 3 3 2 3 5 4" xfId="19983"/>
    <cellStyle name="Обычный 3 3 3 2 3 6" xfId="4494"/>
    <cellStyle name="Обычный 3 3 3 2 3 6 2" xfId="12942"/>
    <cellStyle name="Обычный 3 3 3 2 3 6 2 2" xfId="29839"/>
    <cellStyle name="Обычный 3 3 3 2 3 6 3" xfId="21391"/>
    <cellStyle name="Обычный 3 3 3 2 3 7" xfId="8718"/>
    <cellStyle name="Обычный 3 3 3 2 3 7 2" xfId="25615"/>
    <cellStyle name="Обычный 3 3 3 2 3 8" xfId="17167"/>
    <cellStyle name="Обычный 3 3 3 2 3 9" xfId="34064"/>
    <cellStyle name="Обычный 3 3 3 2 4" xfId="591"/>
    <cellStyle name="Обычный 3 3 3 2 4 2" xfId="1322"/>
    <cellStyle name="Обычный 3 3 3 2 4 2 2" xfId="2731"/>
    <cellStyle name="Обычный 3 3 3 2 4 2 2 2" xfId="6955"/>
    <cellStyle name="Обычный 3 3 3 2 4 2 2 2 2" xfId="15403"/>
    <cellStyle name="Обычный 3 3 3 2 4 2 2 2 2 2" xfId="32300"/>
    <cellStyle name="Обычный 3 3 3 2 4 2 2 2 3" xfId="23852"/>
    <cellStyle name="Обычный 3 3 3 2 4 2 2 3" xfId="11179"/>
    <cellStyle name="Обычный 3 3 3 2 4 2 2 3 2" xfId="28076"/>
    <cellStyle name="Обычный 3 3 3 2 4 2 2 4" xfId="19628"/>
    <cellStyle name="Обычный 3 3 3 2 4 2 3" xfId="4139"/>
    <cellStyle name="Обычный 3 3 3 2 4 2 3 2" xfId="8363"/>
    <cellStyle name="Обычный 3 3 3 2 4 2 3 2 2" xfId="16811"/>
    <cellStyle name="Обычный 3 3 3 2 4 2 3 2 2 2" xfId="33708"/>
    <cellStyle name="Обычный 3 3 3 2 4 2 3 2 3" xfId="25260"/>
    <cellStyle name="Обычный 3 3 3 2 4 2 3 3" xfId="12587"/>
    <cellStyle name="Обычный 3 3 3 2 4 2 3 3 2" xfId="29484"/>
    <cellStyle name="Обычный 3 3 3 2 4 2 3 4" xfId="21036"/>
    <cellStyle name="Обычный 3 3 3 2 4 2 4" xfId="5547"/>
    <cellStyle name="Обычный 3 3 3 2 4 2 4 2" xfId="13995"/>
    <cellStyle name="Обычный 3 3 3 2 4 2 4 2 2" xfId="30892"/>
    <cellStyle name="Обычный 3 3 3 2 4 2 4 3" xfId="22444"/>
    <cellStyle name="Обычный 3 3 3 2 4 2 5" xfId="9771"/>
    <cellStyle name="Обычный 3 3 3 2 4 2 5 2" xfId="26668"/>
    <cellStyle name="Обычный 3 3 3 2 4 2 6" xfId="18220"/>
    <cellStyle name="Обычный 3 3 3 2 4 3" xfId="2027"/>
    <cellStyle name="Обычный 3 3 3 2 4 3 2" xfId="6251"/>
    <cellStyle name="Обычный 3 3 3 2 4 3 2 2" xfId="14699"/>
    <cellStyle name="Обычный 3 3 3 2 4 3 2 2 2" xfId="31596"/>
    <cellStyle name="Обычный 3 3 3 2 4 3 2 3" xfId="23148"/>
    <cellStyle name="Обычный 3 3 3 2 4 3 3" xfId="10475"/>
    <cellStyle name="Обычный 3 3 3 2 4 3 3 2" xfId="27372"/>
    <cellStyle name="Обычный 3 3 3 2 4 3 4" xfId="18924"/>
    <cellStyle name="Обычный 3 3 3 2 4 4" xfId="3435"/>
    <cellStyle name="Обычный 3 3 3 2 4 4 2" xfId="7659"/>
    <cellStyle name="Обычный 3 3 3 2 4 4 2 2" xfId="16107"/>
    <cellStyle name="Обычный 3 3 3 2 4 4 2 2 2" xfId="33004"/>
    <cellStyle name="Обычный 3 3 3 2 4 4 2 3" xfId="24556"/>
    <cellStyle name="Обычный 3 3 3 2 4 4 3" xfId="11883"/>
    <cellStyle name="Обычный 3 3 3 2 4 4 3 2" xfId="28780"/>
    <cellStyle name="Обычный 3 3 3 2 4 4 4" xfId="20332"/>
    <cellStyle name="Обычный 3 3 3 2 4 5" xfId="4843"/>
    <cellStyle name="Обычный 3 3 3 2 4 5 2" xfId="13291"/>
    <cellStyle name="Обычный 3 3 3 2 4 5 2 2" xfId="30188"/>
    <cellStyle name="Обычный 3 3 3 2 4 5 3" xfId="21740"/>
    <cellStyle name="Обычный 3 3 3 2 4 6" xfId="9067"/>
    <cellStyle name="Обычный 3 3 3 2 4 6 2" xfId="25964"/>
    <cellStyle name="Обычный 3 3 3 2 4 7" xfId="17516"/>
    <cellStyle name="Обычный 3 3 3 2 4 8" xfId="34413"/>
    <cellStyle name="Обычный 3 3 3 2 5" xfId="970"/>
    <cellStyle name="Обычный 3 3 3 2 5 2" xfId="2379"/>
    <cellStyle name="Обычный 3 3 3 2 5 2 2" xfId="6603"/>
    <cellStyle name="Обычный 3 3 3 2 5 2 2 2" xfId="15051"/>
    <cellStyle name="Обычный 3 3 3 2 5 2 2 2 2" xfId="31948"/>
    <cellStyle name="Обычный 3 3 3 2 5 2 2 3" xfId="23500"/>
    <cellStyle name="Обычный 3 3 3 2 5 2 3" xfId="10827"/>
    <cellStyle name="Обычный 3 3 3 2 5 2 3 2" xfId="27724"/>
    <cellStyle name="Обычный 3 3 3 2 5 2 4" xfId="19276"/>
    <cellStyle name="Обычный 3 3 3 2 5 3" xfId="3787"/>
    <cellStyle name="Обычный 3 3 3 2 5 3 2" xfId="8011"/>
    <cellStyle name="Обычный 3 3 3 2 5 3 2 2" xfId="16459"/>
    <cellStyle name="Обычный 3 3 3 2 5 3 2 2 2" xfId="33356"/>
    <cellStyle name="Обычный 3 3 3 2 5 3 2 3" xfId="24908"/>
    <cellStyle name="Обычный 3 3 3 2 5 3 3" xfId="12235"/>
    <cellStyle name="Обычный 3 3 3 2 5 3 3 2" xfId="29132"/>
    <cellStyle name="Обычный 3 3 3 2 5 3 4" xfId="20684"/>
    <cellStyle name="Обычный 3 3 3 2 5 4" xfId="5195"/>
    <cellStyle name="Обычный 3 3 3 2 5 4 2" xfId="13643"/>
    <cellStyle name="Обычный 3 3 3 2 5 4 2 2" xfId="30540"/>
    <cellStyle name="Обычный 3 3 3 2 5 4 3" xfId="22092"/>
    <cellStyle name="Обычный 3 3 3 2 5 5" xfId="9419"/>
    <cellStyle name="Обычный 3 3 3 2 5 5 2" xfId="26316"/>
    <cellStyle name="Обычный 3 3 3 2 5 6" xfId="17868"/>
    <cellStyle name="Обычный 3 3 3 2 6" xfId="1675"/>
    <cellStyle name="Обычный 3 3 3 2 6 2" xfId="5899"/>
    <cellStyle name="Обычный 3 3 3 2 6 2 2" xfId="14347"/>
    <cellStyle name="Обычный 3 3 3 2 6 2 2 2" xfId="31244"/>
    <cellStyle name="Обычный 3 3 3 2 6 2 3" xfId="22796"/>
    <cellStyle name="Обычный 3 3 3 2 6 3" xfId="10123"/>
    <cellStyle name="Обычный 3 3 3 2 6 3 2" xfId="27020"/>
    <cellStyle name="Обычный 3 3 3 2 6 4" xfId="18572"/>
    <cellStyle name="Обычный 3 3 3 2 7" xfId="3083"/>
    <cellStyle name="Обычный 3 3 3 2 7 2" xfId="7307"/>
    <cellStyle name="Обычный 3 3 3 2 7 2 2" xfId="15755"/>
    <cellStyle name="Обычный 3 3 3 2 7 2 2 2" xfId="32652"/>
    <cellStyle name="Обычный 3 3 3 2 7 2 3" xfId="24204"/>
    <cellStyle name="Обычный 3 3 3 2 7 3" xfId="11531"/>
    <cellStyle name="Обычный 3 3 3 2 7 3 2" xfId="28428"/>
    <cellStyle name="Обычный 3 3 3 2 7 4" xfId="19980"/>
    <cellStyle name="Обычный 3 3 3 2 8" xfId="4491"/>
    <cellStyle name="Обычный 3 3 3 2 8 2" xfId="12939"/>
    <cellStyle name="Обычный 3 3 3 2 8 2 2" xfId="29836"/>
    <cellStyle name="Обычный 3 3 3 2 8 3" xfId="21388"/>
    <cellStyle name="Обычный 3 3 3 2 9" xfId="8715"/>
    <cellStyle name="Обычный 3 3 3 2 9 2" xfId="25612"/>
    <cellStyle name="Обычный 3 3 3 3" xfId="188"/>
    <cellStyle name="Обычный 3 3 3 3 10" xfId="34065"/>
    <cellStyle name="Обычный 3 3 3 3 2" xfId="189"/>
    <cellStyle name="Обычный 3 3 3 3 2 2" xfId="596"/>
    <cellStyle name="Обычный 3 3 3 3 2 2 2" xfId="1327"/>
    <cellStyle name="Обычный 3 3 3 3 2 2 2 2" xfId="2736"/>
    <cellStyle name="Обычный 3 3 3 3 2 2 2 2 2" xfId="6960"/>
    <cellStyle name="Обычный 3 3 3 3 2 2 2 2 2 2" xfId="15408"/>
    <cellStyle name="Обычный 3 3 3 3 2 2 2 2 2 2 2" xfId="32305"/>
    <cellStyle name="Обычный 3 3 3 3 2 2 2 2 2 3" xfId="23857"/>
    <cellStyle name="Обычный 3 3 3 3 2 2 2 2 3" xfId="11184"/>
    <cellStyle name="Обычный 3 3 3 3 2 2 2 2 3 2" xfId="28081"/>
    <cellStyle name="Обычный 3 3 3 3 2 2 2 2 4" xfId="19633"/>
    <cellStyle name="Обычный 3 3 3 3 2 2 2 3" xfId="4144"/>
    <cellStyle name="Обычный 3 3 3 3 2 2 2 3 2" xfId="8368"/>
    <cellStyle name="Обычный 3 3 3 3 2 2 2 3 2 2" xfId="16816"/>
    <cellStyle name="Обычный 3 3 3 3 2 2 2 3 2 2 2" xfId="33713"/>
    <cellStyle name="Обычный 3 3 3 3 2 2 2 3 2 3" xfId="25265"/>
    <cellStyle name="Обычный 3 3 3 3 2 2 2 3 3" xfId="12592"/>
    <cellStyle name="Обычный 3 3 3 3 2 2 2 3 3 2" xfId="29489"/>
    <cellStyle name="Обычный 3 3 3 3 2 2 2 3 4" xfId="21041"/>
    <cellStyle name="Обычный 3 3 3 3 2 2 2 4" xfId="5552"/>
    <cellStyle name="Обычный 3 3 3 3 2 2 2 4 2" xfId="14000"/>
    <cellStyle name="Обычный 3 3 3 3 2 2 2 4 2 2" xfId="30897"/>
    <cellStyle name="Обычный 3 3 3 3 2 2 2 4 3" xfId="22449"/>
    <cellStyle name="Обычный 3 3 3 3 2 2 2 5" xfId="9776"/>
    <cellStyle name="Обычный 3 3 3 3 2 2 2 5 2" xfId="26673"/>
    <cellStyle name="Обычный 3 3 3 3 2 2 2 6" xfId="18225"/>
    <cellStyle name="Обычный 3 3 3 3 2 2 3" xfId="2032"/>
    <cellStyle name="Обычный 3 3 3 3 2 2 3 2" xfId="6256"/>
    <cellStyle name="Обычный 3 3 3 3 2 2 3 2 2" xfId="14704"/>
    <cellStyle name="Обычный 3 3 3 3 2 2 3 2 2 2" xfId="31601"/>
    <cellStyle name="Обычный 3 3 3 3 2 2 3 2 3" xfId="23153"/>
    <cellStyle name="Обычный 3 3 3 3 2 2 3 3" xfId="10480"/>
    <cellStyle name="Обычный 3 3 3 3 2 2 3 3 2" xfId="27377"/>
    <cellStyle name="Обычный 3 3 3 3 2 2 3 4" xfId="18929"/>
    <cellStyle name="Обычный 3 3 3 3 2 2 4" xfId="3440"/>
    <cellStyle name="Обычный 3 3 3 3 2 2 4 2" xfId="7664"/>
    <cellStyle name="Обычный 3 3 3 3 2 2 4 2 2" xfId="16112"/>
    <cellStyle name="Обычный 3 3 3 3 2 2 4 2 2 2" xfId="33009"/>
    <cellStyle name="Обычный 3 3 3 3 2 2 4 2 3" xfId="24561"/>
    <cellStyle name="Обычный 3 3 3 3 2 2 4 3" xfId="11888"/>
    <cellStyle name="Обычный 3 3 3 3 2 2 4 3 2" xfId="28785"/>
    <cellStyle name="Обычный 3 3 3 3 2 2 4 4" xfId="20337"/>
    <cellStyle name="Обычный 3 3 3 3 2 2 5" xfId="4848"/>
    <cellStyle name="Обычный 3 3 3 3 2 2 5 2" xfId="13296"/>
    <cellStyle name="Обычный 3 3 3 3 2 2 5 2 2" xfId="30193"/>
    <cellStyle name="Обычный 3 3 3 3 2 2 5 3" xfId="21745"/>
    <cellStyle name="Обычный 3 3 3 3 2 2 6" xfId="9072"/>
    <cellStyle name="Обычный 3 3 3 3 2 2 6 2" xfId="25969"/>
    <cellStyle name="Обычный 3 3 3 3 2 2 7" xfId="17521"/>
    <cellStyle name="Обычный 3 3 3 3 2 2 8" xfId="34418"/>
    <cellStyle name="Обычный 3 3 3 3 2 3" xfId="975"/>
    <cellStyle name="Обычный 3 3 3 3 2 3 2" xfId="2384"/>
    <cellStyle name="Обычный 3 3 3 3 2 3 2 2" xfId="6608"/>
    <cellStyle name="Обычный 3 3 3 3 2 3 2 2 2" xfId="15056"/>
    <cellStyle name="Обычный 3 3 3 3 2 3 2 2 2 2" xfId="31953"/>
    <cellStyle name="Обычный 3 3 3 3 2 3 2 2 3" xfId="23505"/>
    <cellStyle name="Обычный 3 3 3 3 2 3 2 3" xfId="10832"/>
    <cellStyle name="Обычный 3 3 3 3 2 3 2 3 2" xfId="27729"/>
    <cellStyle name="Обычный 3 3 3 3 2 3 2 4" xfId="19281"/>
    <cellStyle name="Обычный 3 3 3 3 2 3 3" xfId="3792"/>
    <cellStyle name="Обычный 3 3 3 3 2 3 3 2" xfId="8016"/>
    <cellStyle name="Обычный 3 3 3 3 2 3 3 2 2" xfId="16464"/>
    <cellStyle name="Обычный 3 3 3 3 2 3 3 2 2 2" xfId="33361"/>
    <cellStyle name="Обычный 3 3 3 3 2 3 3 2 3" xfId="24913"/>
    <cellStyle name="Обычный 3 3 3 3 2 3 3 3" xfId="12240"/>
    <cellStyle name="Обычный 3 3 3 3 2 3 3 3 2" xfId="29137"/>
    <cellStyle name="Обычный 3 3 3 3 2 3 3 4" xfId="20689"/>
    <cellStyle name="Обычный 3 3 3 3 2 3 4" xfId="5200"/>
    <cellStyle name="Обычный 3 3 3 3 2 3 4 2" xfId="13648"/>
    <cellStyle name="Обычный 3 3 3 3 2 3 4 2 2" xfId="30545"/>
    <cellStyle name="Обычный 3 3 3 3 2 3 4 3" xfId="22097"/>
    <cellStyle name="Обычный 3 3 3 3 2 3 5" xfId="9424"/>
    <cellStyle name="Обычный 3 3 3 3 2 3 5 2" xfId="26321"/>
    <cellStyle name="Обычный 3 3 3 3 2 3 6" xfId="17873"/>
    <cellStyle name="Обычный 3 3 3 3 2 4" xfId="1680"/>
    <cellStyle name="Обычный 3 3 3 3 2 4 2" xfId="5904"/>
    <cellStyle name="Обычный 3 3 3 3 2 4 2 2" xfId="14352"/>
    <cellStyle name="Обычный 3 3 3 3 2 4 2 2 2" xfId="31249"/>
    <cellStyle name="Обычный 3 3 3 3 2 4 2 3" xfId="22801"/>
    <cellStyle name="Обычный 3 3 3 3 2 4 3" xfId="10128"/>
    <cellStyle name="Обычный 3 3 3 3 2 4 3 2" xfId="27025"/>
    <cellStyle name="Обычный 3 3 3 3 2 4 4" xfId="18577"/>
    <cellStyle name="Обычный 3 3 3 3 2 5" xfId="3088"/>
    <cellStyle name="Обычный 3 3 3 3 2 5 2" xfId="7312"/>
    <cellStyle name="Обычный 3 3 3 3 2 5 2 2" xfId="15760"/>
    <cellStyle name="Обычный 3 3 3 3 2 5 2 2 2" xfId="32657"/>
    <cellStyle name="Обычный 3 3 3 3 2 5 2 3" xfId="24209"/>
    <cellStyle name="Обычный 3 3 3 3 2 5 3" xfId="11536"/>
    <cellStyle name="Обычный 3 3 3 3 2 5 3 2" xfId="28433"/>
    <cellStyle name="Обычный 3 3 3 3 2 5 4" xfId="19985"/>
    <cellStyle name="Обычный 3 3 3 3 2 6" xfId="4496"/>
    <cellStyle name="Обычный 3 3 3 3 2 6 2" xfId="12944"/>
    <cellStyle name="Обычный 3 3 3 3 2 6 2 2" xfId="29841"/>
    <cellStyle name="Обычный 3 3 3 3 2 6 3" xfId="21393"/>
    <cellStyle name="Обычный 3 3 3 3 2 7" xfId="8720"/>
    <cellStyle name="Обычный 3 3 3 3 2 7 2" xfId="25617"/>
    <cellStyle name="Обычный 3 3 3 3 2 8" xfId="17169"/>
    <cellStyle name="Обычный 3 3 3 3 2 9" xfId="34066"/>
    <cellStyle name="Обычный 3 3 3 3 3" xfId="595"/>
    <cellStyle name="Обычный 3 3 3 3 3 2" xfId="1326"/>
    <cellStyle name="Обычный 3 3 3 3 3 2 2" xfId="2735"/>
    <cellStyle name="Обычный 3 3 3 3 3 2 2 2" xfId="6959"/>
    <cellStyle name="Обычный 3 3 3 3 3 2 2 2 2" xfId="15407"/>
    <cellStyle name="Обычный 3 3 3 3 3 2 2 2 2 2" xfId="32304"/>
    <cellStyle name="Обычный 3 3 3 3 3 2 2 2 3" xfId="23856"/>
    <cellStyle name="Обычный 3 3 3 3 3 2 2 3" xfId="11183"/>
    <cellStyle name="Обычный 3 3 3 3 3 2 2 3 2" xfId="28080"/>
    <cellStyle name="Обычный 3 3 3 3 3 2 2 4" xfId="19632"/>
    <cellStyle name="Обычный 3 3 3 3 3 2 3" xfId="4143"/>
    <cellStyle name="Обычный 3 3 3 3 3 2 3 2" xfId="8367"/>
    <cellStyle name="Обычный 3 3 3 3 3 2 3 2 2" xfId="16815"/>
    <cellStyle name="Обычный 3 3 3 3 3 2 3 2 2 2" xfId="33712"/>
    <cellStyle name="Обычный 3 3 3 3 3 2 3 2 3" xfId="25264"/>
    <cellStyle name="Обычный 3 3 3 3 3 2 3 3" xfId="12591"/>
    <cellStyle name="Обычный 3 3 3 3 3 2 3 3 2" xfId="29488"/>
    <cellStyle name="Обычный 3 3 3 3 3 2 3 4" xfId="21040"/>
    <cellStyle name="Обычный 3 3 3 3 3 2 4" xfId="5551"/>
    <cellStyle name="Обычный 3 3 3 3 3 2 4 2" xfId="13999"/>
    <cellStyle name="Обычный 3 3 3 3 3 2 4 2 2" xfId="30896"/>
    <cellStyle name="Обычный 3 3 3 3 3 2 4 3" xfId="22448"/>
    <cellStyle name="Обычный 3 3 3 3 3 2 5" xfId="9775"/>
    <cellStyle name="Обычный 3 3 3 3 3 2 5 2" xfId="26672"/>
    <cellStyle name="Обычный 3 3 3 3 3 2 6" xfId="18224"/>
    <cellStyle name="Обычный 3 3 3 3 3 3" xfId="2031"/>
    <cellStyle name="Обычный 3 3 3 3 3 3 2" xfId="6255"/>
    <cellStyle name="Обычный 3 3 3 3 3 3 2 2" xfId="14703"/>
    <cellStyle name="Обычный 3 3 3 3 3 3 2 2 2" xfId="31600"/>
    <cellStyle name="Обычный 3 3 3 3 3 3 2 3" xfId="23152"/>
    <cellStyle name="Обычный 3 3 3 3 3 3 3" xfId="10479"/>
    <cellStyle name="Обычный 3 3 3 3 3 3 3 2" xfId="27376"/>
    <cellStyle name="Обычный 3 3 3 3 3 3 4" xfId="18928"/>
    <cellStyle name="Обычный 3 3 3 3 3 4" xfId="3439"/>
    <cellStyle name="Обычный 3 3 3 3 3 4 2" xfId="7663"/>
    <cellStyle name="Обычный 3 3 3 3 3 4 2 2" xfId="16111"/>
    <cellStyle name="Обычный 3 3 3 3 3 4 2 2 2" xfId="33008"/>
    <cellStyle name="Обычный 3 3 3 3 3 4 2 3" xfId="24560"/>
    <cellStyle name="Обычный 3 3 3 3 3 4 3" xfId="11887"/>
    <cellStyle name="Обычный 3 3 3 3 3 4 3 2" xfId="28784"/>
    <cellStyle name="Обычный 3 3 3 3 3 4 4" xfId="20336"/>
    <cellStyle name="Обычный 3 3 3 3 3 5" xfId="4847"/>
    <cellStyle name="Обычный 3 3 3 3 3 5 2" xfId="13295"/>
    <cellStyle name="Обычный 3 3 3 3 3 5 2 2" xfId="30192"/>
    <cellStyle name="Обычный 3 3 3 3 3 5 3" xfId="21744"/>
    <cellStyle name="Обычный 3 3 3 3 3 6" xfId="9071"/>
    <cellStyle name="Обычный 3 3 3 3 3 6 2" xfId="25968"/>
    <cellStyle name="Обычный 3 3 3 3 3 7" xfId="17520"/>
    <cellStyle name="Обычный 3 3 3 3 3 8" xfId="34417"/>
    <cellStyle name="Обычный 3 3 3 3 4" xfId="974"/>
    <cellStyle name="Обычный 3 3 3 3 4 2" xfId="2383"/>
    <cellStyle name="Обычный 3 3 3 3 4 2 2" xfId="6607"/>
    <cellStyle name="Обычный 3 3 3 3 4 2 2 2" xfId="15055"/>
    <cellStyle name="Обычный 3 3 3 3 4 2 2 2 2" xfId="31952"/>
    <cellStyle name="Обычный 3 3 3 3 4 2 2 3" xfId="23504"/>
    <cellStyle name="Обычный 3 3 3 3 4 2 3" xfId="10831"/>
    <cellStyle name="Обычный 3 3 3 3 4 2 3 2" xfId="27728"/>
    <cellStyle name="Обычный 3 3 3 3 4 2 4" xfId="19280"/>
    <cellStyle name="Обычный 3 3 3 3 4 3" xfId="3791"/>
    <cellStyle name="Обычный 3 3 3 3 4 3 2" xfId="8015"/>
    <cellStyle name="Обычный 3 3 3 3 4 3 2 2" xfId="16463"/>
    <cellStyle name="Обычный 3 3 3 3 4 3 2 2 2" xfId="33360"/>
    <cellStyle name="Обычный 3 3 3 3 4 3 2 3" xfId="24912"/>
    <cellStyle name="Обычный 3 3 3 3 4 3 3" xfId="12239"/>
    <cellStyle name="Обычный 3 3 3 3 4 3 3 2" xfId="29136"/>
    <cellStyle name="Обычный 3 3 3 3 4 3 4" xfId="20688"/>
    <cellStyle name="Обычный 3 3 3 3 4 4" xfId="5199"/>
    <cellStyle name="Обычный 3 3 3 3 4 4 2" xfId="13647"/>
    <cellStyle name="Обычный 3 3 3 3 4 4 2 2" xfId="30544"/>
    <cellStyle name="Обычный 3 3 3 3 4 4 3" xfId="22096"/>
    <cellStyle name="Обычный 3 3 3 3 4 5" xfId="9423"/>
    <cellStyle name="Обычный 3 3 3 3 4 5 2" xfId="26320"/>
    <cellStyle name="Обычный 3 3 3 3 4 6" xfId="17872"/>
    <cellStyle name="Обычный 3 3 3 3 5" xfId="1679"/>
    <cellStyle name="Обычный 3 3 3 3 5 2" xfId="5903"/>
    <cellStyle name="Обычный 3 3 3 3 5 2 2" xfId="14351"/>
    <cellStyle name="Обычный 3 3 3 3 5 2 2 2" xfId="31248"/>
    <cellStyle name="Обычный 3 3 3 3 5 2 3" xfId="22800"/>
    <cellStyle name="Обычный 3 3 3 3 5 3" xfId="10127"/>
    <cellStyle name="Обычный 3 3 3 3 5 3 2" xfId="27024"/>
    <cellStyle name="Обычный 3 3 3 3 5 4" xfId="18576"/>
    <cellStyle name="Обычный 3 3 3 3 6" xfId="3087"/>
    <cellStyle name="Обычный 3 3 3 3 6 2" xfId="7311"/>
    <cellStyle name="Обычный 3 3 3 3 6 2 2" xfId="15759"/>
    <cellStyle name="Обычный 3 3 3 3 6 2 2 2" xfId="32656"/>
    <cellStyle name="Обычный 3 3 3 3 6 2 3" xfId="24208"/>
    <cellStyle name="Обычный 3 3 3 3 6 3" xfId="11535"/>
    <cellStyle name="Обычный 3 3 3 3 6 3 2" xfId="28432"/>
    <cellStyle name="Обычный 3 3 3 3 6 4" xfId="19984"/>
    <cellStyle name="Обычный 3 3 3 3 7" xfId="4495"/>
    <cellStyle name="Обычный 3 3 3 3 7 2" xfId="12943"/>
    <cellStyle name="Обычный 3 3 3 3 7 2 2" xfId="29840"/>
    <cellStyle name="Обычный 3 3 3 3 7 3" xfId="21392"/>
    <cellStyle name="Обычный 3 3 3 3 8" xfId="8719"/>
    <cellStyle name="Обычный 3 3 3 3 8 2" xfId="25616"/>
    <cellStyle name="Обычный 3 3 3 3 9" xfId="17168"/>
    <cellStyle name="Обычный 3 3 3 4" xfId="190"/>
    <cellStyle name="Обычный 3 3 3 4 2" xfId="597"/>
    <cellStyle name="Обычный 3 3 3 4 2 2" xfId="1328"/>
    <cellStyle name="Обычный 3 3 3 4 2 2 2" xfId="2737"/>
    <cellStyle name="Обычный 3 3 3 4 2 2 2 2" xfId="6961"/>
    <cellStyle name="Обычный 3 3 3 4 2 2 2 2 2" xfId="15409"/>
    <cellStyle name="Обычный 3 3 3 4 2 2 2 2 2 2" xfId="32306"/>
    <cellStyle name="Обычный 3 3 3 4 2 2 2 2 3" xfId="23858"/>
    <cellStyle name="Обычный 3 3 3 4 2 2 2 3" xfId="11185"/>
    <cellStyle name="Обычный 3 3 3 4 2 2 2 3 2" xfId="28082"/>
    <cellStyle name="Обычный 3 3 3 4 2 2 2 4" xfId="19634"/>
    <cellStyle name="Обычный 3 3 3 4 2 2 3" xfId="4145"/>
    <cellStyle name="Обычный 3 3 3 4 2 2 3 2" xfId="8369"/>
    <cellStyle name="Обычный 3 3 3 4 2 2 3 2 2" xfId="16817"/>
    <cellStyle name="Обычный 3 3 3 4 2 2 3 2 2 2" xfId="33714"/>
    <cellStyle name="Обычный 3 3 3 4 2 2 3 2 3" xfId="25266"/>
    <cellStyle name="Обычный 3 3 3 4 2 2 3 3" xfId="12593"/>
    <cellStyle name="Обычный 3 3 3 4 2 2 3 3 2" xfId="29490"/>
    <cellStyle name="Обычный 3 3 3 4 2 2 3 4" xfId="21042"/>
    <cellStyle name="Обычный 3 3 3 4 2 2 4" xfId="5553"/>
    <cellStyle name="Обычный 3 3 3 4 2 2 4 2" xfId="14001"/>
    <cellStyle name="Обычный 3 3 3 4 2 2 4 2 2" xfId="30898"/>
    <cellStyle name="Обычный 3 3 3 4 2 2 4 3" xfId="22450"/>
    <cellStyle name="Обычный 3 3 3 4 2 2 5" xfId="9777"/>
    <cellStyle name="Обычный 3 3 3 4 2 2 5 2" xfId="26674"/>
    <cellStyle name="Обычный 3 3 3 4 2 2 6" xfId="18226"/>
    <cellStyle name="Обычный 3 3 3 4 2 3" xfId="2033"/>
    <cellStyle name="Обычный 3 3 3 4 2 3 2" xfId="6257"/>
    <cellStyle name="Обычный 3 3 3 4 2 3 2 2" xfId="14705"/>
    <cellStyle name="Обычный 3 3 3 4 2 3 2 2 2" xfId="31602"/>
    <cellStyle name="Обычный 3 3 3 4 2 3 2 3" xfId="23154"/>
    <cellStyle name="Обычный 3 3 3 4 2 3 3" xfId="10481"/>
    <cellStyle name="Обычный 3 3 3 4 2 3 3 2" xfId="27378"/>
    <cellStyle name="Обычный 3 3 3 4 2 3 4" xfId="18930"/>
    <cellStyle name="Обычный 3 3 3 4 2 4" xfId="3441"/>
    <cellStyle name="Обычный 3 3 3 4 2 4 2" xfId="7665"/>
    <cellStyle name="Обычный 3 3 3 4 2 4 2 2" xfId="16113"/>
    <cellStyle name="Обычный 3 3 3 4 2 4 2 2 2" xfId="33010"/>
    <cellStyle name="Обычный 3 3 3 4 2 4 2 3" xfId="24562"/>
    <cellStyle name="Обычный 3 3 3 4 2 4 3" xfId="11889"/>
    <cellStyle name="Обычный 3 3 3 4 2 4 3 2" xfId="28786"/>
    <cellStyle name="Обычный 3 3 3 4 2 4 4" xfId="20338"/>
    <cellStyle name="Обычный 3 3 3 4 2 5" xfId="4849"/>
    <cellStyle name="Обычный 3 3 3 4 2 5 2" xfId="13297"/>
    <cellStyle name="Обычный 3 3 3 4 2 5 2 2" xfId="30194"/>
    <cellStyle name="Обычный 3 3 3 4 2 5 3" xfId="21746"/>
    <cellStyle name="Обычный 3 3 3 4 2 6" xfId="9073"/>
    <cellStyle name="Обычный 3 3 3 4 2 6 2" xfId="25970"/>
    <cellStyle name="Обычный 3 3 3 4 2 7" xfId="17522"/>
    <cellStyle name="Обычный 3 3 3 4 2 8" xfId="34419"/>
    <cellStyle name="Обычный 3 3 3 4 3" xfId="976"/>
    <cellStyle name="Обычный 3 3 3 4 3 2" xfId="2385"/>
    <cellStyle name="Обычный 3 3 3 4 3 2 2" xfId="6609"/>
    <cellStyle name="Обычный 3 3 3 4 3 2 2 2" xfId="15057"/>
    <cellStyle name="Обычный 3 3 3 4 3 2 2 2 2" xfId="31954"/>
    <cellStyle name="Обычный 3 3 3 4 3 2 2 3" xfId="23506"/>
    <cellStyle name="Обычный 3 3 3 4 3 2 3" xfId="10833"/>
    <cellStyle name="Обычный 3 3 3 4 3 2 3 2" xfId="27730"/>
    <cellStyle name="Обычный 3 3 3 4 3 2 4" xfId="19282"/>
    <cellStyle name="Обычный 3 3 3 4 3 3" xfId="3793"/>
    <cellStyle name="Обычный 3 3 3 4 3 3 2" xfId="8017"/>
    <cellStyle name="Обычный 3 3 3 4 3 3 2 2" xfId="16465"/>
    <cellStyle name="Обычный 3 3 3 4 3 3 2 2 2" xfId="33362"/>
    <cellStyle name="Обычный 3 3 3 4 3 3 2 3" xfId="24914"/>
    <cellStyle name="Обычный 3 3 3 4 3 3 3" xfId="12241"/>
    <cellStyle name="Обычный 3 3 3 4 3 3 3 2" xfId="29138"/>
    <cellStyle name="Обычный 3 3 3 4 3 3 4" xfId="20690"/>
    <cellStyle name="Обычный 3 3 3 4 3 4" xfId="5201"/>
    <cellStyle name="Обычный 3 3 3 4 3 4 2" xfId="13649"/>
    <cellStyle name="Обычный 3 3 3 4 3 4 2 2" xfId="30546"/>
    <cellStyle name="Обычный 3 3 3 4 3 4 3" xfId="22098"/>
    <cellStyle name="Обычный 3 3 3 4 3 5" xfId="9425"/>
    <cellStyle name="Обычный 3 3 3 4 3 5 2" xfId="26322"/>
    <cellStyle name="Обычный 3 3 3 4 3 6" xfId="17874"/>
    <cellStyle name="Обычный 3 3 3 4 4" xfId="1681"/>
    <cellStyle name="Обычный 3 3 3 4 4 2" xfId="5905"/>
    <cellStyle name="Обычный 3 3 3 4 4 2 2" xfId="14353"/>
    <cellStyle name="Обычный 3 3 3 4 4 2 2 2" xfId="31250"/>
    <cellStyle name="Обычный 3 3 3 4 4 2 3" xfId="22802"/>
    <cellStyle name="Обычный 3 3 3 4 4 3" xfId="10129"/>
    <cellStyle name="Обычный 3 3 3 4 4 3 2" xfId="27026"/>
    <cellStyle name="Обычный 3 3 3 4 4 4" xfId="18578"/>
    <cellStyle name="Обычный 3 3 3 4 5" xfId="3089"/>
    <cellStyle name="Обычный 3 3 3 4 5 2" xfId="7313"/>
    <cellStyle name="Обычный 3 3 3 4 5 2 2" xfId="15761"/>
    <cellStyle name="Обычный 3 3 3 4 5 2 2 2" xfId="32658"/>
    <cellStyle name="Обычный 3 3 3 4 5 2 3" xfId="24210"/>
    <cellStyle name="Обычный 3 3 3 4 5 3" xfId="11537"/>
    <cellStyle name="Обычный 3 3 3 4 5 3 2" xfId="28434"/>
    <cellStyle name="Обычный 3 3 3 4 5 4" xfId="19986"/>
    <cellStyle name="Обычный 3 3 3 4 6" xfId="4497"/>
    <cellStyle name="Обычный 3 3 3 4 6 2" xfId="12945"/>
    <cellStyle name="Обычный 3 3 3 4 6 2 2" xfId="29842"/>
    <cellStyle name="Обычный 3 3 3 4 6 3" xfId="21394"/>
    <cellStyle name="Обычный 3 3 3 4 7" xfId="8721"/>
    <cellStyle name="Обычный 3 3 3 4 7 2" xfId="25618"/>
    <cellStyle name="Обычный 3 3 3 4 8" xfId="17170"/>
    <cellStyle name="Обычный 3 3 3 4 9" xfId="34067"/>
    <cellStyle name="Обычный 3 3 3 5" xfId="590"/>
    <cellStyle name="Обычный 3 3 3 5 2" xfId="1321"/>
    <cellStyle name="Обычный 3 3 3 5 2 2" xfId="2730"/>
    <cellStyle name="Обычный 3 3 3 5 2 2 2" xfId="6954"/>
    <cellStyle name="Обычный 3 3 3 5 2 2 2 2" xfId="15402"/>
    <cellStyle name="Обычный 3 3 3 5 2 2 2 2 2" xfId="32299"/>
    <cellStyle name="Обычный 3 3 3 5 2 2 2 3" xfId="23851"/>
    <cellStyle name="Обычный 3 3 3 5 2 2 3" xfId="11178"/>
    <cellStyle name="Обычный 3 3 3 5 2 2 3 2" xfId="28075"/>
    <cellStyle name="Обычный 3 3 3 5 2 2 4" xfId="19627"/>
    <cellStyle name="Обычный 3 3 3 5 2 3" xfId="4138"/>
    <cellStyle name="Обычный 3 3 3 5 2 3 2" xfId="8362"/>
    <cellStyle name="Обычный 3 3 3 5 2 3 2 2" xfId="16810"/>
    <cellStyle name="Обычный 3 3 3 5 2 3 2 2 2" xfId="33707"/>
    <cellStyle name="Обычный 3 3 3 5 2 3 2 3" xfId="25259"/>
    <cellStyle name="Обычный 3 3 3 5 2 3 3" xfId="12586"/>
    <cellStyle name="Обычный 3 3 3 5 2 3 3 2" xfId="29483"/>
    <cellStyle name="Обычный 3 3 3 5 2 3 4" xfId="21035"/>
    <cellStyle name="Обычный 3 3 3 5 2 4" xfId="5546"/>
    <cellStyle name="Обычный 3 3 3 5 2 4 2" xfId="13994"/>
    <cellStyle name="Обычный 3 3 3 5 2 4 2 2" xfId="30891"/>
    <cellStyle name="Обычный 3 3 3 5 2 4 3" xfId="22443"/>
    <cellStyle name="Обычный 3 3 3 5 2 5" xfId="9770"/>
    <cellStyle name="Обычный 3 3 3 5 2 5 2" xfId="26667"/>
    <cellStyle name="Обычный 3 3 3 5 2 6" xfId="18219"/>
    <cellStyle name="Обычный 3 3 3 5 3" xfId="2026"/>
    <cellStyle name="Обычный 3 3 3 5 3 2" xfId="6250"/>
    <cellStyle name="Обычный 3 3 3 5 3 2 2" xfId="14698"/>
    <cellStyle name="Обычный 3 3 3 5 3 2 2 2" xfId="31595"/>
    <cellStyle name="Обычный 3 3 3 5 3 2 3" xfId="23147"/>
    <cellStyle name="Обычный 3 3 3 5 3 3" xfId="10474"/>
    <cellStyle name="Обычный 3 3 3 5 3 3 2" xfId="27371"/>
    <cellStyle name="Обычный 3 3 3 5 3 4" xfId="18923"/>
    <cellStyle name="Обычный 3 3 3 5 4" xfId="3434"/>
    <cellStyle name="Обычный 3 3 3 5 4 2" xfId="7658"/>
    <cellStyle name="Обычный 3 3 3 5 4 2 2" xfId="16106"/>
    <cellStyle name="Обычный 3 3 3 5 4 2 2 2" xfId="33003"/>
    <cellStyle name="Обычный 3 3 3 5 4 2 3" xfId="24555"/>
    <cellStyle name="Обычный 3 3 3 5 4 3" xfId="11882"/>
    <cellStyle name="Обычный 3 3 3 5 4 3 2" xfId="28779"/>
    <cellStyle name="Обычный 3 3 3 5 4 4" xfId="20331"/>
    <cellStyle name="Обычный 3 3 3 5 5" xfId="4842"/>
    <cellStyle name="Обычный 3 3 3 5 5 2" xfId="13290"/>
    <cellStyle name="Обычный 3 3 3 5 5 2 2" xfId="30187"/>
    <cellStyle name="Обычный 3 3 3 5 5 3" xfId="21739"/>
    <cellStyle name="Обычный 3 3 3 5 6" xfId="9066"/>
    <cellStyle name="Обычный 3 3 3 5 6 2" xfId="25963"/>
    <cellStyle name="Обычный 3 3 3 5 7" xfId="17515"/>
    <cellStyle name="Обычный 3 3 3 5 8" xfId="34412"/>
    <cellStyle name="Обычный 3 3 3 6" xfId="969"/>
    <cellStyle name="Обычный 3 3 3 6 2" xfId="2378"/>
    <cellStyle name="Обычный 3 3 3 6 2 2" xfId="6602"/>
    <cellStyle name="Обычный 3 3 3 6 2 2 2" xfId="15050"/>
    <cellStyle name="Обычный 3 3 3 6 2 2 2 2" xfId="31947"/>
    <cellStyle name="Обычный 3 3 3 6 2 2 3" xfId="23499"/>
    <cellStyle name="Обычный 3 3 3 6 2 3" xfId="10826"/>
    <cellStyle name="Обычный 3 3 3 6 2 3 2" xfId="27723"/>
    <cellStyle name="Обычный 3 3 3 6 2 4" xfId="19275"/>
    <cellStyle name="Обычный 3 3 3 6 3" xfId="3786"/>
    <cellStyle name="Обычный 3 3 3 6 3 2" xfId="8010"/>
    <cellStyle name="Обычный 3 3 3 6 3 2 2" xfId="16458"/>
    <cellStyle name="Обычный 3 3 3 6 3 2 2 2" xfId="33355"/>
    <cellStyle name="Обычный 3 3 3 6 3 2 3" xfId="24907"/>
    <cellStyle name="Обычный 3 3 3 6 3 3" xfId="12234"/>
    <cellStyle name="Обычный 3 3 3 6 3 3 2" xfId="29131"/>
    <cellStyle name="Обычный 3 3 3 6 3 4" xfId="20683"/>
    <cellStyle name="Обычный 3 3 3 6 4" xfId="5194"/>
    <cellStyle name="Обычный 3 3 3 6 4 2" xfId="13642"/>
    <cellStyle name="Обычный 3 3 3 6 4 2 2" xfId="30539"/>
    <cellStyle name="Обычный 3 3 3 6 4 3" xfId="22091"/>
    <cellStyle name="Обычный 3 3 3 6 5" xfId="9418"/>
    <cellStyle name="Обычный 3 3 3 6 5 2" xfId="26315"/>
    <cellStyle name="Обычный 3 3 3 6 6" xfId="17867"/>
    <cellStyle name="Обычный 3 3 3 7" xfId="1674"/>
    <cellStyle name="Обычный 3 3 3 7 2" xfId="5898"/>
    <cellStyle name="Обычный 3 3 3 7 2 2" xfId="14346"/>
    <cellStyle name="Обычный 3 3 3 7 2 2 2" xfId="31243"/>
    <cellStyle name="Обычный 3 3 3 7 2 3" xfId="22795"/>
    <cellStyle name="Обычный 3 3 3 7 3" xfId="10122"/>
    <cellStyle name="Обычный 3 3 3 7 3 2" xfId="27019"/>
    <cellStyle name="Обычный 3 3 3 7 4" xfId="18571"/>
    <cellStyle name="Обычный 3 3 3 8" xfId="3082"/>
    <cellStyle name="Обычный 3 3 3 8 2" xfId="7306"/>
    <cellStyle name="Обычный 3 3 3 8 2 2" xfId="15754"/>
    <cellStyle name="Обычный 3 3 3 8 2 2 2" xfId="32651"/>
    <cellStyle name="Обычный 3 3 3 8 2 3" xfId="24203"/>
    <cellStyle name="Обычный 3 3 3 8 3" xfId="11530"/>
    <cellStyle name="Обычный 3 3 3 8 3 2" xfId="28427"/>
    <cellStyle name="Обычный 3 3 3 8 4" xfId="19979"/>
    <cellStyle name="Обычный 3 3 3 9" xfId="4490"/>
    <cellStyle name="Обычный 3 3 3 9 2" xfId="12938"/>
    <cellStyle name="Обычный 3 3 3 9 2 2" xfId="29835"/>
    <cellStyle name="Обычный 3 3 3 9 3" xfId="21387"/>
    <cellStyle name="Обычный 3 3 4" xfId="191"/>
    <cellStyle name="Обычный 3 3 4 10" xfId="17171"/>
    <cellStyle name="Обычный 3 3 4 11" xfId="34068"/>
    <cellStyle name="Обычный 3 3 4 2" xfId="192"/>
    <cellStyle name="Обычный 3 3 4 2 10" xfId="34069"/>
    <cellStyle name="Обычный 3 3 4 2 2" xfId="193"/>
    <cellStyle name="Обычный 3 3 4 2 2 2" xfId="600"/>
    <cellStyle name="Обычный 3 3 4 2 2 2 2" xfId="1331"/>
    <cellStyle name="Обычный 3 3 4 2 2 2 2 2" xfId="2740"/>
    <cellStyle name="Обычный 3 3 4 2 2 2 2 2 2" xfId="6964"/>
    <cellStyle name="Обычный 3 3 4 2 2 2 2 2 2 2" xfId="15412"/>
    <cellStyle name="Обычный 3 3 4 2 2 2 2 2 2 2 2" xfId="32309"/>
    <cellStyle name="Обычный 3 3 4 2 2 2 2 2 2 3" xfId="23861"/>
    <cellStyle name="Обычный 3 3 4 2 2 2 2 2 3" xfId="11188"/>
    <cellStyle name="Обычный 3 3 4 2 2 2 2 2 3 2" xfId="28085"/>
    <cellStyle name="Обычный 3 3 4 2 2 2 2 2 4" xfId="19637"/>
    <cellStyle name="Обычный 3 3 4 2 2 2 2 3" xfId="4148"/>
    <cellStyle name="Обычный 3 3 4 2 2 2 2 3 2" xfId="8372"/>
    <cellStyle name="Обычный 3 3 4 2 2 2 2 3 2 2" xfId="16820"/>
    <cellStyle name="Обычный 3 3 4 2 2 2 2 3 2 2 2" xfId="33717"/>
    <cellStyle name="Обычный 3 3 4 2 2 2 2 3 2 3" xfId="25269"/>
    <cellStyle name="Обычный 3 3 4 2 2 2 2 3 3" xfId="12596"/>
    <cellStyle name="Обычный 3 3 4 2 2 2 2 3 3 2" xfId="29493"/>
    <cellStyle name="Обычный 3 3 4 2 2 2 2 3 4" xfId="21045"/>
    <cellStyle name="Обычный 3 3 4 2 2 2 2 4" xfId="5556"/>
    <cellStyle name="Обычный 3 3 4 2 2 2 2 4 2" xfId="14004"/>
    <cellStyle name="Обычный 3 3 4 2 2 2 2 4 2 2" xfId="30901"/>
    <cellStyle name="Обычный 3 3 4 2 2 2 2 4 3" xfId="22453"/>
    <cellStyle name="Обычный 3 3 4 2 2 2 2 5" xfId="9780"/>
    <cellStyle name="Обычный 3 3 4 2 2 2 2 5 2" xfId="26677"/>
    <cellStyle name="Обычный 3 3 4 2 2 2 2 6" xfId="18229"/>
    <cellStyle name="Обычный 3 3 4 2 2 2 3" xfId="2036"/>
    <cellStyle name="Обычный 3 3 4 2 2 2 3 2" xfId="6260"/>
    <cellStyle name="Обычный 3 3 4 2 2 2 3 2 2" xfId="14708"/>
    <cellStyle name="Обычный 3 3 4 2 2 2 3 2 2 2" xfId="31605"/>
    <cellStyle name="Обычный 3 3 4 2 2 2 3 2 3" xfId="23157"/>
    <cellStyle name="Обычный 3 3 4 2 2 2 3 3" xfId="10484"/>
    <cellStyle name="Обычный 3 3 4 2 2 2 3 3 2" xfId="27381"/>
    <cellStyle name="Обычный 3 3 4 2 2 2 3 4" xfId="18933"/>
    <cellStyle name="Обычный 3 3 4 2 2 2 4" xfId="3444"/>
    <cellStyle name="Обычный 3 3 4 2 2 2 4 2" xfId="7668"/>
    <cellStyle name="Обычный 3 3 4 2 2 2 4 2 2" xfId="16116"/>
    <cellStyle name="Обычный 3 3 4 2 2 2 4 2 2 2" xfId="33013"/>
    <cellStyle name="Обычный 3 3 4 2 2 2 4 2 3" xfId="24565"/>
    <cellStyle name="Обычный 3 3 4 2 2 2 4 3" xfId="11892"/>
    <cellStyle name="Обычный 3 3 4 2 2 2 4 3 2" xfId="28789"/>
    <cellStyle name="Обычный 3 3 4 2 2 2 4 4" xfId="20341"/>
    <cellStyle name="Обычный 3 3 4 2 2 2 5" xfId="4852"/>
    <cellStyle name="Обычный 3 3 4 2 2 2 5 2" xfId="13300"/>
    <cellStyle name="Обычный 3 3 4 2 2 2 5 2 2" xfId="30197"/>
    <cellStyle name="Обычный 3 3 4 2 2 2 5 3" xfId="21749"/>
    <cellStyle name="Обычный 3 3 4 2 2 2 6" xfId="9076"/>
    <cellStyle name="Обычный 3 3 4 2 2 2 6 2" xfId="25973"/>
    <cellStyle name="Обычный 3 3 4 2 2 2 7" xfId="17525"/>
    <cellStyle name="Обычный 3 3 4 2 2 2 8" xfId="34422"/>
    <cellStyle name="Обычный 3 3 4 2 2 3" xfId="979"/>
    <cellStyle name="Обычный 3 3 4 2 2 3 2" xfId="2388"/>
    <cellStyle name="Обычный 3 3 4 2 2 3 2 2" xfId="6612"/>
    <cellStyle name="Обычный 3 3 4 2 2 3 2 2 2" xfId="15060"/>
    <cellStyle name="Обычный 3 3 4 2 2 3 2 2 2 2" xfId="31957"/>
    <cellStyle name="Обычный 3 3 4 2 2 3 2 2 3" xfId="23509"/>
    <cellStyle name="Обычный 3 3 4 2 2 3 2 3" xfId="10836"/>
    <cellStyle name="Обычный 3 3 4 2 2 3 2 3 2" xfId="27733"/>
    <cellStyle name="Обычный 3 3 4 2 2 3 2 4" xfId="19285"/>
    <cellStyle name="Обычный 3 3 4 2 2 3 3" xfId="3796"/>
    <cellStyle name="Обычный 3 3 4 2 2 3 3 2" xfId="8020"/>
    <cellStyle name="Обычный 3 3 4 2 2 3 3 2 2" xfId="16468"/>
    <cellStyle name="Обычный 3 3 4 2 2 3 3 2 2 2" xfId="33365"/>
    <cellStyle name="Обычный 3 3 4 2 2 3 3 2 3" xfId="24917"/>
    <cellStyle name="Обычный 3 3 4 2 2 3 3 3" xfId="12244"/>
    <cellStyle name="Обычный 3 3 4 2 2 3 3 3 2" xfId="29141"/>
    <cellStyle name="Обычный 3 3 4 2 2 3 3 4" xfId="20693"/>
    <cellStyle name="Обычный 3 3 4 2 2 3 4" xfId="5204"/>
    <cellStyle name="Обычный 3 3 4 2 2 3 4 2" xfId="13652"/>
    <cellStyle name="Обычный 3 3 4 2 2 3 4 2 2" xfId="30549"/>
    <cellStyle name="Обычный 3 3 4 2 2 3 4 3" xfId="22101"/>
    <cellStyle name="Обычный 3 3 4 2 2 3 5" xfId="9428"/>
    <cellStyle name="Обычный 3 3 4 2 2 3 5 2" xfId="26325"/>
    <cellStyle name="Обычный 3 3 4 2 2 3 6" xfId="17877"/>
    <cellStyle name="Обычный 3 3 4 2 2 4" xfId="1684"/>
    <cellStyle name="Обычный 3 3 4 2 2 4 2" xfId="5908"/>
    <cellStyle name="Обычный 3 3 4 2 2 4 2 2" xfId="14356"/>
    <cellStyle name="Обычный 3 3 4 2 2 4 2 2 2" xfId="31253"/>
    <cellStyle name="Обычный 3 3 4 2 2 4 2 3" xfId="22805"/>
    <cellStyle name="Обычный 3 3 4 2 2 4 3" xfId="10132"/>
    <cellStyle name="Обычный 3 3 4 2 2 4 3 2" xfId="27029"/>
    <cellStyle name="Обычный 3 3 4 2 2 4 4" xfId="18581"/>
    <cellStyle name="Обычный 3 3 4 2 2 5" xfId="3092"/>
    <cellStyle name="Обычный 3 3 4 2 2 5 2" xfId="7316"/>
    <cellStyle name="Обычный 3 3 4 2 2 5 2 2" xfId="15764"/>
    <cellStyle name="Обычный 3 3 4 2 2 5 2 2 2" xfId="32661"/>
    <cellStyle name="Обычный 3 3 4 2 2 5 2 3" xfId="24213"/>
    <cellStyle name="Обычный 3 3 4 2 2 5 3" xfId="11540"/>
    <cellStyle name="Обычный 3 3 4 2 2 5 3 2" xfId="28437"/>
    <cellStyle name="Обычный 3 3 4 2 2 5 4" xfId="19989"/>
    <cellStyle name="Обычный 3 3 4 2 2 6" xfId="4500"/>
    <cellStyle name="Обычный 3 3 4 2 2 6 2" xfId="12948"/>
    <cellStyle name="Обычный 3 3 4 2 2 6 2 2" xfId="29845"/>
    <cellStyle name="Обычный 3 3 4 2 2 6 3" xfId="21397"/>
    <cellStyle name="Обычный 3 3 4 2 2 7" xfId="8724"/>
    <cellStyle name="Обычный 3 3 4 2 2 7 2" xfId="25621"/>
    <cellStyle name="Обычный 3 3 4 2 2 8" xfId="17173"/>
    <cellStyle name="Обычный 3 3 4 2 2 9" xfId="34070"/>
    <cellStyle name="Обычный 3 3 4 2 3" xfId="599"/>
    <cellStyle name="Обычный 3 3 4 2 3 2" xfId="1330"/>
    <cellStyle name="Обычный 3 3 4 2 3 2 2" xfId="2739"/>
    <cellStyle name="Обычный 3 3 4 2 3 2 2 2" xfId="6963"/>
    <cellStyle name="Обычный 3 3 4 2 3 2 2 2 2" xfId="15411"/>
    <cellStyle name="Обычный 3 3 4 2 3 2 2 2 2 2" xfId="32308"/>
    <cellStyle name="Обычный 3 3 4 2 3 2 2 2 3" xfId="23860"/>
    <cellStyle name="Обычный 3 3 4 2 3 2 2 3" xfId="11187"/>
    <cellStyle name="Обычный 3 3 4 2 3 2 2 3 2" xfId="28084"/>
    <cellStyle name="Обычный 3 3 4 2 3 2 2 4" xfId="19636"/>
    <cellStyle name="Обычный 3 3 4 2 3 2 3" xfId="4147"/>
    <cellStyle name="Обычный 3 3 4 2 3 2 3 2" xfId="8371"/>
    <cellStyle name="Обычный 3 3 4 2 3 2 3 2 2" xfId="16819"/>
    <cellStyle name="Обычный 3 3 4 2 3 2 3 2 2 2" xfId="33716"/>
    <cellStyle name="Обычный 3 3 4 2 3 2 3 2 3" xfId="25268"/>
    <cellStyle name="Обычный 3 3 4 2 3 2 3 3" xfId="12595"/>
    <cellStyle name="Обычный 3 3 4 2 3 2 3 3 2" xfId="29492"/>
    <cellStyle name="Обычный 3 3 4 2 3 2 3 4" xfId="21044"/>
    <cellStyle name="Обычный 3 3 4 2 3 2 4" xfId="5555"/>
    <cellStyle name="Обычный 3 3 4 2 3 2 4 2" xfId="14003"/>
    <cellStyle name="Обычный 3 3 4 2 3 2 4 2 2" xfId="30900"/>
    <cellStyle name="Обычный 3 3 4 2 3 2 4 3" xfId="22452"/>
    <cellStyle name="Обычный 3 3 4 2 3 2 5" xfId="9779"/>
    <cellStyle name="Обычный 3 3 4 2 3 2 5 2" xfId="26676"/>
    <cellStyle name="Обычный 3 3 4 2 3 2 6" xfId="18228"/>
    <cellStyle name="Обычный 3 3 4 2 3 3" xfId="2035"/>
    <cellStyle name="Обычный 3 3 4 2 3 3 2" xfId="6259"/>
    <cellStyle name="Обычный 3 3 4 2 3 3 2 2" xfId="14707"/>
    <cellStyle name="Обычный 3 3 4 2 3 3 2 2 2" xfId="31604"/>
    <cellStyle name="Обычный 3 3 4 2 3 3 2 3" xfId="23156"/>
    <cellStyle name="Обычный 3 3 4 2 3 3 3" xfId="10483"/>
    <cellStyle name="Обычный 3 3 4 2 3 3 3 2" xfId="27380"/>
    <cellStyle name="Обычный 3 3 4 2 3 3 4" xfId="18932"/>
    <cellStyle name="Обычный 3 3 4 2 3 4" xfId="3443"/>
    <cellStyle name="Обычный 3 3 4 2 3 4 2" xfId="7667"/>
    <cellStyle name="Обычный 3 3 4 2 3 4 2 2" xfId="16115"/>
    <cellStyle name="Обычный 3 3 4 2 3 4 2 2 2" xfId="33012"/>
    <cellStyle name="Обычный 3 3 4 2 3 4 2 3" xfId="24564"/>
    <cellStyle name="Обычный 3 3 4 2 3 4 3" xfId="11891"/>
    <cellStyle name="Обычный 3 3 4 2 3 4 3 2" xfId="28788"/>
    <cellStyle name="Обычный 3 3 4 2 3 4 4" xfId="20340"/>
    <cellStyle name="Обычный 3 3 4 2 3 5" xfId="4851"/>
    <cellStyle name="Обычный 3 3 4 2 3 5 2" xfId="13299"/>
    <cellStyle name="Обычный 3 3 4 2 3 5 2 2" xfId="30196"/>
    <cellStyle name="Обычный 3 3 4 2 3 5 3" xfId="21748"/>
    <cellStyle name="Обычный 3 3 4 2 3 6" xfId="9075"/>
    <cellStyle name="Обычный 3 3 4 2 3 6 2" xfId="25972"/>
    <cellStyle name="Обычный 3 3 4 2 3 7" xfId="17524"/>
    <cellStyle name="Обычный 3 3 4 2 3 8" xfId="34421"/>
    <cellStyle name="Обычный 3 3 4 2 4" xfId="978"/>
    <cellStyle name="Обычный 3 3 4 2 4 2" xfId="2387"/>
    <cellStyle name="Обычный 3 3 4 2 4 2 2" xfId="6611"/>
    <cellStyle name="Обычный 3 3 4 2 4 2 2 2" xfId="15059"/>
    <cellStyle name="Обычный 3 3 4 2 4 2 2 2 2" xfId="31956"/>
    <cellStyle name="Обычный 3 3 4 2 4 2 2 3" xfId="23508"/>
    <cellStyle name="Обычный 3 3 4 2 4 2 3" xfId="10835"/>
    <cellStyle name="Обычный 3 3 4 2 4 2 3 2" xfId="27732"/>
    <cellStyle name="Обычный 3 3 4 2 4 2 4" xfId="19284"/>
    <cellStyle name="Обычный 3 3 4 2 4 3" xfId="3795"/>
    <cellStyle name="Обычный 3 3 4 2 4 3 2" xfId="8019"/>
    <cellStyle name="Обычный 3 3 4 2 4 3 2 2" xfId="16467"/>
    <cellStyle name="Обычный 3 3 4 2 4 3 2 2 2" xfId="33364"/>
    <cellStyle name="Обычный 3 3 4 2 4 3 2 3" xfId="24916"/>
    <cellStyle name="Обычный 3 3 4 2 4 3 3" xfId="12243"/>
    <cellStyle name="Обычный 3 3 4 2 4 3 3 2" xfId="29140"/>
    <cellStyle name="Обычный 3 3 4 2 4 3 4" xfId="20692"/>
    <cellStyle name="Обычный 3 3 4 2 4 4" xfId="5203"/>
    <cellStyle name="Обычный 3 3 4 2 4 4 2" xfId="13651"/>
    <cellStyle name="Обычный 3 3 4 2 4 4 2 2" xfId="30548"/>
    <cellStyle name="Обычный 3 3 4 2 4 4 3" xfId="22100"/>
    <cellStyle name="Обычный 3 3 4 2 4 5" xfId="9427"/>
    <cellStyle name="Обычный 3 3 4 2 4 5 2" xfId="26324"/>
    <cellStyle name="Обычный 3 3 4 2 4 6" xfId="17876"/>
    <cellStyle name="Обычный 3 3 4 2 5" xfId="1683"/>
    <cellStyle name="Обычный 3 3 4 2 5 2" xfId="5907"/>
    <cellStyle name="Обычный 3 3 4 2 5 2 2" xfId="14355"/>
    <cellStyle name="Обычный 3 3 4 2 5 2 2 2" xfId="31252"/>
    <cellStyle name="Обычный 3 3 4 2 5 2 3" xfId="22804"/>
    <cellStyle name="Обычный 3 3 4 2 5 3" xfId="10131"/>
    <cellStyle name="Обычный 3 3 4 2 5 3 2" xfId="27028"/>
    <cellStyle name="Обычный 3 3 4 2 5 4" xfId="18580"/>
    <cellStyle name="Обычный 3 3 4 2 6" xfId="3091"/>
    <cellStyle name="Обычный 3 3 4 2 6 2" xfId="7315"/>
    <cellStyle name="Обычный 3 3 4 2 6 2 2" xfId="15763"/>
    <cellStyle name="Обычный 3 3 4 2 6 2 2 2" xfId="32660"/>
    <cellStyle name="Обычный 3 3 4 2 6 2 3" xfId="24212"/>
    <cellStyle name="Обычный 3 3 4 2 6 3" xfId="11539"/>
    <cellStyle name="Обычный 3 3 4 2 6 3 2" xfId="28436"/>
    <cellStyle name="Обычный 3 3 4 2 6 4" xfId="19988"/>
    <cellStyle name="Обычный 3 3 4 2 7" xfId="4499"/>
    <cellStyle name="Обычный 3 3 4 2 7 2" xfId="12947"/>
    <cellStyle name="Обычный 3 3 4 2 7 2 2" xfId="29844"/>
    <cellStyle name="Обычный 3 3 4 2 7 3" xfId="21396"/>
    <cellStyle name="Обычный 3 3 4 2 8" xfId="8723"/>
    <cellStyle name="Обычный 3 3 4 2 8 2" xfId="25620"/>
    <cellStyle name="Обычный 3 3 4 2 9" xfId="17172"/>
    <cellStyle name="Обычный 3 3 4 3" xfId="194"/>
    <cellStyle name="Обычный 3 3 4 3 2" xfId="601"/>
    <cellStyle name="Обычный 3 3 4 3 2 2" xfId="1332"/>
    <cellStyle name="Обычный 3 3 4 3 2 2 2" xfId="2741"/>
    <cellStyle name="Обычный 3 3 4 3 2 2 2 2" xfId="6965"/>
    <cellStyle name="Обычный 3 3 4 3 2 2 2 2 2" xfId="15413"/>
    <cellStyle name="Обычный 3 3 4 3 2 2 2 2 2 2" xfId="32310"/>
    <cellStyle name="Обычный 3 3 4 3 2 2 2 2 3" xfId="23862"/>
    <cellStyle name="Обычный 3 3 4 3 2 2 2 3" xfId="11189"/>
    <cellStyle name="Обычный 3 3 4 3 2 2 2 3 2" xfId="28086"/>
    <cellStyle name="Обычный 3 3 4 3 2 2 2 4" xfId="19638"/>
    <cellStyle name="Обычный 3 3 4 3 2 2 3" xfId="4149"/>
    <cellStyle name="Обычный 3 3 4 3 2 2 3 2" xfId="8373"/>
    <cellStyle name="Обычный 3 3 4 3 2 2 3 2 2" xfId="16821"/>
    <cellStyle name="Обычный 3 3 4 3 2 2 3 2 2 2" xfId="33718"/>
    <cellStyle name="Обычный 3 3 4 3 2 2 3 2 3" xfId="25270"/>
    <cellStyle name="Обычный 3 3 4 3 2 2 3 3" xfId="12597"/>
    <cellStyle name="Обычный 3 3 4 3 2 2 3 3 2" xfId="29494"/>
    <cellStyle name="Обычный 3 3 4 3 2 2 3 4" xfId="21046"/>
    <cellStyle name="Обычный 3 3 4 3 2 2 4" xfId="5557"/>
    <cellStyle name="Обычный 3 3 4 3 2 2 4 2" xfId="14005"/>
    <cellStyle name="Обычный 3 3 4 3 2 2 4 2 2" xfId="30902"/>
    <cellStyle name="Обычный 3 3 4 3 2 2 4 3" xfId="22454"/>
    <cellStyle name="Обычный 3 3 4 3 2 2 5" xfId="9781"/>
    <cellStyle name="Обычный 3 3 4 3 2 2 5 2" xfId="26678"/>
    <cellStyle name="Обычный 3 3 4 3 2 2 6" xfId="18230"/>
    <cellStyle name="Обычный 3 3 4 3 2 3" xfId="2037"/>
    <cellStyle name="Обычный 3 3 4 3 2 3 2" xfId="6261"/>
    <cellStyle name="Обычный 3 3 4 3 2 3 2 2" xfId="14709"/>
    <cellStyle name="Обычный 3 3 4 3 2 3 2 2 2" xfId="31606"/>
    <cellStyle name="Обычный 3 3 4 3 2 3 2 3" xfId="23158"/>
    <cellStyle name="Обычный 3 3 4 3 2 3 3" xfId="10485"/>
    <cellStyle name="Обычный 3 3 4 3 2 3 3 2" xfId="27382"/>
    <cellStyle name="Обычный 3 3 4 3 2 3 4" xfId="18934"/>
    <cellStyle name="Обычный 3 3 4 3 2 4" xfId="3445"/>
    <cellStyle name="Обычный 3 3 4 3 2 4 2" xfId="7669"/>
    <cellStyle name="Обычный 3 3 4 3 2 4 2 2" xfId="16117"/>
    <cellStyle name="Обычный 3 3 4 3 2 4 2 2 2" xfId="33014"/>
    <cellStyle name="Обычный 3 3 4 3 2 4 2 3" xfId="24566"/>
    <cellStyle name="Обычный 3 3 4 3 2 4 3" xfId="11893"/>
    <cellStyle name="Обычный 3 3 4 3 2 4 3 2" xfId="28790"/>
    <cellStyle name="Обычный 3 3 4 3 2 4 4" xfId="20342"/>
    <cellStyle name="Обычный 3 3 4 3 2 5" xfId="4853"/>
    <cellStyle name="Обычный 3 3 4 3 2 5 2" xfId="13301"/>
    <cellStyle name="Обычный 3 3 4 3 2 5 2 2" xfId="30198"/>
    <cellStyle name="Обычный 3 3 4 3 2 5 3" xfId="21750"/>
    <cellStyle name="Обычный 3 3 4 3 2 6" xfId="9077"/>
    <cellStyle name="Обычный 3 3 4 3 2 6 2" xfId="25974"/>
    <cellStyle name="Обычный 3 3 4 3 2 7" xfId="17526"/>
    <cellStyle name="Обычный 3 3 4 3 2 8" xfId="34423"/>
    <cellStyle name="Обычный 3 3 4 3 3" xfId="980"/>
    <cellStyle name="Обычный 3 3 4 3 3 2" xfId="2389"/>
    <cellStyle name="Обычный 3 3 4 3 3 2 2" xfId="6613"/>
    <cellStyle name="Обычный 3 3 4 3 3 2 2 2" xfId="15061"/>
    <cellStyle name="Обычный 3 3 4 3 3 2 2 2 2" xfId="31958"/>
    <cellStyle name="Обычный 3 3 4 3 3 2 2 3" xfId="23510"/>
    <cellStyle name="Обычный 3 3 4 3 3 2 3" xfId="10837"/>
    <cellStyle name="Обычный 3 3 4 3 3 2 3 2" xfId="27734"/>
    <cellStyle name="Обычный 3 3 4 3 3 2 4" xfId="19286"/>
    <cellStyle name="Обычный 3 3 4 3 3 3" xfId="3797"/>
    <cellStyle name="Обычный 3 3 4 3 3 3 2" xfId="8021"/>
    <cellStyle name="Обычный 3 3 4 3 3 3 2 2" xfId="16469"/>
    <cellStyle name="Обычный 3 3 4 3 3 3 2 2 2" xfId="33366"/>
    <cellStyle name="Обычный 3 3 4 3 3 3 2 3" xfId="24918"/>
    <cellStyle name="Обычный 3 3 4 3 3 3 3" xfId="12245"/>
    <cellStyle name="Обычный 3 3 4 3 3 3 3 2" xfId="29142"/>
    <cellStyle name="Обычный 3 3 4 3 3 3 4" xfId="20694"/>
    <cellStyle name="Обычный 3 3 4 3 3 4" xfId="5205"/>
    <cellStyle name="Обычный 3 3 4 3 3 4 2" xfId="13653"/>
    <cellStyle name="Обычный 3 3 4 3 3 4 2 2" xfId="30550"/>
    <cellStyle name="Обычный 3 3 4 3 3 4 3" xfId="22102"/>
    <cellStyle name="Обычный 3 3 4 3 3 5" xfId="9429"/>
    <cellStyle name="Обычный 3 3 4 3 3 5 2" xfId="26326"/>
    <cellStyle name="Обычный 3 3 4 3 3 6" xfId="17878"/>
    <cellStyle name="Обычный 3 3 4 3 4" xfId="1685"/>
    <cellStyle name="Обычный 3 3 4 3 4 2" xfId="5909"/>
    <cellStyle name="Обычный 3 3 4 3 4 2 2" xfId="14357"/>
    <cellStyle name="Обычный 3 3 4 3 4 2 2 2" xfId="31254"/>
    <cellStyle name="Обычный 3 3 4 3 4 2 3" xfId="22806"/>
    <cellStyle name="Обычный 3 3 4 3 4 3" xfId="10133"/>
    <cellStyle name="Обычный 3 3 4 3 4 3 2" xfId="27030"/>
    <cellStyle name="Обычный 3 3 4 3 4 4" xfId="18582"/>
    <cellStyle name="Обычный 3 3 4 3 5" xfId="3093"/>
    <cellStyle name="Обычный 3 3 4 3 5 2" xfId="7317"/>
    <cellStyle name="Обычный 3 3 4 3 5 2 2" xfId="15765"/>
    <cellStyle name="Обычный 3 3 4 3 5 2 2 2" xfId="32662"/>
    <cellStyle name="Обычный 3 3 4 3 5 2 3" xfId="24214"/>
    <cellStyle name="Обычный 3 3 4 3 5 3" xfId="11541"/>
    <cellStyle name="Обычный 3 3 4 3 5 3 2" xfId="28438"/>
    <cellStyle name="Обычный 3 3 4 3 5 4" xfId="19990"/>
    <cellStyle name="Обычный 3 3 4 3 6" xfId="4501"/>
    <cellStyle name="Обычный 3 3 4 3 6 2" xfId="12949"/>
    <cellStyle name="Обычный 3 3 4 3 6 2 2" xfId="29846"/>
    <cellStyle name="Обычный 3 3 4 3 6 3" xfId="21398"/>
    <cellStyle name="Обычный 3 3 4 3 7" xfId="8725"/>
    <cellStyle name="Обычный 3 3 4 3 7 2" xfId="25622"/>
    <cellStyle name="Обычный 3 3 4 3 8" xfId="17174"/>
    <cellStyle name="Обычный 3 3 4 3 9" xfId="34071"/>
    <cellStyle name="Обычный 3 3 4 4" xfId="598"/>
    <cellStyle name="Обычный 3 3 4 4 2" xfId="1329"/>
    <cellStyle name="Обычный 3 3 4 4 2 2" xfId="2738"/>
    <cellStyle name="Обычный 3 3 4 4 2 2 2" xfId="6962"/>
    <cellStyle name="Обычный 3 3 4 4 2 2 2 2" xfId="15410"/>
    <cellStyle name="Обычный 3 3 4 4 2 2 2 2 2" xfId="32307"/>
    <cellStyle name="Обычный 3 3 4 4 2 2 2 3" xfId="23859"/>
    <cellStyle name="Обычный 3 3 4 4 2 2 3" xfId="11186"/>
    <cellStyle name="Обычный 3 3 4 4 2 2 3 2" xfId="28083"/>
    <cellStyle name="Обычный 3 3 4 4 2 2 4" xfId="19635"/>
    <cellStyle name="Обычный 3 3 4 4 2 3" xfId="4146"/>
    <cellStyle name="Обычный 3 3 4 4 2 3 2" xfId="8370"/>
    <cellStyle name="Обычный 3 3 4 4 2 3 2 2" xfId="16818"/>
    <cellStyle name="Обычный 3 3 4 4 2 3 2 2 2" xfId="33715"/>
    <cellStyle name="Обычный 3 3 4 4 2 3 2 3" xfId="25267"/>
    <cellStyle name="Обычный 3 3 4 4 2 3 3" xfId="12594"/>
    <cellStyle name="Обычный 3 3 4 4 2 3 3 2" xfId="29491"/>
    <cellStyle name="Обычный 3 3 4 4 2 3 4" xfId="21043"/>
    <cellStyle name="Обычный 3 3 4 4 2 4" xfId="5554"/>
    <cellStyle name="Обычный 3 3 4 4 2 4 2" xfId="14002"/>
    <cellStyle name="Обычный 3 3 4 4 2 4 2 2" xfId="30899"/>
    <cellStyle name="Обычный 3 3 4 4 2 4 3" xfId="22451"/>
    <cellStyle name="Обычный 3 3 4 4 2 5" xfId="9778"/>
    <cellStyle name="Обычный 3 3 4 4 2 5 2" xfId="26675"/>
    <cellStyle name="Обычный 3 3 4 4 2 6" xfId="18227"/>
    <cellStyle name="Обычный 3 3 4 4 3" xfId="2034"/>
    <cellStyle name="Обычный 3 3 4 4 3 2" xfId="6258"/>
    <cellStyle name="Обычный 3 3 4 4 3 2 2" xfId="14706"/>
    <cellStyle name="Обычный 3 3 4 4 3 2 2 2" xfId="31603"/>
    <cellStyle name="Обычный 3 3 4 4 3 2 3" xfId="23155"/>
    <cellStyle name="Обычный 3 3 4 4 3 3" xfId="10482"/>
    <cellStyle name="Обычный 3 3 4 4 3 3 2" xfId="27379"/>
    <cellStyle name="Обычный 3 3 4 4 3 4" xfId="18931"/>
    <cellStyle name="Обычный 3 3 4 4 4" xfId="3442"/>
    <cellStyle name="Обычный 3 3 4 4 4 2" xfId="7666"/>
    <cellStyle name="Обычный 3 3 4 4 4 2 2" xfId="16114"/>
    <cellStyle name="Обычный 3 3 4 4 4 2 2 2" xfId="33011"/>
    <cellStyle name="Обычный 3 3 4 4 4 2 3" xfId="24563"/>
    <cellStyle name="Обычный 3 3 4 4 4 3" xfId="11890"/>
    <cellStyle name="Обычный 3 3 4 4 4 3 2" xfId="28787"/>
    <cellStyle name="Обычный 3 3 4 4 4 4" xfId="20339"/>
    <cellStyle name="Обычный 3 3 4 4 5" xfId="4850"/>
    <cellStyle name="Обычный 3 3 4 4 5 2" xfId="13298"/>
    <cellStyle name="Обычный 3 3 4 4 5 2 2" xfId="30195"/>
    <cellStyle name="Обычный 3 3 4 4 5 3" xfId="21747"/>
    <cellStyle name="Обычный 3 3 4 4 6" xfId="9074"/>
    <cellStyle name="Обычный 3 3 4 4 6 2" xfId="25971"/>
    <cellStyle name="Обычный 3 3 4 4 7" xfId="17523"/>
    <cellStyle name="Обычный 3 3 4 4 8" xfId="34420"/>
    <cellStyle name="Обычный 3 3 4 5" xfId="977"/>
    <cellStyle name="Обычный 3 3 4 5 2" xfId="2386"/>
    <cellStyle name="Обычный 3 3 4 5 2 2" xfId="6610"/>
    <cellStyle name="Обычный 3 3 4 5 2 2 2" xfId="15058"/>
    <cellStyle name="Обычный 3 3 4 5 2 2 2 2" xfId="31955"/>
    <cellStyle name="Обычный 3 3 4 5 2 2 3" xfId="23507"/>
    <cellStyle name="Обычный 3 3 4 5 2 3" xfId="10834"/>
    <cellStyle name="Обычный 3 3 4 5 2 3 2" xfId="27731"/>
    <cellStyle name="Обычный 3 3 4 5 2 4" xfId="19283"/>
    <cellStyle name="Обычный 3 3 4 5 3" xfId="3794"/>
    <cellStyle name="Обычный 3 3 4 5 3 2" xfId="8018"/>
    <cellStyle name="Обычный 3 3 4 5 3 2 2" xfId="16466"/>
    <cellStyle name="Обычный 3 3 4 5 3 2 2 2" xfId="33363"/>
    <cellStyle name="Обычный 3 3 4 5 3 2 3" xfId="24915"/>
    <cellStyle name="Обычный 3 3 4 5 3 3" xfId="12242"/>
    <cellStyle name="Обычный 3 3 4 5 3 3 2" xfId="29139"/>
    <cellStyle name="Обычный 3 3 4 5 3 4" xfId="20691"/>
    <cellStyle name="Обычный 3 3 4 5 4" xfId="5202"/>
    <cellStyle name="Обычный 3 3 4 5 4 2" xfId="13650"/>
    <cellStyle name="Обычный 3 3 4 5 4 2 2" xfId="30547"/>
    <cellStyle name="Обычный 3 3 4 5 4 3" xfId="22099"/>
    <cellStyle name="Обычный 3 3 4 5 5" xfId="9426"/>
    <cellStyle name="Обычный 3 3 4 5 5 2" xfId="26323"/>
    <cellStyle name="Обычный 3 3 4 5 6" xfId="17875"/>
    <cellStyle name="Обычный 3 3 4 6" xfId="1682"/>
    <cellStyle name="Обычный 3 3 4 6 2" xfId="5906"/>
    <cellStyle name="Обычный 3 3 4 6 2 2" xfId="14354"/>
    <cellStyle name="Обычный 3 3 4 6 2 2 2" xfId="31251"/>
    <cellStyle name="Обычный 3 3 4 6 2 3" xfId="22803"/>
    <cellStyle name="Обычный 3 3 4 6 3" xfId="10130"/>
    <cellStyle name="Обычный 3 3 4 6 3 2" xfId="27027"/>
    <cellStyle name="Обычный 3 3 4 6 4" xfId="18579"/>
    <cellStyle name="Обычный 3 3 4 7" xfId="3090"/>
    <cellStyle name="Обычный 3 3 4 7 2" xfId="7314"/>
    <cellStyle name="Обычный 3 3 4 7 2 2" xfId="15762"/>
    <cellStyle name="Обычный 3 3 4 7 2 2 2" xfId="32659"/>
    <cellStyle name="Обычный 3 3 4 7 2 3" xfId="24211"/>
    <cellStyle name="Обычный 3 3 4 7 3" xfId="11538"/>
    <cellStyle name="Обычный 3 3 4 7 3 2" xfId="28435"/>
    <cellStyle name="Обычный 3 3 4 7 4" xfId="19987"/>
    <cellStyle name="Обычный 3 3 4 8" xfId="4498"/>
    <cellStyle name="Обычный 3 3 4 8 2" xfId="12946"/>
    <cellStyle name="Обычный 3 3 4 8 2 2" xfId="29843"/>
    <cellStyle name="Обычный 3 3 4 8 3" xfId="21395"/>
    <cellStyle name="Обычный 3 3 4 9" xfId="8722"/>
    <cellStyle name="Обычный 3 3 4 9 2" xfId="25619"/>
    <cellStyle name="Обычный 3 3 5" xfId="195"/>
    <cellStyle name="Обычный 3 3 5 10" xfId="34072"/>
    <cellStyle name="Обычный 3 3 5 2" xfId="196"/>
    <cellStyle name="Обычный 3 3 5 2 2" xfId="603"/>
    <cellStyle name="Обычный 3 3 5 2 2 2" xfId="1334"/>
    <cellStyle name="Обычный 3 3 5 2 2 2 2" xfId="2743"/>
    <cellStyle name="Обычный 3 3 5 2 2 2 2 2" xfId="6967"/>
    <cellStyle name="Обычный 3 3 5 2 2 2 2 2 2" xfId="15415"/>
    <cellStyle name="Обычный 3 3 5 2 2 2 2 2 2 2" xfId="32312"/>
    <cellStyle name="Обычный 3 3 5 2 2 2 2 2 3" xfId="23864"/>
    <cellStyle name="Обычный 3 3 5 2 2 2 2 3" xfId="11191"/>
    <cellStyle name="Обычный 3 3 5 2 2 2 2 3 2" xfId="28088"/>
    <cellStyle name="Обычный 3 3 5 2 2 2 2 4" xfId="19640"/>
    <cellStyle name="Обычный 3 3 5 2 2 2 3" xfId="4151"/>
    <cellStyle name="Обычный 3 3 5 2 2 2 3 2" xfId="8375"/>
    <cellStyle name="Обычный 3 3 5 2 2 2 3 2 2" xfId="16823"/>
    <cellStyle name="Обычный 3 3 5 2 2 2 3 2 2 2" xfId="33720"/>
    <cellStyle name="Обычный 3 3 5 2 2 2 3 2 3" xfId="25272"/>
    <cellStyle name="Обычный 3 3 5 2 2 2 3 3" xfId="12599"/>
    <cellStyle name="Обычный 3 3 5 2 2 2 3 3 2" xfId="29496"/>
    <cellStyle name="Обычный 3 3 5 2 2 2 3 4" xfId="21048"/>
    <cellStyle name="Обычный 3 3 5 2 2 2 4" xfId="5559"/>
    <cellStyle name="Обычный 3 3 5 2 2 2 4 2" xfId="14007"/>
    <cellStyle name="Обычный 3 3 5 2 2 2 4 2 2" xfId="30904"/>
    <cellStyle name="Обычный 3 3 5 2 2 2 4 3" xfId="22456"/>
    <cellStyle name="Обычный 3 3 5 2 2 2 5" xfId="9783"/>
    <cellStyle name="Обычный 3 3 5 2 2 2 5 2" xfId="26680"/>
    <cellStyle name="Обычный 3 3 5 2 2 2 6" xfId="18232"/>
    <cellStyle name="Обычный 3 3 5 2 2 3" xfId="2039"/>
    <cellStyle name="Обычный 3 3 5 2 2 3 2" xfId="6263"/>
    <cellStyle name="Обычный 3 3 5 2 2 3 2 2" xfId="14711"/>
    <cellStyle name="Обычный 3 3 5 2 2 3 2 2 2" xfId="31608"/>
    <cellStyle name="Обычный 3 3 5 2 2 3 2 3" xfId="23160"/>
    <cellStyle name="Обычный 3 3 5 2 2 3 3" xfId="10487"/>
    <cellStyle name="Обычный 3 3 5 2 2 3 3 2" xfId="27384"/>
    <cellStyle name="Обычный 3 3 5 2 2 3 4" xfId="18936"/>
    <cellStyle name="Обычный 3 3 5 2 2 4" xfId="3447"/>
    <cellStyle name="Обычный 3 3 5 2 2 4 2" xfId="7671"/>
    <cellStyle name="Обычный 3 3 5 2 2 4 2 2" xfId="16119"/>
    <cellStyle name="Обычный 3 3 5 2 2 4 2 2 2" xfId="33016"/>
    <cellStyle name="Обычный 3 3 5 2 2 4 2 3" xfId="24568"/>
    <cellStyle name="Обычный 3 3 5 2 2 4 3" xfId="11895"/>
    <cellStyle name="Обычный 3 3 5 2 2 4 3 2" xfId="28792"/>
    <cellStyle name="Обычный 3 3 5 2 2 4 4" xfId="20344"/>
    <cellStyle name="Обычный 3 3 5 2 2 5" xfId="4855"/>
    <cellStyle name="Обычный 3 3 5 2 2 5 2" xfId="13303"/>
    <cellStyle name="Обычный 3 3 5 2 2 5 2 2" xfId="30200"/>
    <cellStyle name="Обычный 3 3 5 2 2 5 3" xfId="21752"/>
    <cellStyle name="Обычный 3 3 5 2 2 6" xfId="9079"/>
    <cellStyle name="Обычный 3 3 5 2 2 6 2" xfId="25976"/>
    <cellStyle name="Обычный 3 3 5 2 2 7" xfId="17528"/>
    <cellStyle name="Обычный 3 3 5 2 2 8" xfId="34425"/>
    <cellStyle name="Обычный 3 3 5 2 3" xfId="982"/>
    <cellStyle name="Обычный 3 3 5 2 3 2" xfId="2391"/>
    <cellStyle name="Обычный 3 3 5 2 3 2 2" xfId="6615"/>
    <cellStyle name="Обычный 3 3 5 2 3 2 2 2" xfId="15063"/>
    <cellStyle name="Обычный 3 3 5 2 3 2 2 2 2" xfId="31960"/>
    <cellStyle name="Обычный 3 3 5 2 3 2 2 3" xfId="23512"/>
    <cellStyle name="Обычный 3 3 5 2 3 2 3" xfId="10839"/>
    <cellStyle name="Обычный 3 3 5 2 3 2 3 2" xfId="27736"/>
    <cellStyle name="Обычный 3 3 5 2 3 2 4" xfId="19288"/>
    <cellStyle name="Обычный 3 3 5 2 3 3" xfId="3799"/>
    <cellStyle name="Обычный 3 3 5 2 3 3 2" xfId="8023"/>
    <cellStyle name="Обычный 3 3 5 2 3 3 2 2" xfId="16471"/>
    <cellStyle name="Обычный 3 3 5 2 3 3 2 2 2" xfId="33368"/>
    <cellStyle name="Обычный 3 3 5 2 3 3 2 3" xfId="24920"/>
    <cellStyle name="Обычный 3 3 5 2 3 3 3" xfId="12247"/>
    <cellStyle name="Обычный 3 3 5 2 3 3 3 2" xfId="29144"/>
    <cellStyle name="Обычный 3 3 5 2 3 3 4" xfId="20696"/>
    <cellStyle name="Обычный 3 3 5 2 3 4" xfId="5207"/>
    <cellStyle name="Обычный 3 3 5 2 3 4 2" xfId="13655"/>
    <cellStyle name="Обычный 3 3 5 2 3 4 2 2" xfId="30552"/>
    <cellStyle name="Обычный 3 3 5 2 3 4 3" xfId="22104"/>
    <cellStyle name="Обычный 3 3 5 2 3 5" xfId="9431"/>
    <cellStyle name="Обычный 3 3 5 2 3 5 2" xfId="26328"/>
    <cellStyle name="Обычный 3 3 5 2 3 6" xfId="17880"/>
    <cellStyle name="Обычный 3 3 5 2 4" xfId="1687"/>
    <cellStyle name="Обычный 3 3 5 2 4 2" xfId="5911"/>
    <cellStyle name="Обычный 3 3 5 2 4 2 2" xfId="14359"/>
    <cellStyle name="Обычный 3 3 5 2 4 2 2 2" xfId="31256"/>
    <cellStyle name="Обычный 3 3 5 2 4 2 3" xfId="22808"/>
    <cellStyle name="Обычный 3 3 5 2 4 3" xfId="10135"/>
    <cellStyle name="Обычный 3 3 5 2 4 3 2" xfId="27032"/>
    <cellStyle name="Обычный 3 3 5 2 4 4" xfId="18584"/>
    <cellStyle name="Обычный 3 3 5 2 5" xfId="3095"/>
    <cellStyle name="Обычный 3 3 5 2 5 2" xfId="7319"/>
    <cellStyle name="Обычный 3 3 5 2 5 2 2" xfId="15767"/>
    <cellStyle name="Обычный 3 3 5 2 5 2 2 2" xfId="32664"/>
    <cellStyle name="Обычный 3 3 5 2 5 2 3" xfId="24216"/>
    <cellStyle name="Обычный 3 3 5 2 5 3" xfId="11543"/>
    <cellStyle name="Обычный 3 3 5 2 5 3 2" xfId="28440"/>
    <cellStyle name="Обычный 3 3 5 2 5 4" xfId="19992"/>
    <cellStyle name="Обычный 3 3 5 2 6" xfId="4503"/>
    <cellStyle name="Обычный 3 3 5 2 6 2" xfId="12951"/>
    <cellStyle name="Обычный 3 3 5 2 6 2 2" xfId="29848"/>
    <cellStyle name="Обычный 3 3 5 2 6 3" xfId="21400"/>
    <cellStyle name="Обычный 3 3 5 2 7" xfId="8727"/>
    <cellStyle name="Обычный 3 3 5 2 7 2" xfId="25624"/>
    <cellStyle name="Обычный 3 3 5 2 8" xfId="17176"/>
    <cellStyle name="Обычный 3 3 5 2 9" xfId="34073"/>
    <cellStyle name="Обычный 3 3 5 3" xfId="602"/>
    <cellStyle name="Обычный 3 3 5 3 2" xfId="1333"/>
    <cellStyle name="Обычный 3 3 5 3 2 2" xfId="2742"/>
    <cellStyle name="Обычный 3 3 5 3 2 2 2" xfId="6966"/>
    <cellStyle name="Обычный 3 3 5 3 2 2 2 2" xfId="15414"/>
    <cellStyle name="Обычный 3 3 5 3 2 2 2 2 2" xfId="32311"/>
    <cellStyle name="Обычный 3 3 5 3 2 2 2 3" xfId="23863"/>
    <cellStyle name="Обычный 3 3 5 3 2 2 3" xfId="11190"/>
    <cellStyle name="Обычный 3 3 5 3 2 2 3 2" xfId="28087"/>
    <cellStyle name="Обычный 3 3 5 3 2 2 4" xfId="19639"/>
    <cellStyle name="Обычный 3 3 5 3 2 3" xfId="4150"/>
    <cellStyle name="Обычный 3 3 5 3 2 3 2" xfId="8374"/>
    <cellStyle name="Обычный 3 3 5 3 2 3 2 2" xfId="16822"/>
    <cellStyle name="Обычный 3 3 5 3 2 3 2 2 2" xfId="33719"/>
    <cellStyle name="Обычный 3 3 5 3 2 3 2 3" xfId="25271"/>
    <cellStyle name="Обычный 3 3 5 3 2 3 3" xfId="12598"/>
    <cellStyle name="Обычный 3 3 5 3 2 3 3 2" xfId="29495"/>
    <cellStyle name="Обычный 3 3 5 3 2 3 4" xfId="21047"/>
    <cellStyle name="Обычный 3 3 5 3 2 4" xfId="5558"/>
    <cellStyle name="Обычный 3 3 5 3 2 4 2" xfId="14006"/>
    <cellStyle name="Обычный 3 3 5 3 2 4 2 2" xfId="30903"/>
    <cellStyle name="Обычный 3 3 5 3 2 4 3" xfId="22455"/>
    <cellStyle name="Обычный 3 3 5 3 2 5" xfId="9782"/>
    <cellStyle name="Обычный 3 3 5 3 2 5 2" xfId="26679"/>
    <cellStyle name="Обычный 3 3 5 3 2 6" xfId="18231"/>
    <cellStyle name="Обычный 3 3 5 3 3" xfId="2038"/>
    <cellStyle name="Обычный 3 3 5 3 3 2" xfId="6262"/>
    <cellStyle name="Обычный 3 3 5 3 3 2 2" xfId="14710"/>
    <cellStyle name="Обычный 3 3 5 3 3 2 2 2" xfId="31607"/>
    <cellStyle name="Обычный 3 3 5 3 3 2 3" xfId="23159"/>
    <cellStyle name="Обычный 3 3 5 3 3 3" xfId="10486"/>
    <cellStyle name="Обычный 3 3 5 3 3 3 2" xfId="27383"/>
    <cellStyle name="Обычный 3 3 5 3 3 4" xfId="18935"/>
    <cellStyle name="Обычный 3 3 5 3 4" xfId="3446"/>
    <cellStyle name="Обычный 3 3 5 3 4 2" xfId="7670"/>
    <cellStyle name="Обычный 3 3 5 3 4 2 2" xfId="16118"/>
    <cellStyle name="Обычный 3 3 5 3 4 2 2 2" xfId="33015"/>
    <cellStyle name="Обычный 3 3 5 3 4 2 3" xfId="24567"/>
    <cellStyle name="Обычный 3 3 5 3 4 3" xfId="11894"/>
    <cellStyle name="Обычный 3 3 5 3 4 3 2" xfId="28791"/>
    <cellStyle name="Обычный 3 3 5 3 4 4" xfId="20343"/>
    <cellStyle name="Обычный 3 3 5 3 5" xfId="4854"/>
    <cellStyle name="Обычный 3 3 5 3 5 2" xfId="13302"/>
    <cellStyle name="Обычный 3 3 5 3 5 2 2" xfId="30199"/>
    <cellStyle name="Обычный 3 3 5 3 5 3" xfId="21751"/>
    <cellStyle name="Обычный 3 3 5 3 6" xfId="9078"/>
    <cellStyle name="Обычный 3 3 5 3 6 2" xfId="25975"/>
    <cellStyle name="Обычный 3 3 5 3 7" xfId="17527"/>
    <cellStyle name="Обычный 3 3 5 3 8" xfId="34424"/>
    <cellStyle name="Обычный 3 3 5 4" xfId="981"/>
    <cellStyle name="Обычный 3 3 5 4 2" xfId="2390"/>
    <cellStyle name="Обычный 3 3 5 4 2 2" xfId="6614"/>
    <cellStyle name="Обычный 3 3 5 4 2 2 2" xfId="15062"/>
    <cellStyle name="Обычный 3 3 5 4 2 2 2 2" xfId="31959"/>
    <cellStyle name="Обычный 3 3 5 4 2 2 3" xfId="23511"/>
    <cellStyle name="Обычный 3 3 5 4 2 3" xfId="10838"/>
    <cellStyle name="Обычный 3 3 5 4 2 3 2" xfId="27735"/>
    <cellStyle name="Обычный 3 3 5 4 2 4" xfId="19287"/>
    <cellStyle name="Обычный 3 3 5 4 3" xfId="3798"/>
    <cellStyle name="Обычный 3 3 5 4 3 2" xfId="8022"/>
    <cellStyle name="Обычный 3 3 5 4 3 2 2" xfId="16470"/>
    <cellStyle name="Обычный 3 3 5 4 3 2 2 2" xfId="33367"/>
    <cellStyle name="Обычный 3 3 5 4 3 2 3" xfId="24919"/>
    <cellStyle name="Обычный 3 3 5 4 3 3" xfId="12246"/>
    <cellStyle name="Обычный 3 3 5 4 3 3 2" xfId="29143"/>
    <cellStyle name="Обычный 3 3 5 4 3 4" xfId="20695"/>
    <cellStyle name="Обычный 3 3 5 4 4" xfId="5206"/>
    <cellStyle name="Обычный 3 3 5 4 4 2" xfId="13654"/>
    <cellStyle name="Обычный 3 3 5 4 4 2 2" xfId="30551"/>
    <cellStyle name="Обычный 3 3 5 4 4 3" xfId="22103"/>
    <cellStyle name="Обычный 3 3 5 4 5" xfId="9430"/>
    <cellStyle name="Обычный 3 3 5 4 5 2" xfId="26327"/>
    <cellStyle name="Обычный 3 3 5 4 6" xfId="17879"/>
    <cellStyle name="Обычный 3 3 5 5" xfId="1686"/>
    <cellStyle name="Обычный 3 3 5 5 2" xfId="5910"/>
    <cellStyle name="Обычный 3 3 5 5 2 2" xfId="14358"/>
    <cellStyle name="Обычный 3 3 5 5 2 2 2" xfId="31255"/>
    <cellStyle name="Обычный 3 3 5 5 2 3" xfId="22807"/>
    <cellStyle name="Обычный 3 3 5 5 3" xfId="10134"/>
    <cellStyle name="Обычный 3 3 5 5 3 2" xfId="27031"/>
    <cellStyle name="Обычный 3 3 5 5 4" xfId="18583"/>
    <cellStyle name="Обычный 3 3 5 6" xfId="3094"/>
    <cellStyle name="Обычный 3 3 5 6 2" xfId="7318"/>
    <cellStyle name="Обычный 3 3 5 6 2 2" xfId="15766"/>
    <cellStyle name="Обычный 3 3 5 6 2 2 2" xfId="32663"/>
    <cellStyle name="Обычный 3 3 5 6 2 3" xfId="24215"/>
    <cellStyle name="Обычный 3 3 5 6 3" xfId="11542"/>
    <cellStyle name="Обычный 3 3 5 6 3 2" xfId="28439"/>
    <cellStyle name="Обычный 3 3 5 6 4" xfId="19991"/>
    <cellStyle name="Обычный 3 3 5 7" xfId="4502"/>
    <cellStyle name="Обычный 3 3 5 7 2" xfId="12950"/>
    <cellStyle name="Обычный 3 3 5 7 2 2" xfId="29847"/>
    <cellStyle name="Обычный 3 3 5 7 3" xfId="21399"/>
    <cellStyle name="Обычный 3 3 5 8" xfId="8726"/>
    <cellStyle name="Обычный 3 3 5 8 2" xfId="25623"/>
    <cellStyle name="Обычный 3 3 5 9" xfId="17175"/>
    <cellStyle name="Обычный 3 3 6" xfId="197"/>
    <cellStyle name="Обычный 3 3 6 2" xfId="604"/>
    <cellStyle name="Обычный 3 3 6 2 2" xfId="1335"/>
    <cellStyle name="Обычный 3 3 6 2 2 2" xfId="2744"/>
    <cellStyle name="Обычный 3 3 6 2 2 2 2" xfId="6968"/>
    <cellStyle name="Обычный 3 3 6 2 2 2 2 2" xfId="15416"/>
    <cellStyle name="Обычный 3 3 6 2 2 2 2 2 2" xfId="32313"/>
    <cellStyle name="Обычный 3 3 6 2 2 2 2 3" xfId="23865"/>
    <cellStyle name="Обычный 3 3 6 2 2 2 3" xfId="11192"/>
    <cellStyle name="Обычный 3 3 6 2 2 2 3 2" xfId="28089"/>
    <cellStyle name="Обычный 3 3 6 2 2 2 4" xfId="19641"/>
    <cellStyle name="Обычный 3 3 6 2 2 3" xfId="4152"/>
    <cellStyle name="Обычный 3 3 6 2 2 3 2" xfId="8376"/>
    <cellStyle name="Обычный 3 3 6 2 2 3 2 2" xfId="16824"/>
    <cellStyle name="Обычный 3 3 6 2 2 3 2 2 2" xfId="33721"/>
    <cellStyle name="Обычный 3 3 6 2 2 3 2 3" xfId="25273"/>
    <cellStyle name="Обычный 3 3 6 2 2 3 3" xfId="12600"/>
    <cellStyle name="Обычный 3 3 6 2 2 3 3 2" xfId="29497"/>
    <cellStyle name="Обычный 3 3 6 2 2 3 4" xfId="21049"/>
    <cellStyle name="Обычный 3 3 6 2 2 4" xfId="5560"/>
    <cellStyle name="Обычный 3 3 6 2 2 4 2" xfId="14008"/>
    <cellStyle name="Обычный 3 3 6 2 2 4 2 2" xfId="30905"/>
    <cellStyle name="Обычный 3 3 6 2 2 4 3" xfId="22457"/>
    <cellStyle name="Обычный 3 3 6 2 2 5" xfId="9784"/>
    <cellStyle name="Обычный 3 3 6 2 2 5 2" xfId="26681"/>
    <cellStyle name="Обычный 3 3 6 2 2 6" xfId="18233"/>
    <cellStyle name="Обычный 3 3 6 2 3" xfId="2040"/>
    <cellStyle name="Обычный 3 3 6 2 3 2" xfId="6264"/>
    <cellStyle name="Обычный 3 3 6 2 3 2 2" xfId="14712"/>
    <cellStyle name="Обычный 3 3 6 2 3 2 2 2" xfId="31609"/>
    <cellStyle name="Обычный 3 3 6 2 3 2 3" xfId="23161"/>
    <cellStyle name="Обычный 3 3 6 2 3 3" xfId="10488"/>
    <cellStyle name="Обычный 3 3 6 2 3 3 2" xfId="27385"/>
    <cellStyle name="Обычный 3 3 6 2 3 4" xfId="18937"/>
    <cellStyle name="Обычный 3 3 6 2 4" xfId="3448"/>
    <cellStyle name="Обычный 3 3 6 2 4 2" xfId="7672"/>
    <cellStyle name="Обычный 3 3 6 2 4 2 2" xfId="16120"/>
    <cellStyle name="Обычный 3 3 6 2 4 2 2 2" xfId="33017"/>
    <cellStyle name="Обычный 3 3 6 2 4 2 3" xfId="24569"/>
    <cellStyle name="Обычный 3 3 6 2 4 3" xfId="11896"/>
    <cellStyle name="Обычный 3 3 6 2 4 3 2" xfId="28793"/>
    <cellStyle name="Обычный 3 3 6 2 4 4" xfId="20345"/>
    <cellStyle name="Обычный 3 3 6 2 5" xfId="4856"/>
    <cellStyle name="Обычный 3 3 6 2 5 2" xfId="13304"/>
    <cellStyle name="Обычный 3 3 6 2 5 2 2" xfId="30201"/>
    <cellStyle name="Обычный 3 3 6 2 5 3" xfId="21753"/>
    <cellStyle name="Обычный 3 3 6 2 6" xfId="9080"/>
    <cellStyle name="Обычный 3 3 6 2 6 2" xfId="25977"/>
    <cellStyle name="Обычный 3 3 6 2 7" xfId="17529"/>
    <cellStyle name="Обычный 3 3 6 2 8" xfId="34426"/>
    <cellStyle name="Обычный 3 3 6 3" xfId="983"/>
    <cellStyle name="Обычный 3 3 6 3 2" xfId="2392"/>
    <cellStyle name="Обычный 3 3 6 3 2 2" xfId="6616"/>
    <cellStyle name="Обычный 3 3 6 3 2 2 2" xfId="15064"/>
    <cellStyle name="Обычный 3 3 6 3 2 2 2 2" xfId="31961"/>
    <cellStyle name="Обычный 3 3 6 3 2 2 3" xfId="23513"/>
    <cellStyle name="Обычный 3 3 6 3 2 3" xfId="10840"/>
    <cellStyle name="Обычный 3 3 6 3 2 3 2" xfId="27737"/>
    <cellStyle name="Обычный 3 3 6 3 2 4" xfId="19289"/>
    <cellStyle name="Обычный 3 3 6 3 3" xfId="3800"/>
    <cellStyle name="Обычный 3 3 6 3 3 2" xfId="8024"/>
    <cellStyle name="Обычный 3 3 6 3 3 2 2" xfId="16472"/>
    <cellStyle name="Обычный 3 3 6 3 3 2 2 2" xfId="33369"/>
    <cellStyle name="Обычный 3 3 6 3 3 2 3" xfId="24921"/>
    <cellStyle name="Обычный 3 3 6 3 3 3" xfId="12248"/>
    <cellStyle name="Обычный 3 3 6 3 3 3 2" xfId="29145"/>
    <cellStyle name="Обычный 3 3 6 3 3 4" xfId="20697"/>
    <cellStyle name="Обычный 3 3 6 3 4" xfId="5208"/>
    <cellStyle name="Обычный 3 3 6 3 4 2" xfId="13656"/>
    <cellStyle name="Обычный 3 3 6 3 4 2 2" xfId="30553"/>
    <cellStyle name="Обычный 3 3 6 3 4 3" xfId="22105"/>
    <cellStyle name="Обычный 3 3 6 3 5" xfId="9432"/>
    <cellStyle name="Обычный 3 3 6 3 5 2" xfId="26329"/>
    <cellStyle name="Обычный 3 3 6 3 6" xfId="17881"/>
    <cellStyle name="Обычный 3 3 6 4" xfId="1688"/>
    <cellStyle name="Обычный 3 3 6 4 2" xfId="5912"/>
    <cellStyle name="Обычный 3 3 6 4 2 2" xfId="14360"/>
    <cellStyle name="Обычный 3 3 6 4 2 2 2" xfId="31257"/>
    <cellStyle name="Обычный 3 3 6 4 2 3" xfId="22809"/>
    <cellStyle name="Обычный 3 3 6 4 3" xfId="10136"/>
    <cellStyle name="Обычный 3 3 6 4 3 2" xfId="27033"/>
    <cellStyle name="Обычный 3 3 6 4 4" xfId="18585"/>
    <cellStyle name="Обычный 3 3 6 5" xfId="3096"/>
    <cellStyle name="Обычный 3 3 6 5 2" xfId="7320"/>
    <cellStyle name="Обычный 3 3 6 5 2 2" xfId="15768"/>
    <cellStyle name="Обычный 3 3 6 5 2 2 2" xfId="32665"/>
    <cellStyle name="Обычный 3 3 6 5 2 3" xfId="24217"/>
    <cellStyle name="Обычный 3 3 6 5 3" xfId="11544"/>
    <cellStyle name="Обычный 3 3 6 5 3 2" xfId="28441"/>
    <cellStyle name="Обычный 3 3 6 5 4" xfId="19993"/>
    <cellStyle name="Обычный 3 3 6 6" xfId="4504"/>
    <cellStyle name="Обычный 3 3 6 6 2" xfId="12952"/>
    <cellStyle name="Обычный 3 3 6 6 2 2" xfId="29849"/>
    <cellStyle name="Обычный 3 3 6 6 3" xfId="21401"/>
    <cellStyle name="Обычный 3 3 6 7" xfId="8728"/>
    <cellStyle name="Обычный 3 3 6 7 2" xfId="25625"/>
    <cellStyle name="Обычный 3 3 6 8" xfId="17177"/>
    <cellStyle name="Обычный 3 3 6 9" xfId="34074"/>
    <cellStyle name="Обычный 3 3 7" xfId="573"/>
    <cellStyle name="Обычный 3 3 7 2" xfId="1304"/>
    <cellStyle name="Обычный 3 3 7 2 2" xfId="2713"/>
    <cellStyle name="Обычный 3 3 7 2 2 2" xfId="6937"/>
    <cellStyle name="Обычный 3 3 7 2 2 2 2" xfId="15385"/>
    <cellStyle name="Обычный 3 3 7 2 2 2 2 2" xfId="32282"/>
    <cellStyle name="Обычный 3 3 7 2 2 2 3" xfId="23834"/>
    <cellStyle name="Обычный 3 3 7 2 2 3" xfId="11161"/>
    <cellStyle name="Обычный 3 3 7 2 2 3 2" xfId="28058"/>
    <cellStyle name="Обычный 3 3 7 2 2 4" xfId="19610"/>
    <cellStyle name="Обычный 3 3 7 2 3" xfId="4121"/>
    <cellStyle name="Обычный 3 3 7 2 3 2" xfId="8345"/>
    <cellStyle name="Обычный 3 3 7 2 3 2 2" xfId="16793"/>
    <cellStyle name="Обычный 3 3 7 2 3 2 2 2" xfId="33690"/>
    <cellStyle name="Обычный 3 3 7 2 3 2 3" xfId="25242"/>
    <cellStyle name="Обычный 3 3 7 2 3 3" xfId="12569"/>
    <cellStyle name="Обычный 3 3 7 2 3 3 2" xfId="29466"/>
    <cellStyle name="Обычный 3 3 7 2 3 4" xfId="21018"/>
    <cellStyle name="Обычный 3 3 7 2 4" xfId="5529"/>
    <cellStyle name="Обычный 3 3 7 2 4 2" xfId="13977"/>
    <cellStyle name="Обычный 3 3 7 2 4 2 2" xfId="30874"/>
    <cellStyle name="Обычный 3 3 7 2 4 3" xfId="22426"/>
    <cellStyle name="Обычный 3 3 7 2 5" xfId="9753"/>
    <cellStyle name="Обычный 3 3 7 2 5 2" xfId="26650"/>
    <cellStyle name="Обычный 3 3 7 2 6" xfId="18202"/>
    <cellStyle name="Обычный 3 3 7 3" xfId="2009"/>
    <cellStyle name="Обычный 3 3 7 3 2" xfId="6233"/>
    <cellStyle name="Обычный 3 3 7 3 2 2" xfId="14681"/>
    <cellStyle name="Обычный 3 3 7 3 2 2 2" xfId="31578"/>
    <cellStyle name="Обычный 3 3 7 3 2 3" xfId="23130"/>
    <cellStyle name="Обычный 3 3 7 3 3" xfId="10457"/>
    <cellStyle name="Обычный 3 3 7 3 3 2" xfId="27354"/>
    <cellStyle name="Обычный 3 3 7 3 4" xfId="18906"/>
    <cellStyle name="Обычный 3 3 7 4" xfId="3417"/>
    <cellStyle name="Обычный 3 3 7 4 2" xfId="7641"/>
    <cellStyle name="Обычный 3 3 7 4 2 2" xfId="16089"/>
    <cellStyle name="Обычный 3 3 7 4 2 2 2" xfId="32986"/>
    <cellStyle name="Обычный 3 3 7 4 2 3" xfId="24538"/>
    <cellStyle name="Обычный 3 3 7 4 3" xfId="11865"/>
    <cellStyle name="Обычный 3 3 7 4 3 2" xfId="28762"/>
    <cellStyle name="Обычный 3 3 7 4 4" xfId="20314"/>
    <cellStyle name="Обычный 3 3 7 5" xfId="4825"/>
    <cellStyle name="Обычный 3 3 7 5 2" xfId="13273"/>
    <cellStyle name="Обычный 3 3 7 5 2 2" xfId="30170"/>
    <cellStyle name="Обычный 3 3 7 5 3" xfId="21722"/>
    <cellStyle name="Обычный 3 3 7 6" xfId="9049"/>
    <cellStyle name="Обычный 3 3 7 6 2" xfId="25946"/>
    <cellStyle name="Обычный 3 3 7 7" xfId="17498"/>
    <cellStyle name="Обычный 3 3 7 8" xfId="34395"/>
    <cellStyle name="Обычный 3 3 8" xfId="952"/>
    <cellStyle name="Обычный 3 3 8 2" xfId="2361"/>
    <cellStyle name="Обычный 3 3 8 2 2" xfId="6585"/>
    <cellStyle name="Обычный 3 3 8 2 2 2" xfId="15033"/>
    <cellStyle name="Обычный 3 3 8 2 2 2 2" xfId="31930"/>
    <cellStyle name="Обычный 3 3 8 2 2 3" xfId="23482"/>
    <cellStyle name="Обычный 3 3 8 2 3" xfId="10809"/>
    <cellStyle name="Обычный 3 3 8 2 3 2" xfId="27706"/>
    <cellStyle name="Обычный 3 3 8 2 4" xfId="19258"/>
    <cellStyle name="Обычный 3 3 8 3" xfId="3769"/>
    <cellStyle name="Обычный 3 3 8 3 2" xfId="7993"/>
    <cellStyle name="Обычный 3 3 8 3 2 2" xfId="16441"/>
    <cellStyle name="Обычный 3 3 8 3 2 2 2" xfId="33338"/>
    <cellStyle name="Обычный 3 3 8 3 2 3" xfId="24890"/>
    <cellStyle name="Обычный 3 3 8 3 3" xfId="12217"/>
    <cellStyle name="Обычный 3 3 8 3 3 2" xfId="29114"/>
    <cellStyle name="Обычный 3 3 8 3 4" xfId="20666"/>
    <cellStyle name="Обычный 3 3 8 4" xfId="5177"/>
    <cellStyle name="Обычный 3 3 8 4 2" xfId="13625"/>
    <cellStyle name="Обычный 3 3 8 4 2 2" xfId="30522"/>
    <cellStyle name="Обычный 3 3 8 4 3" xfId="22074"/>
    <cellStyle name="Обычный 3 3 8 5" xfId="9401"/>
    <cellStyle name="Обычный 3 3 8 5 2" xfId="26298"/>
    <cellStyle name="Обычный 3 3 8 6" xfId="17850"/>
    <cellStyle name="Обычный 3 3 9" xfId="1657"/>
    <cellStyle name="Обычный 3 3 9 2" xfId="5881"/>
    <cellStyle name="Обычный 3 3 9 2 2" xfId="14329"/>
    <cellStyle name="Обычный 3 3 9 2 2 2" xfId="31226"/>
    <cellStyle name="Обычный 3 3 9 2 3" xfId="22778"/>
    <cellStyle name="Обычный 3 3 9 3" xfId="10105"/>
    <cellStyle name="Обычный 3 3 9 3 2" xfId="27002"/>
    <cellStyle name="Обычный 3 3 9 4" xfId="18554"/>
    <cellStyle name="Обычный 3 3_Отчет за 2015 год" xfId="198"/>
    <cellStyle name="Обычный 3 4" xfId="199"/>
    <cellStyle name="Обычный 3 4 10" xfId="4505"/>
    <cellStyle name="Обычный 3 4 10 2" xfId="12953"/>
    <cellStyle name="Обычный 3 4 10 2 2" xfId="29850"/>
    <cellStyle name="Обычный 3 4 10 3" xfId="21402"/>
    <cellStyle name="Обычный 3 4 11" xfId="8729"/>
    <cellStyle name="Обычный 3 4 11 2" xfId="25626"/>
    <cellStyle name="Обычный 3 4 12" xfId="17178"/>
    <cellStyle name="Обычный 3 4 13" xfId="34075"/>
    <cellStyle name="Обычный 3 4 2" xfId="200"/>
    <cellStyle name="Обычный 3 4 2 10" xfId="8730"/>
    <cellStyle name="Обычный 3 4 2 10 2" xfId="25627"/>
    <cellStyle name="Обычный 3 4 2 11" xfId="17179"/>
    <cellStyle name="Обычный 3 4 2 12" xfId="34076"/>
    <cellStyle name="Обычный 3 4 2 2" xfId="201"/>
    <cellStyle name="Обычный 3 4 2 2 10" xfId="17180"/>
    <cellStyle name="Обычный 3 4 2 2 11" xfId="34077"/>
    <cellStyle name="Обычный 3 4 2 2 2" xfId="202"/>
    <cellStyle name="Обычный 3 4 2 2 2 10" xfId="34078"/>
    <cellStyle name="Обычный 3 4 2 2 2 2" xfId="203"/>
    <cellStyle name="Обычный 3 4 2 2 2 2 2" xfId="609"/>
    <cellStyle name="Обычный 3 4 2 2 2 2 2 2" xfId="1340"/>
    <cellStyle name="Обычный 3 4 2 2 2 2 2 2 2" xfId="2749"/>
    <cellStyle name="Обычный 3 4 2 2 2 2 2 2 2 2" xfId="6973"/>
    <cellStyle name="Обычный 3 4 2 2 2 2 2 2 2 2 2" xfId="15421"/>
    <cellStyle name="Обычный 3 4 2 2 2 2 2 2 2 2 2 2" xfId="32318"/>
    <cellStyle name="Обычный 3 4 2 2 2 2 2 2 2 2 3" xfId="23870"/>
    <cellStyle name="Обычный 3 4 2 2 2 2 2 2 2 3" xfId="11197"/>
    <cellStyle name="Обычный 3 4 2 2 2 2 2 2 2 3 2" xfId="28094"/>
    <cellStyle name="Обычный 3 4 2 2 2 2 2 2 2 4" xfId="19646"/>
    <cellStyle name="Обычный 3 4 2 2 2 2 2 2 3" xfId="4157"/>
    <cellStyle name="Обычный 3 4 2 2 2 2 2 2 3 2" xfId="8381"/>
    <cellStyle name="Обычный 3 4 2 2 2 2 2 2 3 2 2" xfId="16829"/>
    <cellStyle name="Обычный 3 4 2 2 2 2 2 2 3 2 2 2" xfId="33726"/>
    <cellStyle name="Обычный 3 4 2 2 2 2 2 2 3 2 3" xfId="25278"/>
    <cellStyle name="Обычный 3 4 2 2 2 2 2 2 3 3" xfId="12605"/>
    <cellStyle name="Обычный 3 4 2 2 2 2 2 2 3 3 2" xfId="29502"/>
    <cellStyle name="Обычный 3 4 2 2 2 2 2 2 3 4" xfId="21054"/>
    <cellStyle name="Обычный 3 4 2 2 2 2 2 2 4" xfId="5565"/>
    <cellStyle name="Обычный 3 4 2 2 2 2 2 2 4 2" xfId="14013"/>
    <cellStyle name="Обычный 3 4 2 2 2 2 2 2 4 2 2" xfId="30910"/>
    <cellStyle name="Обычный 3 4 2 2 2 2 2 2 4 3" xfId="22462"/>
    <cellStyle name="Обычный 3 4 2 2 2 2 2 2 5" xfId="9789"/>
    <cellStyle name="Обычный 3 4 2 2 2 2 2 2 5 2" xfId="26686"/>
    <cellStyle name="Обычный 3 4 2 2 2 2 2 2 6" xfId="18238"/>
    <cellStyle name="Обычный 3 4 2 2 2 2 2 3" xfId="2045"/>
    <cellStyle name="Обычный 3 4 2 2 2 2 2 3 2" xfId="6269"/>
    <cellStyle name="Обычный 3 4 2 2 2 2 2 3 2 2" xfId="14717"/>
    <cellStyle name="Обычный 3 4 2 2 2 2 2 3 2 2 2" xfId="31614"/>
    <cellStyle name="Обычный 3 4 2 2 2 2 2 3 2 3" xfId="23166"/>
    <cellStyle name="Обычный 3 4 2 2 2 2 2 3 3" xfId="10493"/>
    <cellStyle name="Обычный 3 4 2 2 2 2 2 3 3 2" xfId="27390"/>
    <cellStyle name="Обычный 3 4 2 2 2 2 2 3 4" xfId="18942"/>
    <cellStyle name="Обычный 3 4 2 2 2 2 2 4" xfId="3453"/>
    <cellStyle name="Обычный 3 4 2 2 2 2 2 4 2" xfId="7677"/>
    <cellStyle name="Обычный 3 4 2 2 2 2 2 4 2 2" xfId="16125"/>
    <cellStyle name="Обычный 3 4 2 2 2 2 2 4 2 2 2" xfId="33022"/>
    <cellStyle name="Обычный 3 4 2 2 2 2 2 4 2 3" xfId="24574"/>
    <cellStyle name="Обычный 3 4 2 2 2 2 2 4 3" xfId="11901"/>
    <cellStyle name="Обычный 3 4 2 2 2 2 2 4 3 2" xfId="28798"/>
    <cellStyle name="Обычный 3 4 2 2 2 2 2 4 4" xfId="20350"/>
    <cellStyle name="Обычный 3 4 2 2 2 2 2 5" xfId="4861"/>
    <cellStyle name="Обычный 3 4 2 2 2 2 2 5 2" xfId="13309"/>
    <cellStyle name="Обычный 3 4 2 2 2 2 2 5 2 2" xfId="30206"/>
    <cellStyle name="Обычный 3 4 2 2 2 2 2 5 3" xfId="21758"/>
    <cellStyle name="Обычный 3 4 2 2 2 2 2 6" xfId="9085"/>
    <cellStyle name="Обычный 3 4 2 2 2 2 2 6 2" xfId="25982"/>
    <cellStyle name="Обычный 3 4 2 2 2 2 2 7" xfId="17534"/>
    <cellStyle name="Обычный 3 4 2 2 2 2 2 8" xfId="34431"/>
    <cellStyle name="Обычный 3 4 2 2 2 2 3" xfId="988"/>
    <cellStyle name="Обычный 3 4 2 2 2 2 3 2" xfId="2397"/>
    <cellStyle name="Обычный 3 4 2 2 2 2 3 2 2" xfId="6621"/>
    <cellStyle name="Обычный 3 4 2 2 2 2 3 2 2 2" xfId="15069"/>
    <cellStyle name="Обычный 3 4 2 2 2 2 3 2 2 2 2" xfId="31966"/>
    <cellStyle name="Обычный 3 4 2 2 2 2 3 2 2 3" xfId="23518"/>
    <cellStyle name="Обычный 3 4 2 2 2 2 3 2 3" xfId="10845"/>
    <cellStyle name="Обычный 3 4 2 2 2 2 3 2 3 2" xfId="27742"/>
    <cellStyle name="Обычный 3 4 2 2 2 2 3 2 4" xfId="19294"/>
    <cellStyle name="Обычный 3 4 2 2 2 2 3 3" xfId="3805"/>
    <cellStyle name="Обычный 3 4 2 2 2 2 3 3 2" xfId="8029"/>
    <cellStyle name="Обычный 3 4 2 2 2 2 3 3 2 2" xfId="16477"/>
    <cellStyle name="Обычный 3 4 2 2 2 2 3 3 2 2 2" xfId="33374"/>
    <cellStyle name="Обычный 3 4 2 2 2 2 3 3 2 3" xfId="24926"/>
    <cellStyle name="Обычный 3 4 2 2 2 2 3 3 3" xfId="12253"/>
    <cellStyle name="Обычный 3 4 2 2 2 2 3 3 3 2" xfId="29150"/>
    <cellStyle name="Обычный 3 4 2 2 2 2 3 3 4" xfId="20702"/>
    <cellStyle name="Обычный 3 4 2 2 2 2 3 4" xfId="5213"/>
    <cellStyle name="Обычный 3 4 2 2 2 2 3 4 2" xfId="13661"/>
    <cellStyle name="Обычный 3 4 2 2 2 2 3 4 2 2" xfId="30558"/>
    <cellStyle name="Обычный 3 4 2 2 2 2 3 4 3" xfId="22110"/>
    <cellStyle name="Обычный 3 4 2 2 2 2 3 5" xfId="9437"/>
    <cellStyle name="Обычный 3 4 2 2 2 2 3 5 2" xfId="26334"/>
    <cellStyle name="Обычный 3 4 2 2 2 2 3 6" xfId="17886"/>
    <cellStyle name="Обычный 3 4 2 2 2 2 4" xfId="1693"/>
    <cellStyle name="Обычный 3 4 2 2 2 2 4 2" xfId="5917"/>
    <cellStyle name="Обычный 3 4 2 2 2 2 4 2 2" xfId="14365"/>
    <cellStyle name="Обычный 3 4 2 2 2 2 4 2 2 2" xfId="31262"/>
    <cellStyle name="Обычный 3 4 2 2 2 2 4 2 3" xfId="22814"/>
    <cellStyle name="Обычный 3 4 2 2 2 2 4 3" xfId="10141"/>
    <cellStyle name="Обычный 3 4 2 2 2 2 4 3 2" xfId="27038"/>
    <cellStyle name="Обычный 3 4 2 2 2 2 4 4" xfId="18590"/>
    <cellStyle name="Обычный 3 4 2 2 2 2 5" xfId="3101"/>
    <cellStyle name="Обычный 3 4 2 2 2 2 5 2" xfId="7325"/>
    <cellStyle name="Обычный 3 4 2 2 2 2 5 2 2" xfId="15773"/>
    <cellStyle name="Обычный 3 4 2 2 2 2 5 2 2 2" xfId="32670"/>
    <cellStyle name="Обычный 3 4 2 2 2 2 5 2 3" xfId="24222"/>
    <cellStyle name="Обычный 3 4 2 2 2 2 5 3" xfId="11549"/>
    <cellStyle name="Обычный 3 4 2 2 2 2 5 3 2" xfId="28446"/>
    <cellStyle name="Обычный 3 4 2 2 2 2 5 4" xfId="19998"/>
    <cellStyle name="Обычный 3 4 2 2 2 2 6" xfId="4509"/>
    <cellStyle name="Обычный 3 4 2 2 2 2 6 2" xfId="12957"/>
    <cellStyle name="Обычный 3 4 2 2 2 2 6 2 2" xfId="29854"/>
    <cellStyle name="Обычный 3 4 2 2 2 2 6 3" xfId="21406"/>
    <cellStyle name="Обычный 3 4 2 2 2 2 7" xfId="8733"/>
    <cellStyle name="Обычный 3 4 2 2 2 2 7 2" xfId="25630"/>
    <cellStyle name="Обычный 3 4 2 2 2 2 8" xfId="17182"/>
    <cellStyle name="Обычный 3 4 2 2 2 2 9" xfId="34079"/>
    <cellStyle name="Обычный 3 4 2 2 2 3" xfId="608"/>
    <cellStyle name="Обычный 3 4 2 2 2 3 2" xfId="1339"/>
    <cellStyle name="Обычный 3 4 2 2 2 3 2 2" xfId="2748"/>
    <cellStyle name="Обычный 3 4 2 2 2 3 2 2 2" xfId="6972"/>
    <cellStyle name="Обычный 3 4 2 2 2 3 2 2 2 2" xfId="15420"/>
    <cellStyle name="Обычный 3 4 2 2 2 3 2 2 2 2 2" xfId="32317"/>
    <cellStyle name="Обычный 3 4 2 2 2 3 2 2 2 3" xfId="23869"/>
    <cellStyle name="Обычный 3 4 2 2 2 3 2 2 3" xfId="11196"/>
    <cellStyle name="Обычный 3 4 2 2 2 3 2 2 3 2" xfId="28093"/>
    <cellStyle name="Обычный 3 4 2 2 2 3 2 2 4" xfId="19645"/>
    <cellStyle name="Обычный 3 4 2 2 2 3 2 3" xfId="4156"/>
    <cellStyle name="Обычный 3 4 2 2 2 3 2 3 2" xfId="8380"/>
    <cellStyle name="Обычный 3 4 2 2 2 3 2 3 2 2" xfId="16828"/>
    <cellStyle name="Обычный 3 4 2 2 2 3 2 3 2 2 2" xfId="33725"/>
    <cellStyle name="Обычный 3 4 2 2 2 3 2 3 2 3" xfId="25277"/>
    <cellStyle name="Обычный 3 4 2 2 2 3 2 3 3" xfId="12604"/>
    <cellStyle name="Обычный 3 4 2 2 2 3 2 3 3 2" xfId="29501"/>
    <cellStyle name="Обычный 3 4 2 2 2 3 2 3 4" xfId="21053"/>
    <cellStyle name="Обычный 3 4 2 2 2 3 2 4" xfId="5564"/>
    <cellStyle name="Обычный 3 4 2 2 2 3 2 4 2" xfId="14012"/>
    <cellStyle name="Обычный 3 4 2 2 2 3 2 4 2 2" xfId="30909"/>
    <cellStyle name="Обычный 3 4 2 2 2 3 2 4 3" xfId="22461"/>
    <cellStyle name="Обычный 3 4 2 2 2 3 2 5" xfId="9788"/>
    <cellStyle name="Обычный 3 4 2 2 2 3 2 5 2" xfId="26685"/>
    <cellStyle name="Обычный 3 4 2 2 2 3 2 6" xfId="18237"/>
    <cellStyle name="Обычный 3 4 2 2 2 3 3" xfId="2044"/>
    <cellStyle name="Обычный 3 4 2 2 2 3 3 2" xfId="6268"/>
    <cellStyle name="Обычный 3 4 2 2 2 3 3 2 2" xfId="14716"/>
    <cellStyle name="Обычный 3 4 2 2 2 3 3 2 2 2" xfId="31613"/>
    <cellStyle name="Обычный 3 4 2 2 2 3 3 2 3" xfId="23165"/>
    <cellStyle name="Обычный 3 4 2 2 2 3 3 3" xfId="10492"/>
    <cellStyle name="Обычный 3 4 2 2 2 3 3 3 2" xfId="27389"/>
    <cellStyle name="Обычный 3 4 2 2 2 3 3 4" xfId="18941"/>
    <cellStyle name="Обычный 3 4 2 2 2 3 4" xfId="3452"/>
    <cellStyle name="Обычный 3 4 2 2 2 3 4 2" xfId="7676"/>
    <cellStyle name="Обычный 3 4 2 2 2 3 4 2 2" xfId="16124"/>
    <cellStyle name="Обычный 3 4 2 2 2 3 4 2 2 2" xfId="33021"/>
    <cellStyle name="Обычный 3 4 2 2 2 3 4 2 3" xfId="24573"/>
    <cellStyle name="Обычный 3 4 2 2 2 3 4 3" xfId="11900"/>
    <cellStyle name="Обычный 3 4 2 2 2 3 4 3 2" xfId="28797"/>
    <cellStyle name="Обычный 3 4 2 2 2 3 4 4" xfId="20349"/>
    <cellStyle name="Обычный 3 4 2 2 2 3 5" xfId="4860"/>
    <cellStyle name="Обычный 3 4 2 2 2 3 5 2" xfId="13308"/>
    <cellStyle name="Обычный 3 4 2 2 2 3 5 2 2" xfId="30205"/>
    <cellStyle name="Обычный 3 4 2 2 2 3 5 3" xfId="21757"/>
    <cellStyle name="Обычный 3 4 2 2 2 3 6" xfId="9084"/>
    <cellStyle name="Обычный 3 4 2 2 2 3 6 2" xfId="25981"/>
    <cellStyle name="Обычный 3 4 2 2 2 3 7" xfId="17533"/>
    <cellStyle name="Обычный 3 4 2 2 2 3 8" xfId="34430"/>
    <cellStyle name="Обычный 3 4 2 2 2 4" xfId="987"/>
    <cellStyle name="Обычный 3 4 2 2 2 4 2" xfId="2396"/>
    <cellStyle name="Обычный 3 4 2 2 2 4 2 2" xfId="6620"/>
    <cellStyle name="Обычный 3 4 2 2 2 4 2 2 2" xfId="15068"/>
    <cellStyle name="Обычный 3 4 2 2 2 4 2 2 2 2" xfId="31965"/>
    <cellStyle name="Обычный 3 4 2 2 2 4 2 2 3" xfId="23517"/>
    <cellStyle name="Обычный 3 4 2 2 2 4 2 3" xfId="10844"/>
    <cellStyle name="Обычный 3 4 2 2 2 4 2 3 2" xfId="27741"/>
    <cellStyle name="Обычный 3 4 2 2 2 4 2 4" xfId="19293"/>
    <cellStyle name="Обычный 3 4 2 2 2 4 3" xfId="3804"/>
    <cellStyle name="Обычный 3 4 2 2 2 4 3 2" xfId="8028"/>
    <cellStyle name="Обычный 3 4 2 2 2 4 3 2 2" xfId="16476"/>
    <cellStyle name="Обычный 3 4 2 2 2 4 3 2 2 2" xfId="33373"/>
    <cellStyle name="Обычный 3 4 2 2 2 4 3 2 3" xfId="24925"/>
    <cellStyle name="Обычный 3 4 2 2 2 4 3 3" xfId="12252"/>
    <cellStyle name="Обычный 3 4 2 2 2 4 3 3 2" xfId="29149"/>
    <cellStyle name="Обычный 3 4 2 2 2 4 3 4" xfId="20701"/>
    <cellStyle name="Обычный 3 4 2 2 2 4 4" xfId="5212"/>
    <cellStyle name="Обычный 3 4 2 2 2 4 4 2" xfId="13660"/>
    <cellStyle name="Обычный 3 4 2 2 2 4 4 2 2" xfId="30557"/>
    <cellStyle name="Обычный 3 4 2 2 2 4 4 3" xfId="22109"/>
    <cellStyle name="Обычный 3 4 2 2 2 4 5" xfId="9436"/>
    <cellStyle name="Обычный 3 4 2 2 2 4 5 2" xfId="26333"/>
    <cellStyle name="Обычный 3 4 2 2 2 4 6" xfId="17885"/>
    <cellStyle name="Обычный 3 4 2 2 2 5" xfId="1692"/>
    <cellStyle name="Обычный 3 4 2 2 2 5 2" xfId="5916"/>
    <cellStyle name="Обычный 3 4 2 2 2 5 2 2" xfId="14364"/>
    <cellStyle name="Обычный 3 4 2 2 2 5 2 2 2" xfId="31261"/>
    <cellStyle name="Обычный 3 4 2 2 2 5 2 3" xfId="22813"/>
    <cellStyle name="Обычный 3 4 2 2 2 5 3" xfId="10140"/>
    <cellStyle name="Обычный 3 4 2 2 2 5 3 2" xfId="27037"/>
    <cellStyle name="Обычный 3 4 2 2 2 5 4" xfId="18589"/>
    <cellStyle name="Обычный 3 4 2 2 2 6" xfId="3100"/>
    <cellStyle name="Обычный 3 4 2 2 2 6 2" xfId="7324"/>
    <cellStyle name="Обычный 3 4 2 2 2 6 2 2" xfId="15772"/>
    <cellStyle name="Обычный 3 4 2 2 2 6 2 2 2" xfId="32669"/>
    <cellStyle name="Обычный 3 4 2 2 2 6 2 3" xfId="24221"/>
    <cellStyle name="Обычный 3 4 2 2 2 6 3" xfId="11548"/>
    <cellStyle name="Обычный 3 4 2 2 2 6 3 2" xfId="28445"/>
    <cellStyle name="Обычный 3 4 2 2 2 6 4" xfId="19997"/>
    <cellStyle name="Обычный 3 4 2 2 2 7" xfId="4508"/>
    <cellStyle name="Обычный 3 4 2 2 2 7 2" xfId="12956"/>
    <cellStyle name="Обычный 3 4 2 2 2 7 2 2" xfId="29853"/>
    <cellStyle name="Обычный 3 4 2 2 2 7 3" xfId="21405"/>
    <cellStyle name="Обычный 3 4 2 2 2 8" xfId="8732"/>
    <cellStyle name="Обычный 3 4 2 2 2 8 2" xfId="25629"/>
    <cellStyle name="Обычный 3 4 2 2 2 9" xfId="17181"/>
    <cellStyle name="Обычный 3 4 2 2 3" xfId="204"/>
    <cellStyle name="Обычный 3 4 2 2 3 2" xfId="610"/>
    <cellStyle name="Обычный 3 4 2 2 3 2 2" xfId="1341"/>
    <cellStyle name="Обычный 3 4 2 2 3 2 2 2" xfId="2750"/>
    <cellStyle name="Обычный 3 4 2 2 3 2 2 2 2" xfId="6974"/>
    <cellStyle name="Обычный 3 4 2 2 3 2 2 2 2 2" xfId="15422"/>
    <cellStyle name="Обычный 3 4 2 2 3 2 2 2 2 2 2" xfId="32319"/>
    <cellStyle name="Обычный 3 4 2 2 3 2 2 2 2 3" xfId="23871"/>
    <cellStyle name="Обычный 3 4 2 2 3 2 2 2 3" xfId="11198"/>
    <cellStyle name="Обычный 3 4 2 2 3 2 2 2 3 2" xfId="28095"/>
    <cellStyle name="Обычный 3 4 2 2 3 2 2 2 4" xfId="19647"/>
    <cellStyle name="Обычный 3 4 2 2 3 2 2 3" xfId="4158"/>
    <cellStyle name="Обычный 3 4 2 2 3 2 2 3 2" xfId="8382"/>
    <cellStyle name="Обычный 3 4 2 2 3 2 2 3 2 2" xfId="16830"/>
    <cellStyle name="Обычный 3 4 2 2 3 2 2 3 2 2 2" xfId="33727"/>
    <cellStyle name="Обычный 3 4 2 2 3 2 2 3 2 3" xfId="25279"/>
    <cellStyle name="Обычный 3 4 2 2 3 2 2 3 3" xfId="12606"/>
    <cellStyle name="Обычный 3 4 2 2 3 2 2 3 3 2" xfId="29503"/>
    <cellStyle name="Обычный 3 4 2 2 3 2 2 3 4" xfId="21055"/>
    <cellStyle name="Обычный 3 4 2 2 3 2 2 4" xfId="5566"/>
    <cellStyle name="Обычный 3 4 2 2 3 2 2 4 2" xfId="14014"/>
    <cellStyle name="Обычный 3 4 2 2 3 2 2 4 2 2" xfId="30911"/>
    <cellStyle name="Обычный 3 4 2 2 3 2 2 4 3" xfId="22463"/>
    <cellStyle name="Обычный 3 4 2 2 3 2 2 5" xfId="9790"/>
    <cellStyle name="Обычный 3 4 2 2 3 2 2 5 2" xfId="26687"/>
    <cellStyle name="Обычный 3 4 2 2 3 2 2 6" xfId="18239"/>
    <cellStyle name="Обычный 3 4 2 2 3 2 3" xfId="2046"/>
    <cellStyle name="Обычный 3 4 2 2 3 2 3 2" xfId="6270"/>
    <cellStyle name="Обычный 3 4 2 2 3 2 3 2 2" xfId="14718"/>
    <cellStyle name="Обычный 3 4 2 2 3 2 3 2 2 2" xfId="31615"/>
    <cellStyle name="Обычный 3 4 2 2 3 2 3 2 3" xfId="23167"/>
    <cellStyle name="Обычный 3 4 2 2 3 2 3 3" xfId="10494"/>
    <cellStyle name="Обычный 3 4 2 2 3 2 3 3 2" xfId="27391"/>
    <cellStyle name="Обычный 3 4 2 2 3 2 3 4" xfId="18943"/>
    <cellStyle name="Обычный 3 4 2 2 3 2 4" xfId="3454"/>
    <cellStyle name="Обычный 3 4 2 2 3 2 4 2" xfId="7678"/>
    <cellStyle name="Обычный 3 4 2 2 3 2 4 2 2" xfId="16126"/>
    <cellStyle name="Обычный 3 4 2 2 3 2 4 2 2 2" xfId="33023"/>
    <cellStyle name="Обычный 3 4 2 2 3 2 4 2 3" xfId="24575"/>
    <cellStyle name="Обычный 3 4 2 2 3 2 4 3" xfId="11902"/>
    <cellStyle name="Обычный 3 4 2 2 3 2 4 3 2" xfId="28799"/>
    <cellStyle name="Обычный 3 4 2 2 3 2 4 4" xfId="20351"/>
    <cellStyle name="Обычный 3 4 2 2 3 2 5" xfId="4862"/>
    <cellStyle name="Обычный 3 4 2 2 3 2 5 2" xfId="13310"/>
    <cellStyle name="Обычный 3 4 2 2 3 2 5 2 2" xfId="30207"/>
    <cellStyle name="Обычный 3 4 2 2 3 2 5 3" xfId="21759"/>
    <cellStyle name="Обычный 3 4 2 2 3 2 6" xfId="9086"/>
    <cellStyle name="Обычный 3 4 2 2 3 2 6 2" xfId="25983"/>
    <cellStyle name="Обычный 3 4 2 2 3 2 7" xfId="17535"/>
    <cellStyle name="Обычный 3 4 2 2 3 2 8" xfId="34432"/>
    <cellStyle name="Обычный 3 4 2 2 3 3" xfId="989"/>
    <cellStyle name="Обычный 3 4 2 2 3 3 2" xfId="2398"/>
    <cellStyle name="Обычный 3 4 2 2 3 3 2 2" xfId="6622"/>
    <cellStyle name="Обычный 3 4 2 2 3 3 2 2 2" xfId="15070"/>
    <cellStyle name="Обычный 3 4 2 2 3 3 2 2 2 2" xfId="31967"/>
    <cellStyle name="Обычный 3 4 2 2 3 3 2 2 3" xfId="23519"/>
    <cellStyle name="Обычный 3 4 2 2 3 3 2 3" xfId="10846"/>
    <cellStyle name="Обычный 3 4 2 2 3 3 2 3 2" xfId="27743"/>
    <cellStyle name="Обычный 3 4 2 2 3 3 2 4" xfId="19295"/>
    <cellStyle name="Обычный 3 4 2 2 3 3 3" xfId="3806"/>
    <cellStyle name="Обычный 3 4 2 2 3 3 3 2" xfId="8030"/>
    <cellStyle name="Обычный 3 4 2 2 3 3 3 2 2" xfId="16478"/>
    <cellStyle name="Обычный 3 4 2 2 3 3 3 2 2 2" xfId="33375"/>
    <cellStyle name="Обычный 3 4 2 2 3 3 3 2 3" xfId="24927"/>
    <cellStyle name="Обычный 3 4 2 2 3 3 3 3" xfId="12254"/>
    <cellStyle name="Обычный 3 4 2 2 3 3 3 3 2" xfId="29151"/>
    <cellStyle name="Обычный 3 4 2 2 3 3 3 4" xfId="20703"/>
    <cellStyle name="Обычный 3 4 2 2 3 3 4" xfId="5214"/>
    <cellStyle name="Обычный 3 4 2 2 3 3 4 2" xfId="13662"/>
    <cellStyle name="Обычный 3 4 2 2 3 3 4 2 2" xfId="30559"/>
    <cellStyle name="Обычный 3 4 2 2 3 3 4 3" xfId="22111"/>
    <cellStyle name="Обычный 3 4 2 2 3 3 5" xfId="9438"/>
    <cellStyle name="Обычный 3 4 2 2 3 3 5 2" xfId="26335"/>
    <cellStyle name="Обычный 3 4 2 2 3 3 6" xfId="17887"/>
    <cellStyle name="Обычный 3 4 2 2 3 4" xfId="1694"/>
    <cellStyle name="Обычный 3 4 2 2 3 4 2" xfId="5918"/>
    <cellStyle name="Обычный 3 4 2 2 3 4 2 2" xfId="14366"/>
    <cellStyle name="Обычный 3 4 2 2 3 4 2 2 2" xfId="31263"/>
    <cellStyle name="Обычный 3 4 2 2 3 4 2 3" xfId="22815"/>
    <cellStyle name="Обычный 3 4 2 2 3 4 3" xfId="10142"/>
    <cellStyle name="Обычный 3 4 2 2 3 4 3 2" xfId="27039"/>
    <cellStyle name="Обычный 3 4 2 2 3 4 4" xfId="18591"/>
    <cellStyle name="Обычный 3 4 2 2 3 5" xfId="3102"/>
    <cellStyle name="Обычный 3 4 2 2 3 5 2" xfId="7326"/>
    <cellStyle name="Обычный 3 4 2 2 3 5 2 2" xfId="15774"/>
    <cellStyle name="Обычный 3 4 2 2 3 5 2 2 2" xfId="32671"/>
    <cellStyle name="Обычный 3 4 2 2 3 5 2 3" xfId="24223"/>
    <cellStyle name="Обычный 3 4 2 2 3 5 3" xfId="11550"/>
    <cellStyle name="Обычный 3 4 2 2 3 5 3 2" xfId="28447"/>
    <cellStyle name="Обычный 3 4 2 2 3 5 4" xfId="19999"/>
    <cellStyle name="Обычный 3 4 2 2 3 6" xfId="4510"/>
    <cellStyle name="Обычный 3 4 2 2 3 6 2" xfId="12958"/>
    <cellStyle name="Обычный 3 4 2 2 3 6 2 2" xfId="29855"/>
    <cellStyle name="Обычный 3 4 2 2 3 6 3" xfId="21407"/>
    <cellStyle name="Обычный 3 4 2 2 3 7" xfId="8734"/>
    <cellStyle name="Обычный 3 4 2 2 3 7 2" xfId="25631"/>
    <cellStyle name="Обычный 3 4 2 2 3 8" xfId="17183"/>
    <cellStyle name="Обычный 3 4 2 2 3 9" xfId="34080"/>
    <cellStyle name="Обычный 3 4 2 2 4" xfId="607"/>
    <cellStyle name="Обычный 3 4 2 2 4 2" xfId="1338"/>
    <cellStyle name="Обычный 3 4 2 2 4 2 2" xfId="2747"/>
    <cellStyle name="Обычный 3 4 2 2 4 2 2 2" xfId="6971"/>
    <cellStyle name="Обычный 3 4 2 2 4 2 2 2 2" xfId="15419"/>
    <cellStyle name="Обычный 3 4 2 2 4 2 2 2 2 2" xfId="32316"/>
    <cellStyle name="Обычный 3 4 2 2 4 2 2 2 3" xfId="23868"/>
    <cellStyle name="Обычный 3 4 2 2 4 2 2 3" xfId="11195"/>
    <cellStyle name="Обычный 3 4 2 2 4 2 2 3 2" xfId="28092"/>
    <cellStyle name="Обычный 3 4 2 2 4 2 2 4" xfId="19644"/>
    <cellStyle name="Обычный 3 4 2 2 4 2 3" xfId="4155"/>
    <cellStyle name="Обычный 3 4 2 2 4 2 3 2" xfId="8379"/>
    <cellStyle name="Обычный 3 4 2 2 4 2 3 2 2" xfId="16827"/>
    <cellStyle name="Обычный 3 4 2 2 4 2 3 2 2 2" xfId="33724"/>
    <cellStyle name="Обычный 3 4 2 2 4 2 3 2 3" xfId="25276"/>
    <cellStyle name="Обычный 3 4 2 2 4 2 3 3" xfId="12603"/>
    <cellStyle name="Обычный 3 4 2 2 4 2 3 3 2" xfId="29500"/>
    <cellStyle name="Обычный 3 4 2 2 4 2 3 4" xfId="21052"/>
    <cellStyle name="Обычный 3 4 2 2 4 2 4" xfId="5563"/>
    <cellStyle name="Обычный 3 4 2 2 4 2 4 2" xfId="14011"/>
    <cellStyle name="Обычный 3 4 2 2 4 2 4 2 2" xfId="30908"/>
    <cellStyle name="Обычный 3 4 2 2 4 2 4 3" xfId="22460"/>
    <cellStyle name="Обычный 3 4 2 2 4 2 5" xfId="9787"/>
    <cellStyle name="Обычный 3 4 2 2 4 2 5 2" xfId="26684"/>
    <cellStyle name="Обычный 3 4 2 2 4 2 6" xfId="18236"/>
    <cellStyle name="Обычный 3 4 2 2 4 3" xfId="2043"/>
    <cellStyle name="Обычный 3 4 2 2 4 3 2" xfId="6267"/>
    <cellStyle name="Обычный 3 4 2 2 4 3 2 2" xfId="14715"/>
    <cellStyle name="Обычный 3 4 2 2 4 3 2 2 2" xfId="31612"/>
    <cellStyle name="Обычный 3 4 2 2 4 3 2 3" xfId="23164"/>
    <cellStyle name="Обычный 3 4 2 2 4 3 3" xfId="10491"/>
    <cellStyle name="Обычный 3 4 2 2 4 3 3 2" xfId="27388"/>
    <cellStyle name="Обычный 3 4 2 2 4 3 4" xfId="18940"/>
    <cellStyle name="Обычный 3 4 2 2 4 4" xfId="3451"/>
    <cellStyle name="Обычный 3 4 2 2 4 4 2" xfId="7675"/>
    <cellStyle name="Обычный 3 4 2 2 4 4 2 2" xfId="16123"/>
    <cellStyle name="Обычный 3 4 2 2 4 4 2 2 2" xfId="33020"/>
    <cellStyle name="Обычный 3 4 2 2 4 4 2 3" xfId="24572"/>
    <cellStyle name="Обычный 3 4 2 2 4 4 3" xfId="11899"/>
    <cellStyle name="Обычный 3 4 2 2 4 4 3 2" xfId="28796"/>
    <cellStyle name="Обычный 3 4 2 2 4 4 4" xfId="20348"/>
    <cellStyle name="Обычный 3 4 2 2 4 5" xfId="4859"/>
    <cellStyle name="Обычный 3 4 2 2 4 5 2" xfId="13307"/>
    <cellStyle name="Обычный 3 4 2 2 4 5 2 2" xfId="30204"/>
    <cellStyle name="Обычный 3 4 2 2 4 5 3" xfId="21756"/>
    <cellStyle name="Обычный 3 4 2 2 4 6" xfId="9083"/>
    <cellStyle name="Обычный 3 4 2 2 4 6 2" xfId="25980"/>
    <cellStyle name="Обычный 3 4 2 2 4 7" xfId="17532"/>
    <cellStyle name="Обычный 3 4 2 2 4 8" xfId="34429"/>
    <cellStyle name="Обычный 3 4 2 2 5" xfId="986"/>
    <cellStyle name="Обычный 3 4 2 2 5 2" xfId="2395"/>
    <cellStyle name="Обычный 3 4 2 2 5 2 2" xfId="6619"/>
    <cellStyle name="Обычный 3 4 2 2 5 2 2 2" xfId="15067"/>
    <cellStyle name="Обычный 3 4 2 2 5 2 2 2 2" xfId="31964"/>
    <cellStyle name="Обычный 3 4 2 2 5 2 2 3" xfId="23516"/>
    <cellStyle name="Обычный 3 4 2 2 5 2 3" xfId="10843"/>
    <cellStyle name="Обычный 3 4 2 2 5 2 3 2" xfId="27740"/>
    <cellStyle name="Обычный 3 4 2 2 5 2 4" xfId="19292"/>
    <cellStyle name="Обычный 3 4 2 2 5 3" xfId="3803"/>
    <cellStyle name="Обычный 3 4 2 2 5 3 2" xfId="8027"/>
    <cellStyle name="Обычный 3 4 2 2 5 3 2 2" xfId="16475"/>
    <cellStyle name="Обычный 3 4 2 2 5 3 2 2 2" xfId="33372"/>
    <cellStyle name="Обычный 3 4 2 2 5 3 2 3" xfId="24924"/>
    <cellStyle name="Обычный 3 4 2 2 5 3 3" xfId="12251"/>
    <cellStyle name="Обычный 3 4 2 2 5 3 3 2" xfId="29148"/>
    <cellStyle name="Обычный 3 4 2 2 5 3 4" xfId="20700"/>
    <cellStyle name="Обычный 3 4 2 2 5 4" xfId="5211"/>
    <cellStyle name="Обычный 3 4 2 2 5 4 2" xfId="13659"/>
    <cellStyle name="Обычный 3 4 2 2 5 4 2 2" xfId="30556"/>
    <cellStyle name="Обычный 3 4 2 2 5 4 3" xfId="22108"/>
    <cellStyle name="Обычный 3 4 2 2 5 5" xfId="9435"/>
    <cellStyle name="Обычный 3 4 2 2 5 5 2" xfId="26332"/>
    <cellStyle name="Обычный 3 4 2 2 5 6" xfId="17884"/>
    <cellStyle name="Обычный 3 4 2 2 6" xfId="1691"/>
    <cellStyle name="Обычный 3 4 2 2 6 2" xfId="5915"/>
    <cellStyle name="Обычный 3 4 2 2 6 2 2" xfId="14363"/>
    <cellStyle name="Обычный 3 4 2 2 6 2 2 2" xfId="31260"/>
    <cellStyle name="Обычный 3 4 2 2 6 2 3" xfId="22812"/>
    <cellStyle name="Обычный 3 4 2 2 6 3" xfId="10139"/>
    <cellStyle name="Обычный 3 4 2 2 6 3 2" xfId="27036"/>
    <cellStyle name="Обычный 3 4 2 2 6 4" xfId="18588"/>
    <cellStyle name="Обычный 3 4 2 2 7" xfId="3099"/>
    <cellStyle name="Обычный 3 4 2 2 7 2" xfId="7323"/>
    <cellStyle name="Обычный 3 4 2 2 7 2 2" xfId="15771"/>
    <cellStyle name="Обычный 3 4 2 2 7 2 2 2" xfId="32668"/>
    <cellStyle name="Обычный 3 4 2 2 7 2 3" xfId="24220"/>
    <cellStyle name="Обычный 3 4 2 2 7 3" xfId="11547"/>
    <cellStyle name="Обычный 3 4 2 2 7 3 2" xfId="28444"/>
    <cellStyle name="Обычный 3 4 2 2 7 4" xfId="19996"/>
    <cellStyle name="Обычный 3 4 2 2 8" xfId="4507"/>
    <cellStyle name="Обычный 3 4 2 2 8 2" xfId="12955"/>
    <cellStyle name="Обычный 3 4 2 2 8 2 2" xfId="29852"/>
    <cellStyle name="Обычный 3 4 2 2 8 3" xfId="21404"/>
    <cellStyle name="Обычный 3 4 2 2 9" xfId="8731"/>
    <cellStyle name="Обычный 3 4 2 2 9 2" xfId="25628"/>
    <cellStyle name="Обычный 3 4 2 3" xfId="205"/>
    <cellStyle name="Обычный 3 4 2 3 10" xfId="34081"/>
    <cellStyle name="Обычный 3 4 2 3 2" xfId="206"/>
    <cellStyle name="Обычный 3 4 2 3 2 2" xfId="612"/>
    <cellStyle name="Обычный 3 4 2 3 2 2 2" xfId="1343"/>
    <cellStyle name="Обычный 3 4 2 3 2 2 2 2" xfId="2752"/>
    <cellStyle name="Обычный 3 4 2 3 2 2 2 2 2" xfId="6976"/>
    <cellStyle name="Обычный 3 4 2 3 2 2 2 2 2 2" xfId="15424"/>
    <cellStyle name="Обычный 3 4 2 3 2 2 2 2 2 2 2" xfId="32321"/>
    <cellStyle name="Обычный 3 4 2 3 2 2 2 2 2 3" xfId="23873"/>
    <cellStyle name="Обычный 3 4 2 3 2 2 2 2 3" xfId="11200"/>
    <cellStyle name="Обычный 3 4 2 3 2 2 2 2 3 2" xfId="28097"/>
    <cellStyle name="Обычный 3 4 2 3 2 2 2 2 4" xfId="19649"/>
    <cellStyle name="Обычный 3 4 2 3 2 2 2 3" xfId="4160"/>
    <cellStyle name="Обычный 3 4 2 3 2 2 2 3 2" xfId="8384"/>
    <cellStyle name="Обычный 3 4 2 3 2 2 2 3 2 2" xfId="16832"/>
    <cellStyle name="Обычный 3 4 2 3 2 2 2 3 2 2 2" xfId="33729"/>
    <cellStyle name="Обычный 3 4 2 3 2 2 2 3 2 3" xfId="25281"/>
    <cellStyle name="Обычный 3 4 2 3 2 2 2 3 3" xfId="12608"/>
    <cellStyle name="Обычный 3 4 2 3 2 2 2 3 3 2" xfId="29505"/>
    <cellStyle name="Обычный 3 4 2 3 2 2 2 3 4" xfId="21057"/>
    <cellStyle name="Обычный 3 4 2 3 2 2 2 4" xfId="5568"/>
    <cellStyle name="Обычный 3 4 2 3 2 2 2 4 2" xfId="14016"/>
    <cellStyle name="Обычный 3 4 2 3 2 2 2 4 2 2" xfId="30913"/>
    <cellStyle name="Обычный 3 4 2 3 2 2 2 4 3" xfId="22465"/>
    <cellStyle name="Обычный 3 4 2 3 2 2 2 5" xfId="9792"/>
    <cellStyle name="Обычный 3 4 2 3 2 2 2 5 2" xfId="26689"/>
    <cellStyle name="Обычный 3 4 2 3 2 2 2 6" xfId="18241"/>
    <cellStyle name="Обычный 3 4 2 3 2 2 3" xfId="2048"/>
    <cellStyle name="Обычный 3 4 2 3 2 2 3 2" xfId="6272"/>
    <cellStyle name="Обычный 3 4 2 3 2 2 3 2 2" xfId="14720"/>
    <cellStyle name="Обычный 3 4 2 3 2 2 3 2 2 2" xfId="31617"/>
    <cellStyle name="Обычный 3 4 2 3 2 2 3 2 3" xfId="23169"/>
    <cellStyle name="Обычный 3 4 2 3 2 2 3 3" xfId="10496"/>
    <cellStyle name="Обычный 3 4 2 3 2 2 3 3 2" xfId="27393"/>
    <cellStyle name="Обычный 3 4 2 3 2 2 3 4" xfId="18945"/>
    <cellStyle name="Обычный 3 4 2 3 2 2 4" xfId="3456"/>
    <cellStyle name="Обычный 3 4 2 3 2 2 4 2" xfId="7680"/>
    <cellStyle name="Обычный 3 4 2 3 2 2 4 2 2" xfId="16128"/>
    <cellStyle name="Обычный 3 4 2 3 2 2 4 2 2 2" xfId="33025"/>
    <cellStyle name="Обычный 3 4 2 3 2 2 4 2 3" xfId="24577"/>
    <cellStyle name="Обычный 3 4 2 3 2 2 4 3" xfId="11904"/>
    <cellStyle name="Обычный 3 4 2 3 2 2 4 3 2" xfId="28801"/>
    <cellStyle name="Обычный 3 4 2 3 2 2 4 4" xfId="20353"/>
    <cellStyle name="Обычный 3 4 2 3 2 2 5" xfId="4864"/>
    <cellStyle name="Обычный 3 4 2 3 2 2 5 2" xfId="13312"/>
    <cellStyle name="Обычный 3 4 2 3 2 2 5 2 2" xfId="30209"/>
    <cellStyle name="Обычный 3 4 2 3 2 2 5 3" xfId="21761"/>
    <cellStyle name="Обычный 3 4 2 3 2 2 6" xfId="9088"/>
    <cellStyle name="Обычный 3 4 2 3 2 2 6 2" xfId="25985"/>
    <cellStyle name="Обычный 3 4 2 3 2 2 7" xfId="17537"/>
    <cellStyle name="Обычный 3 4 2 3 2 2 8" xfId="34434"/>
    <cellStyle name="Обычный 3 4 2 3 2 3" xfId="991"/>
    <cellStyle name="Обычный 3 4 2 3 2 3 2" xfId="2400"/>
    <cellStyle name="Обычный 3 4 2 3 2 3 2 2" xfId="6624"/>
    <cellStyle name="Обычный 3 4 2 3 2 3 2 2 2" xfId="15072"/>
    <cellStyle name="Обычный 3 4 2 3 2 3 2 2 2 2" xfId="31969"/>
    <cellStyle name="Обычный 3 4 2 3 2 3 2 2 3" xfId="23521"/>
    <cellStyle name="Обычный 3 4 2 3 2 3 2 3" xfId="10848"/>
    <cellStyle name="Обычный 3 4 2 3 2 3 2 3 2" xfId="27745"/>
    <cellStyle name="Обычный 3 4 2 3 2 3 2 4" xfId="19297"/>
    <cellStyle name="Обычный 3 4 2 3 2 3 3" xfId="3808"/>
    <cellStyle name="Обычный 3 4 2 3 2 3 3 2" xfId="8032"/>
    <cellStyle name="Обычный 3 4 2 3 2 3 3 2 2" xfId="16480"/>
    <cellStyle name="Обычный 3 4 2 3 2 3 3 2 2 2" xfId="33377"/>
    <cellStyle name="Обычный 3 4 2 3 2 3 3 2 3" xfId="24929"/>
    <cellStyle name="Обычный 3 4 2 3 2 3 3 3" xfId="12256"/>
    <cellStyle name="Обычный 3 4 2 3 2 3 3 3 2" xfId="29153"/>
    <cellStyle name="Обычный 3 4 2 3 2 3 3 4" xfId="20705"/>
    <cellStyle name="Обычный 3 4 2 3 2 3 4" xfId="5216"/>
    <cellStyle name="Обычный 3 4 2 3 2 3 4 2" xfId="13664"/>
    <cellStyle name="Обычный 3 4 2 3 2 3 4 2 2" xfId="30561"/>
    <cellStyle name="Обычный 3 4 2 3 2 3 4 3" xfId="22113"/>
    <cellStyle name="Обычный 3 4 2 3 2 3 5" xfId="9440"/>
    <cellStyle name="Обычный 3 4 2 3 2 3 5 2" xfId="26337"/>
    <cellStyle name="Обычный 3 4 2 3 2 3 6" xfId="17889"/>
    <cellStyle name="Обычный 3 4 2 3 2 4" xfId="1696"/>
    <cellStyle name="Обычный 3 4 2 3 2 4 2" xfId="5920"/>
    <cellStyle name="Обычный 3 4 2 3 2 4 2 2" xfId="14368"/>
    <cellStyle name="Обычный 3 4 2 3 2 4 2 2 2" xfId="31265"/>
    <cellStyle name="Обычный 3 4 2 3 2 4 2 3" xfId="22817"/>
    <cellStyle name="Обычный 3 4 2 3 2 4 3" xfId="10144"/>
    <cellStyle name="Обычный 3 4 2 3 2 4 3 2" xfId="27041"/>
    <cellStyle name="Обычный 3 4 2 3 2 4 4" xfId="18593"/>
    <cellStyle name="Обычный 3 4 2 3 2 5" xfId="3104"/>
    <cellStyle name="Обычный 3 4 2 3 2 5 2" xfId="7328"/>
    <cellStyle name="Обычный 3 4 2 3 2 5 2 2" xfId="15776"/>
    <cellStyle name="Обычный 3 4 2 3 2 5 2 2 2" xfId="32673"/>
    <cellStyle name="Обычный 3 4 2 3 2 5 2 3" xfId="24225"/>
    <cellStyle name="Обычный 3 4 2 3 2 5 3" xfId="11552"/>
    <cellStyle name="Обычный 3 4 2 3 2 5 3 2" xfId="28449"/>
    <cellStyle name="Обычный 3 4 2 3 2 5 4" xfId="20001"/>
    <cellStyle name="Обычный 3 4 2 3 2 6" xfId="4512"/>
    <cellStyle name="Обычный 3 4 2 3 2 6 2" xfId="12960"/>
    <cellStyle name="Обычный 3 4 2 3 2 6 2 2" xfId="29857"/>
    <cellStyle name="Обычный 3 4 2 3 2 6 3" xfId="21409"/>
    <cellStyle name="Обычный 3 4 2 3 2 7" xfId="8736"/>
    <cellStyle name="Обычный 3 4 2 3 2 7 2" xfId="25633"/>
    <cellStyle name="Обычный 3 4 2 3 2 8" xfId="17185"/>
    <cellStyle name="Обычный 3 4 2 3 2 9" xfId="34082"/>
    <cellStyle name="Обычный 3 4 2 3 3" xfId="611"/>
    <cellStyle name="Обычный 3 4 2 3 3 2" xfId="1342"/>
    <cellStyle name="Обычный 3 4 2 3 3 2 2" xfId="2751"/>
    <cellStyle name="Обычный 3 4 2 3 3 2 2 2" xfId="6975"/>
    <cellStyle name="Обычный 3 4 2 3 3 2 2 2 2" xfId="15423"/>
    <cellStyle name="Обычный 3 4 2 3 3 2 2 2 2 2" xfId="32320"/>
    <cellStyle name="Обычный 3 4 2 3 3 2 2 2 3" xfId="23872"/>
    <cellStyle name="Обычный 3 4 2 3 3 2 2 3" xfId="11199"/>
    <cellStyle name="Обычный 3 4 2 3 3 2 2 3 2" xfId="28096"/>
    <cellStyle name="Обычный 3 4 2 3 3 2 2 4" xfId="19648"/>
    <cellStyle name="Обычный 3 4 2 3 3 2 3" xfId="4159"/>
    <cellStyle name="Обычный 3 4 2 3 3 2 3 2" xfId="8383"/>
    <cellStyle name="Обычный 3 4 2 3 3 2 3 2 2" xfId="16831"/>
    <cellStyle name="Обычный 3 4 2 3 3 2 3 2 2 2" xfId="33728"/>
    <cellStyle name="Обычный 3 4 2 3 3 2 3 2 3" xfId="25280"/>
    <cellStyle name="Обычный 3 4 2 3 3 2 3 3" xfId="12607"/>
    <cellStyle name="Обычный 3 4 2 3 3 2 3 3 2" xfId="29504"/>
    <cellStyle name="Обычный 3 4 2 3 3 2 3 4" xfId="21056"/>
    <cellStyle name="Обычный 3 4 2 3 3 2 4" xfId="5567"/>
    <cellStyle name="Обычный 3 4 2 3 3 2 4 2" xfId="14015"/>
    <cellStyle name="Обычный 3 4 2 3 3 2 4 2 2" xfId="30912"/>
    <cellStyle name="Обычный 3 4 2 3 3 2 4 3" xfId="22464"/>
    <cellStyle name="Обычный 3 4 2 3 3 2 5" xfId="9791"/>
    <cellStyle name="Обычный 3 4 2 3 3 2 5 2" xfId="26688"/>
    <cellStyle name="Обычный 3 4 2 3 3 2 6" xfId="18240"/>
    <cellStyle name="Обычный 3 4 2 3 3 3" xfId="2047"/>
    <cellStyle name="Обычный 3 4 2 3 3 3 2" xfId="6271"/>
    <cellStyle name="Обычный 3 4 2 3 3 3 2 2" xfId="14719"/>
    <cellStyle name="Обычный 3 4 2 3 3 3 2 2 2" xfId="31616"/>
    <cellStyle name="Обычный 3 4 2 3 3 3 2 3" xfId="23168"/>
    <cellStyle name="Обычный 3 4 2 3 3 3 3" xfId="10495"/>
    <cellStyle name="Обычный 3 4 2 3 3 3 3 2" xfId="27392"/>
    <cellStyle name="Обычный 3 4 2 3 3 3 4" xfId="18944"/>
    <cellStyle name="Обычный 3 4 2 3 3 4" xfId="3455"/>
    <cellStyle name="Обычный 3 4 2 3 3 4 2" xfId="7679"/>
    <cellStyle name="Обычный 3 4 2 3 3 4 2 2" xfId="16127"/>
    <cellStyle name="Обычный 3 4 2 3 3 4 2 2 2" xfId="33024"/>
    <cellStyle name="Обычный 3 4 2 3 3 4 2 3" xfId="24576"/>
    <cellStyle name="Обычный 3 4 2 3 3 4 3" xfId="11903"/>
    <cellStyle name="Обычный 3 4 2 3 3 4 3 2" xfId="28800"/>
    <cellStyle name="Обычный 3 4 2 3 3 4 4" xfId="20352"/>
    <cellStyle name="Обычный 3 4 2 3 3 5" xfId="4863"/>
    <cellStyle name="Обычный 3 4 2 3 3 5 2" xfId="13311"/>
    <cellStyle name="Обычный 3 4 2 3 3 5 2 2" xfId="30208"/>
    <cellStyle name="Обычный 3 4 2 3 3 5 3" xfId="21760"/>
    <cellStyle name="Обычный 3 4 2 3 3 6" xfId="9087"/>
    <cellStyle name="Обычный 3 4 2 3 3 6 2" xfId="25984"/>
    <cellStyle name="Обычный 3 4 2 3 3 7" xfId="17536"/>
    <cellStyle name="Обычный 3 4 2 3 3 8" xfId="34433"/>
    <cellStyle name="Обычный 3 4 2 3 4" xfId="990"/>
    <cellStyle name="Обычный 3 4 2 3 4 2" xfId="2399"/>
    <cellStyle name="Обычный 3 4 2 3 4 2 2" xfId="6623"/>
    <cellStyle name="Обычный 3 4 2 3 4 2 2 2" xfId="15071"/>
    <cellStyle name="Обычный 3 4 2 3 4 2 2 2 2" xfId="31968"/>
    <cellStyle name="Обычный 3 4 2 3 4 2 2 3" xfId="23520"/>
    <cellStyle name="Обычный 3 4 2 3 4 2 3" xfId="10847"/>
    <cellStyle name="Обычный 3 4 2 3 4 2 3 2" xfId="27744"/>
    <cellStyle name="Обычный 3 4 2 3 4 2 4" xfId="19296"/>
    <cellStyle name="Обычный 3 4 2 3 4 3" xfId="3807"/>
    <cellStyle name="Обычный 3 4 2 3 4 3 2" xfId="8031"/>
    <cellStyle name="Обычный 3 4 2 3 4 3 2 2" xfId="16479"/>
    <cellStyle name="Обычный 3 4 2 3 4 3 2 2 2" xfId="33376"/>
    <cellStyle name="Обычный 3 4 2 3 4 3 2 3" xfId="24928"/>
    <cellStyle name="Обычный 3 4 2 3 4 3 3" xfId="12255"/>
    <cellStyle name="Обычный 3 4 2 3 4 3 3 2" xfId="29152"/>
    <cellStyle name="Обычный 3 4 2 3 4 3 4" xfId="20704"/>
    <cellStyle name="Обычный 3 4 2 3 4 4" xfId="5215"/>
    <cellStyle name="Обычный 3 4 2 3 4 4 2" xfId="13663"/>
    <cellStyle name="Обычный 3 4 2 3 4 4 2 2" xfId="30560"/>
    <cellStyle name="Обычный 3 4 2 3 4 4 3" xfId="22112"/>
    <cellStyle name="Обычный 3 4 2 3 4 5" xfId="9439"/>
    <cellStyle name="Обычный 3 4 2 3 4 5 2" xfId="26336"/>
    <cellStyle name="Обычный 3 4 2 3 4 6" xfId="17888"/>
    <cellStyle name="Обычный 3 4 2 3 5" xfId="1695"/>
    <cellStyle name="Обычный 3 4 2 3 5 2" xfId="5919"/>
    <cellStyle name="Обычный 3 4 2 3 5 2 2" xfId="14367"/>
    <cellStyle name="Обычный 3 4 2 3 5 2 2 2" xfId="31264"/>
    <cellStyle name="Обычный 3 4 2 3 5 2 3" xfId="22816"/>
    <cellStyle name="Обычный 3 4 2 3 5 3" xfId="10143"/>
    <cellStyle name="Обычный 3 4 2 3 5 3 2" xfId="27040"/>
    <cellStyle name="Обычный 3 4 2 3 5 4" xfId="18592"/>
    <cellStyle name="Обычный 3 4 2 3 6" xfId="3103"/>
    <cellStyle name="Обычный 3 4 2 3 6 2" xfId="7327"/>
    <cellStyle name="Обычный 3 4 2 3 6 2 2" xfId="15775"/>
    <cellStyle name="Обычный 3 4 2 3 6 2 2 2" xfId="32672"/>
    <cellStyle name="Обычный 3 4 2 3 6 2 3" xfId="24224"/>
    <cellStyle name="Обычный 3 4 2 3 6 3" xfId="11551"/>
    <cellStyle name="Обычный 3 4 2 3 6 3 2" xfId="28448"/>
    <cellStyle name="Обычный 3 4 2 3 6 4" xfId="20000"/>
    <cellStyle name="Обычный 3 4 2 3 7" xfId="4511"/>
    <cellStyle name="Обычный 3 4 2 3 7 2" xfId="12959"/>
    <cellStyle name="Обычный 3 4 2 3 7 2 2" xfId="29856"/>
    <cellStyle name="Обычный 3 4 2 3 7 3" xfId="21408"/>
    <cellStyle name="Обычный 3 4 2 3 8" xfId="8735"/>
    <cellStyle name="Обычный 3 4 2 3 8 2" xfId="25632"/>
    <cellStyle name="Обычный 3 4 2 3 9" xfId="17184"/>
    <cellStyle name="Обычный 3 4 2 4" xfId="207"/>
    <cellStyle name="Обычный 3 4 2 4 2" xfId="613"/>
    <cellStyle name="Обычный 3 4 2 4 2 2" xfId="1344"/>
    <cellStyle name="Обычный 3 4 2 4 2 2 2" xfId="2753"/>
    <cellStyle name="Обычный 3 4 2 4 2 2 2 2" xfId="6977"/>
    <cellStyle name="Обычный 3 4 2 4 2 2 2 2 2" xfId="15425"/>
    <cellStyle name="Обычный 3 4 2 4 2 2 2 2 2 2" xfId="32322"/>
    <cellStyle name="Обычный 3 4 2 4 2 2 2 2 3" xfId="23874"/>
    <cellStyle name="Обычный 3 4 2 4 2 2 2 3" xfId="11201"/>
    <cellStyle name="Обычный 3 4 2 4 2 2 2 3 2" xfId="28098"/>
    <cellStyle name="Обычный 3 4 2 4 2 2 2 4" xfId="19650"/>
    <cellStyle name="Обычный 3 4 2 4 2 2 3" xfId="4161"/>
    <cellStyle name="Обычный 3 4 2 4 2 2 3 2" xfId="8385"/>
    <cellStyle name="Обычный 3 4 2 4 2 2 3 2 2" xfId="16833"/>
    <cellStyle name="Обычный 3 4 2 4 2 2 3 2 2 2" xfId="33730"/>
    <cellStyle name="Обычный 3 4 2 4 2 2 3 2 3" xfId="25282"/>
    <cellStyle name="Обычный 3 4 2 4 2 2 3 3" xfId="12609"/>
    <cellStyle name="Обычный 3 4 2 4 2 2 3 3 2" xfId="29506"/>
    <cellStyle name="Обычный 3 4 2 4 2 2 3 4" xfId="21058"/>
    <cellStyle name="Обычный 3 4 2 4 2 2 4" xfId="5569"/>
    <cellStyle name="Обычный 3 4 2 4 2 2 4 2" xfId="14017"/>
    <cellStyle name="Обычный 3 4 2 4 2 2 4 2 2" xfId="30914"/>
    <cellStyle name="Обычный 3 4 2 4 2 2 4 3" xfId="22466"/>
    <cellStyle name="Обычный 3 4 2 4 2 2 5" xfId="9793"/>
    <cellStyle name="Обычный 3 4 2 4 2 2 5 2" xfId="26690"/>
    <cellStyle name="Обычный 3 4 2 4 2 2 6" xfId="18242"/>
    <cellStyle name="Обычный 3 4 2 4 2 3" xfId="2049"/>
    <cellStyle name="Обычный 3 4 2 4 2 3 2" xfId="6273"/>
    <cellStyle name="Обычный 3 4 2 4 2 3 2 2" xfId="14721"/>
    <cellStyle name="Обычный 3 4 2 4 2 3 2 2 2" xfId="31618"/>
    <cellStyle name="Обычный 3 4 2 4 2 3 2 3" xfId="23170"/>
    <cellStyle name="Обычный 3 4 2 4 2 3 3" xfId="10497"/>
    <cellStyle name="Обычный 3 4 2 4 2 3 3 2" xfId="27394"/>
    <cellStyle name="Обычный 3 4 2 4 2 3 4" xfId="18946"/>
    <cellStyle name="Обычный 3 4 2 4 2 4" xfId="3457"/>
    <cellStyle name="Обычный 3 4 2 4 2 4 2" xfId="7681"/>
    <cellStyle name="Обычный 3 4 2 4 2 4 2 2" xfId="16129"/>
    <cellStyle name="Обычный 3 4 2 4 2 4 2 2 2" xfId="33026"/>
    <cellStyle name="Обычный 3 4 2 4 2 4 2 3" xfId="24578"/>
    <cellStyle name="Обычный 3 4 2 4 2 4 3" xfId="11905"/>
    <cellStyle name="Обычный 3 4 2 4 2 4 3 2" xfId="28802"/>
    <cellStyle name="Обычный 3 4 2 4 2 4 4" xfId="20354"/>
    <cellStyle name="Обычный 3 4 2 4 2 5" xfId="4865"/>
    <cellStyle name="Обычный 3 4 2 4 2 5 2" xfId="13313"/>
    <cellStyle name="Обычный 3 4 2 4 2 5 2 2" xfId="30210"/>
    <cellStyle name="Обычный 3 4 2 4 2 5 3" xfId="21762"/>
    <cellStyle name="Обычный 3 4 2 4 2 6" xfId="9089"/>
    <cellStyle name="Обычный 3 4 2 4 2 6 2" xfId="25986"/>
    <cellStyle name="Обычный 3 4 2 4 2 7" xfId="17538"/>
    <cellStyle name="Обычный 3 4 2 4 2 8" xfId="34435"/>
    <cellStyle name="Обычный 3 4 2 4 3" xfId="992"/>
    <cellStyle name="Обычный 3 4 2 4 3 2" xfId="2401"/>
    <cellStyle name="Обычный 3 4 2 4 3 2 2" xfId="6625"/>
    <cellStyle name="Обычный 3 4 2 4 3 2 2 2" xfId="15073"/>
    <cellStyle name="Обычный 3 4 2 4 3 2 2 2 2" xfId="31970"/>
    <cellStyle name="Обычный 3 4 2 4 3 2 2 3" xfId="23522"/>
    <cellStyle name="Обычный 3 4 2 4 3 2 3" xfId="10849"/>
    <cellStyle name="Обычный 3 4 2 4 3 2 3 2" xfId="27746"/>
    <cellStyle name="Обычный 3 4 2 4 3 2 4" xfId="19298"/>
    <cellStyle name="Обычный 3 4 2 4 3 3" xfId="3809"/>
    <cellStyle name="Обычный 3 4 2 4 3 3 2" xfId="8033"/>
    <cellStyle name="Обычный 3 4 2 4 3 3 2 2" xfId="16481"/>
    <cellStyle name="Обычный 3 4 2 4 3 3 2 2 2" xfId="33378"/>
    <cellStyle name="Обычный 3 4 2 4 3 3 2 3" xfId="24930"/>
    <cellStyle name="Обычный 3 4 2 4 3 3 3" xfId="12257"/>
    <cellStyle name="Обычный 3 4 2 4 3 3 3 2" xfId="29154"/>
    <cellStyle name="Обычный 3 4 2 4 3 3 4" xfId="20706"/>
    <cellStyle name="Обычный 3 4 2 4 3 4" xfId="5217"/>
    <cellStyle name="Обычный 3 4 2 4 3 4 2" xfId="13665"/>
    <cellStyle name="Обычный 3 4 2 4 3 4 2 2" xfId="30562"/>
    <cellStyle name="Обычный 3 4 2 4 3 4 3" xfId="22114"/>
    <cellStyle name="Обычный 3 4 2 4 3 5" xfId="9441"/>
    <cellStyle name="Обычный 3 4 2 4 3 5 2" xfId="26338"/>
    <cellStyle name="Обычный 3 4 2 4 3 6" xfId="17890"/>
    <cellStyle name="Обычный 3 4 2 4 4" xfId="1697"/>
    <cellStyle name="Обычный 3 4 2 4 4 2" xfId="5921"/>
    <cellStyle name="Обычный 3 4 2 4 4 2 2" xfId="14369"/>
    <cellStyle name="Обычный 3 4 2 4 4 2 2 2" xfId="31266"/>
    <cellStyle name="Обычный 3 4 2 4 4 2 3" xfId="22818"/>
    <cellStyle name="Обычный 3 4 2 4 4 3" xfId="10145"/>
    <cellStyle name="Обычный 3 4 2 4 4 3 2" xfId="27042"/>
    <cellStyle name="Обычный 3 4 2 4 4 4" xfId="18594"/>
    <cellStyle name="Обычный 3 4 2 4 5" xfId="3105"/>
    <cellStyle name="Обычный 3 4 2 4 5 2" xfId="7329"/>
    <cellStyle name="Обычный 3 4 2 4 5 2 2" xfId="15777"/>
    <cellStyle name="Обычный 3 4 2 4 5 2 2 2" xfId="32674"/>
    <cellStyle name="Обычный 3 4 2 4 5 2 3" xfId="24226"/>
    <cellStyle name="Обычный 3 4 2 4 5 3" xfId="11553"/>
    <cellStyle name="Обычный 3 4 2 4 5 3 2" xfId="28450"/>
    <cellStyle name="Обычный 3 4 2 4 5 4" xfId="20002"/>
    <cellStyle name="Обычный 3 4 2 4 6" xfId="4513"/>
    <cellStyle name="Обычный 3 4 2 4 6 2" xfId="12961"/>
    <cellStyle name="Обычный 3 4 2 4 6 2 2" xfId="29858"/>
    <cellStyle name="Обычный 3 4 2 4 6 3" xfId="21410"/>
    <cellStyle name="Обычный 3 4 2 4 7" xfId="8737"/>
    <cellStyle name="Обычный 3 4 2 4 7 2" xfId="25634"/>
    <cellStyle name="Обычный 3 4 2 4 8" xfId="17186"/>
    <cellStyle name="Обычный 3 4 2 4 9" xfId="34083"/>
    <cellStyle name="Обычный 3 4 2 5" xfId="606"/>
    <cellStyle name="Обычный 3 4 2 5 2" xfId="1337"/>
    <cellStyle name="Обычный 3 4 2 5 2 2" xfId="2746"/>
    <cellStyle name="Обычный 3 4 2 5 2 2 2" xfId="6970"/>
    <cellStyle name="Обычный 3 4 2 5 2 2 2 2" xfId="15418"/>
    <cellStyle name="Обычный 3 4 2 5 2 2 2 2 2" xfId="32315"/>
    <cellStyle name="Обычный 3 4 2 5 2 2 2 3" xfId="23867"/>
    <cellStyle name="Обычный 3 4 2 5 2 2 3" xfId="11194"/>
    <cellStyle name="Обычный 3 4 2 5 2 2 3 2" xfId="28091"/>
    <cellStyle name="Обычный 3 4 2 5 2 2 4" xfId="19643"/>
    <cellStyle name="Обычный 3 4 2 5 2 3" xfId="4154"/>
    <cellStyle name="Обычный 3 4 2 5 2 3 2" xfId="8378"/>
    <cellStyle name="Обычный 3 4 2 5 2 3 2 2" xfId="16826"/>
    <cellStyle name="Обычный 3 4 2 5 2 3 2 2 2" xfId="33723"/>
    <cellStyle name="Обычный 3 4 2 5 2 3 2 3" xfId="25275"/>
    <cellStyle name="Обычный 3 4 2 5 2 3 3" xfId="12602"/>
    <cellStyle name="Обычный 3 4 2 5 2 3 3 2" xfId="29499"/>
    <cellStyle name="Обычный 3 4 2 5 2 3 4" xfId="21051"/>
    <cellStyle name="Обычный 3 4 2 5 2 4" xfId="5562"/>
    <cellStyle name="Обычный 3 4 2 5 2 4 2" xfId="14010"/>
    <cellStyle name="Обычный 3 4 2 5 2 4 2 2" xfId="30907"/>
    <cellStyle name="Обычный 3 4 2 5 2 4 3" xfId="22459"/>
    <cellStyle name="Обычный 3 4 2 5 2 5" xfId="9786"/>
    <cellStyle name="Обычный 3 4 2 5 2 5 2" xfId="26683"/>
    <cellStyle name="Обычный 3 4 2 5 2 6" xfId="18235"/>
    <cellStyle name="Обычный 3 4 2 5 3" xfId="2042"/>
    <cellStyle name="Обычный 3 4 2 5 3 2" xfId="6266"/>
    <cellStyle name="Обычный 3 4 2 5 3 2 2" xfId="14714"/>
    <cellStyle name="Обычный 3 4 2 5 3 2 2 2" xfId="31611"/>
    <cellStyle name="Обычный 3 4 2 5 3 2 3" xfId="23163"/>
    <cellStyle name="Обычный 3 4 2 5 3 3" xfId="10490"/>
    <cellStyle name="Обычный 3 4 2 5 3 3 2" xfId="27387"/>
    <cellStyle name="Обычный 3 4 2 5 3 4" xfId="18939"/>
    <cellStyle name="Обычный 3 4 2 5 4" xfId="3450"/>
    <cellStyle name="Обычный 3 4 2 5 4 2" xfId="7674"/>
    <cellStyle name="Обычный 3 4 2 5 4 2 2" xfId="16122"/>
    <cellStyle name="Обычный 3 4 2 5 4 2 2 2" xfId="33019"/>
    <cellStyle name="Обычный 3 4 2 5 4 2 3" xfId="24571"/>
    <cellStyle name="Обычный 3 4 2 5 4 3" xfId="11898"/>
    <cellStyle name="Обычный 3 4 2 5 4 3 2" xfId="28795"/>
    <cellStyle name="Обычный 3 4 2 5 4 4" xfId="20347"/>
    <cellStyle name="Обычный 3 4 2 5 5" xfId="4858"/>
    <cellStyle name="Обычный 3 4 2 5 5 2" xfId="13306"/>
    <cellStyle name="Обычный 3 4 2 5 5 2 2" xfId="30203"/>
    <cellStyle name="Обычный 3 4 2 5 5 3" xfId="21755"/>
    <cellStyle name="Обычный 3 4 2 5 6" xfId="9082"/>
    <cellStyle name="Обычный 3 4 2 5 6 2" xfId="25979"/>
    <cellStyle name="Обычный 3 4 2 5 7" xfId="17531"/>
    <cellStyle name="Обычный 3 4 2 5 8" xfId="34428"/>
    <cellStyle name="Обычный 3 4 2 6" xfId="985"/>
    <cellStyle name="Обычный 3 4 2 6 2" xfId="2394"/>
    <cellStyle name="Обычный 3 4 2 6 2 2" xfId="6618"/>
    <cellStyle name="Обычный 3 4 2 6 2 2 2" xfId="15066"/>
    <cellStyle name="Обычный 3 4 2 6 2 2 2 2" xfId="31963"/>
    <cellStyle name="Обычный 3 4 2 6 2 2 3" xfId="23515"/>
    <cellStyle name="Обычный 3 4 2 6 2 3" xfId="10842"/>
    <cellStyle name="Обычный 3 4 2 6 2 3 2" xfId="27739"/>
    <cellStyle name="Обычный 3 4 2 6 2 4" xfId="19291"/>
    <cellStyle name="Обычный 3 4 2 6 3" xfId="3802"/>
    <cellStyle name="Обычный 3 4 2 6 3 2" xfId="8026"/>
    <cellStyle name="Обычный 3 4 2 6 3 2 2" xfId="16474"/>
    <cellStyle name="Обычный 3 4 2 6 3 2 2 2" xfId="33371"/>
    <cellStyle name="Обычный 3 4 2 6 3 2 3" xfId="24923"/>
    <cellStyle name="Обычный 3 4 2 6 3 3" xfId="12250"/>
    <cellStyle name="Обычный 3 4 2 6 3 3 2" xfId="29147"/>
    <cellStyle name="Обычный 3 4 2 6 3 4" xfId="20699"/>
    <cellStyle name="Обычный 3 4 2 6 4" xfId="5210"/>
    <cellStyle name="Обычный 3 4 2 6 4 2" xfId="13658"/>
    <cellStyle name="Обычный 3 4 2 6 4 2 2" xfId="30555"/>
    <cellStyle name="Обычный 3 4 2 6 4 3" xfId="22107"/>
    <cellStyle name="Обычный 3 4 2 6 5" xfId="9434"/>
    <cellStyle name="Обычный 3 4 2 6 5 2" xfId="26331"/>
    <cellStyle name="Обычный 3 4 2 6 6" xfId="17883"/>
    <cellStyle name="Обычный 3 4 2 7" xfId="1690"/>
    <cellStyle name="Обычный 3 4 2 7 2" xfId="5914"/>
    <cellStyle name="Обычный 3 4 2 7 2 2" xfId="14362"/>
    <cellStyle name="Обычный 3 4 2 7 2 2 2" xfId="31259"/>
    <cellStyle name="Обычный 3 4 2 7 2 3" xfId="22811"/>
    <cellStyle name="Обычный 3 4 2 7 3" xfId="10138"/>
    <cellStyle name="Обычный 3 4 2 7 3 2" xfId="27035"/>
    <cellStyle name="Обычный 3 4 2 7 4" xfId="18587"/>
    <cellStyle name="Обычный 3 4 2 8" xfId="3098"/>
    <cellStyle name="Обычный 3 4 2 8 2" xfId="7322"/>
    <cellStyle name="Обычный 3 4 2 8 2 2" xfId="15770"/>
    <cellStyle name="Обычный 3 4 2 8 2 2 2" xfId="32667"/>
    <cellStyle name="Обычный 3 4 2 8 2 3" xfId="24219"/>
    <cellStyle name="Обычный 3 4 2 8 3" xfId="11546"/>
    <cellStyle name="Обычный 3 4 2 8 3 2" xfId="28443"/>
    <cellStyle name="Обычный 3 4 2 8 4" xfId="19995"/>
    <cellStyle name="Обычный 3 4 2 9" xfId="4506"/>
    <cellStyle name="Обычный 3 4 2 9 2" xfId="12954"/>
    <cellStyle name="Обычный 3 4 2 9 2 2" xfId="29851"/>
    <cellStyle name="Обычный 3 4 2 9 3" xfId="21403"/>
    <cellStyle name="Обычный 3 4 3" xfId="208"/>
    <cellStyle name="Обычный 3 4 3 10" xfId="17187"/>
    <cellStyle name="Обычный 3 4 3 11" xfId="34084"/>
    <cellStyle name="Обычный 3 4 3 2" xfId="209"/>
    <cellStyle name="Обычный 3 4 3 2 10" xfId="34085"/>
    <cellStyle name="Обычный 3 4 3 2 2" xfId="210"/>
    <cellStyle name="Обычный 3 4 3 2 2 2" xfId="616"/>
    <cellStyle name="Обычный 3 4 3 2 2 2 2" xfId="1347"/>
    <cellStyle name="Обычный 3 4 3 2 2 2 2 2" xfId="2756"/>
    <cellStyle name="Обычный 3 4 3 2 2 2 2 2 2" xfId="6980"/>
    <cellStyle name="Обычный 3 4 3 2 2 2 2 2 2 2" xfId="15428"/>
    <cellStyle name="Обычный 3 4 3 2 2 2 2 2 2 2 2" xfId="32325"/>
    <cellStyle name="Обычный 3 4 3 2 2 2 2 2 2 3" xfId="23877"/>
    <cellStyle name="Обычный 3 4 3 2 2 2 2 2 3" xfId="11204"/>
    <cellStyle name="Обычный 3 4 3 2 2 2 2 2 3 2" xfId="28101"/>
    <cellStyle name="Обычный 3 4 3 2 2 2 2 2 4" xfId="19653"/>
    <cellStyle name="Обычный 3 4 3 2 2 2 2 3" xfId="4164"/>
    <cellStyle name="Обычный 3 4 3 2 2 2 2 3 2" xfId="8388"/>
    <cellStyle name="Обычный 3 4 3 2 2 2 2 3 2 2" xfId="16836"/>
    <cellStyle name="Обычный 3 4 3 2 2 2 2 3 2 2 2" xfId="33733"/>
    <cellStyle name="Обычный 3 4 3 2 2 2 2 3 2 3" xfId="25285"/>
    <cellStyle name="Обычный 3 4 3 2 2 2 2 3 3" xfId="12612"/>
    <cellStyle name="Обычный 3 4 3 2 2 2 2 3 3 2" xfId="29509"/>
    <cellStyle name="Обычный 3 4 3 2 2 2 2 3 4" xfId="21061"/>
    <cellStyle name="Обычный 3 4 3 2 2 2 2 4" xfId="5572"/>
    <cellStyle name="Обычный 3 4 3 2 2 2 2 4 2" xfId="14020"/>
    <cellStyle name="Обычный 3 4 3 2 2 2 2 4 2 2" xfId="30917"/>
    <cellStyle name="Обычный 3 4 3 2 2 2 2 4 3" xfId="22469"/>
    <cellStyle name="Обычный 3 4 3 2 2 2 2 5" xfId="9796"/>
    <cellStyle name="Обычный 3 4 3 2 2 2 2 5 2" xfId="26693"/>
    <cellStyle name="Обычный 3 4 3 2 2 2 2 6" xfId="18245"/>
    <cellStyle name="Обычный 3 4 3 2 2 2 3" xfId="2052"/>
    <cellStyle name="Обычный 3 4 3 2 2 2 3 2" xfId="6276"/>
    <cellStyle name="Обычный 3 4 3 2 2 2 3 2 2" xfId="14724"/>
    <cellStyle name="Обычный 3 4 3 2 2 2 3 2 2 2" xfId="31621"/>
    <cellStyle name="Обычный 3 4 3 2 2 2 3 2 3" xfId="23173"/>
    <cellStyle name="Обычный 3 4 3 2 2 2 3 3" xfId="10500"/>
    <cellStyle name="Обычный 3 4 3 2 2 2 3 3 2" xfId="27397"/>
    <cellStyle name="Обычный 3 4 3 2 2 2 3 4" xfId="18949"/>
    <cellStyle name="Обычный 3 4 3 2 2 2 4" xfId="3460"/>
    <cellStyle name="Обычный 3 4 3 2 2 2 4 2" xfId="7684"/>
    <cellStyle name="Обычный 3 4 3 2 2 2 4 2 2" xfId="16132"/>
    <cellStyle name="Обычный 3 4 3 2 2 2 4 2 2 2" xfId="33029"/>
    <cellStyle name="Обычный 3 4 3 2 2 2 4 2 3" xfId="24581"/>
    <cellStyle name="Обычный 3 4 3 2 2 2 4 3" xfId="11908"/>
    <cellStyle name="Обычный 3 4 3 2 2 2 4 3 2" xfId="28805"/>
    <cellStyle name="Обычный 3 4 3 2 2 2 4 4" xfId="20357"/>
    <cellStyle name="Обычный 3 4 3 2 2 2 5" xfId="4868"/>
    <cellStyle name="Обычный 3 4 3 2 2 2 5 2" xfId="13316"/>
    <cellStyle name="Обычный 3 4 3 2 2 2 5 2 2" xfId="30213"/>
    <cellStyle name="Обычный 3 4 3 2 2 2 5 3" xfId="21765"/>
    <cellStyle name="Обычный 3 4 3 2 2 2 6" xfId="9092"/>
    <cellStyle name="Обычный 3 4 3 2 2 2 6 2" xfId="25989"/>
    <cellStyle name="Обычный 3 4 3 2 2 2 7" xfId="17541"/>
    <cellStyle name="Обычный 3 4 3 2 2 2 8" xfId="34438"/>
    <cellStyle name="Обычный 3 4 3 2 2 3" xfId="995"/>
    <cellStyle name="Обычный 3 4 3 2 2 3 2" xfId="2404"/>
    <cellStyle name="Обычный 3 4 3 2 2 3 2 2" xfId="6628"/>
    <cellStyle name="Обычный 3 4 3 2 2 3 2 2 2" xfId="15076"/>
    <cellStyle name="Обычный 3 4 3 2 2 3 2 2 2 2" xfId="31973"/>
    <cellStyle name="Обычный 3 4 3 2 2 3 2 2 3" xfId="23525"/>
    <cellStyle name="Обычный 3 4 3 2 2 3 2 3" xfId="10852"/>
    <cellStyle name="Обычный 3 4 3 2 2 3 2 3 2" xfId="27749"/>
    <cellStyle name="Обычный 3 4 3 2 2 3 2 4" xfId="19301"/>
    <cellStyle name="Обычный 3 4 3 2 2 3 3" xfId="3812"/>
    <cellStyle name="Обычный 3 4 3 2 2 3 3 2" xfId="8036"/>
    <cellStyle name="Обычный 3 4 3 2 2 3 3 2 2" xfId="16484"/>
    <cellStyle name="Обычный 3 4 3 2 2 3 3 2 2 2" xfId="33381"/>
    <cellStyle name="Обычный 3 4 3 2 2 3 3 2 3" xfId="24933"/>
    <cellStyle name="Обычный 3 4 3 2 2 3 3 3" xfId="12260"/>
    <cellStyle name="Обычный 3 4 3 2 2 3 3 3 2" xfId="29157"/>
    <cellStyle name="Обычный 3 4 3 2 2 3 3 4" xfId="20709"/>
    <cellStyle name="Обычный 3 4 3 2 2 3 4" xfId="5220"/>
    <cellStyle name="Обычный 3 4 3 2 2 3 4 2" xfId="13668"/>
    <cellStyle name="Обычный 3 4 3 2 2 3 4 2 2" xfId="30565"/>
    <cellStyle name="Обычный 3 4 3 2 2 3 4 3" xfId="22117"/>
    <cellStyle name="Обычный 3 4 3 2 2 3 5" xfId="9444"/>
    <cellStyle name="Обычный 3 4 3 2 2 3 5 2" xfId="26341"/>
    <cellStyle name="Обычный 3 4 3 2 2 3 6" xfId="17893"/>
    <cellStyle name="Обычный 3 4 3 2 2 4" xfId="1700"/>
    <cellStyle name="Обычный 3 4 3 2 2 4 2" xfId="5924"/>
    <cellStyle name="Обычный 3 4 3 2 2 4 2 2" xfId="14372"/>
    <cellStyle name="Обычный 3 4 3 2 2 4 2 2 2" xfId="31269"/>
    <cellStyle name="Обычный 3 4 3 2 2 4 2 3" xfId="22821"/>
    <cellStyle name="Обычный 3 4 3 2 2 4 3" xfId="10148"/>
    <cellStyle name="Обычный 3 4 3 2 2 4 3 2" xfId="27045"/>
    <cellStyle name="Обычный 3 4 3 2 2 4 4" xfId="18597"/>
    <cellStyle name="Обычный 3 4 3 2 2 5" xfId="3108"/>
    <cellStyle name="Обычный 3 4 3 2 2 5 2" xfId="7332"/>
    <cellStyle name="Обычный 3 4 3 2 2 5 2 2" xfId="15780"/>
    <cellStyle name="Обычный 3 4 3 2 2 5 2 2 2" xfId="32677"/>
    <cellStyle name="Обычный 3 4 3 2 2 5 2 3" xfId="24229"/>
    <cellStyle name="Обычный 3 4 3 2 2 5 3" xfId="11556"/>
    <cellStyle name="Обычный 3 4 3 2 2 5 3 2" xfId="28453"/>
    <cellStyle name="Обычный 3 4 3 2 2 5 4" xfId="20005"/>
    <cellStyle name="Обычный 3 4 3 2 2 6" xfId="4516"/>
    <cellStyle name="Обычный 3 4 3 2 2 6 2" xfId="12964"/>
    <cellStyle name="Обычный 3 4 3 2 2 6 2 2" xfId="29861"/>
    <cellStyle name="Обычный 3 4 3 2 2 6 3" xfId="21413"/>
    <cellStyle name="Обычный 3 4 3 2 2 7" xfId="8740"/>
    <cellStyle name="Обычный 3 4 3 2 2 7 2" xfId="25637"/>
    <cellStyle name="Обычный 3 4 3 2 2 8" xfId="17189"/>
    <cellStyle name="Обычный 3 4 3 2 2 9" xfId="34086"/>
    <cellStyle name="Обычный 3 4 3 2 3" xfId="615"/>
    <cellStyle name="Обычный 3 4 3 2 3 2" xfId="1346"/>
    <cellStyle name="Обычный 3 4 3 2 3 2 2" xfId="2755"/>
    <cellStyle name="Обычный 3 4 3 2 3 2 2 2" xfId="6979"/>
    <cellStyle name="Обычный 3 4 3 2 3 2 2 2 2" xfId="15427"/>
    <cellStyle name="Обычный 3 4 3 2 3 2 2 2 2 2" xfId="32324"/>
    <cellStyle name="Обычный 3 4 3 2 3 2 2 2 3" xfId="23876"/>
    <cellStyle name="Обычный 3 4 3 2 3 2 2 3" xfId="11203"/>
    <cellStyle name="Обычный 3 4 3 2 3 2 2 3 2" xfId="28100"/>
    <cellStyle name="Обычный 3 4 3 2 3 2 2 4" xfId="19652"/>
    <cellStyle name="Обычный 3 4 3 2 3 2 3" xfId="4163"/>
    <cellStyle name="Обычный 3 4 3 2 3 2 3 2" xfId="8387"/>
    <cellStyle name="Обычный 3 4 3 2 3 2 3 2 2" xfId="16835"/>
    <cellStyle name="Обычный 3 4 3 2 3 2 3 2 2 2" xfId="33732"/>
    <cellStyle name="Обычный 3 4 3 2 3 2 3 2 3" xfId="25284"/>
    <cellStyle name="Обычный 3 4 3 2 3 2 3 3" xfId="12611"/>
    <cellStyle name="Обычный 3 4 3 2 3 2 3 3 2" xfId="29508"/>
    <cellStyle name="Обычный 3 4 3 2 3 2 3 4" xfId="21060"/>
    <cellStyle name="Обычный 3 4 3 2 3 2 4" xfId="5571"/>
    <cellStyle name="Обычный 3 4 3 2 3 2 4 2" xfId="14019"/>
    <cellStyle name="Обычный 3 4 3 2 3 2 4 2 2" xfId="30916"/>
    <cellStyle name="Обычный 3 4 3 2 3 2 4 3" xfId="22468"/>
    <cellStyle name="Обычный 3 4 3 2 3 2 5" xfId="9795"/>
    <cellStyle name="Обычный 3 4 3 2 3 2 5 2" xfId="26692"/>
    <cellStyle name="Обычный 3 4 3 2 3 2 6" xfId="18244"/>
    <cellStyle name="Обычный 3 4 3 2 3 3" xfId="2051"/>
    <cellStyle name="Обычный 3 4 3 2 3 3 2" xfId="6275"/>
    <cellStyle name="Обычный 3 4 3 2 3 3 2 2" xfId="14723"/>
    <cellStyle name="Обычный 3 4 3 2 3 3 2 2 2" xfId="31620"/>
    <cellStyle name="Обычный 3 4 3 2 3 3 2 3" xfId="23172"/>
    <cellStyle name="Обычный 3 4 3 2 3 3 3" xfId="10499"/>
    <cellStyle name="Обычный 3 4 3 2 3 3 3 2" xfId="27396"/>
    <cellStyle name="Обычный 3 4 3 2 3 3 4" xfId="18948"/>
    <cellStyle name="Обычный 3 4 3 2 3 4" xfId="3459"/>
    <cellStyle name="Обычный 3 4 3 2 3 4 2" xfId="7683"/>
    <cellStyle name="Обычный 3 4 3 2 3 4 2 2" xfId="16131"/>
    <cellStyle name="Обычный 3 4 3 2 3 4 2 2 2" xfId="33028"/>
    <cellStyle name="Обычный 3 4 3 2 3 4 2 3" xfId="24580"/>
    <cellStyle name="Обычный 3 4 3 2 3 4 3" xfId="11907"/>
    <cellStyle name="Обычный 3 4 3 2 3 4 3 2" xfId="28804"/>
    <cellStyle name="Обычный 3 4 3 2 3 4 4" xfId="20356"/>
    <cellStyle name="Обычный 3 4 3 2 3 5" xfId="4867"/>
    <cellStyle name="Обычный 3 4 3 2 3 5 2" xfId="13315"/>
    <cellStyle name="Обычный 3 4 3 2 3 5 2 2" xfId="30212"/>
    <cellStyle name="Обычный 3 4 3 2 3 5 3" xfId="21764"/>
    <cellStyle name="Обычный 3 4 3 2 3 6" xfId="9091"/>
    <cellStyle name="Обычный 3 4 3 2 3 6 2" xfId="25988"/>
    <cellStyle name="Обычный 3 4 3 2 3 7" xfId="17540"/>
    <cellStyle name="Обычный 3 4 3 2 3 8" xfId="34437"/>
    <cellStyle name="Обычный 3 4 3 2 4" xfId="994"/>
    <cellStyle name="Обычный 3 4 3 2 4 2" xfId="2403"/>
    <cellStyle name="Обычный 3 4 3 2 4 2 2" xfId="6627"/>
    <cellStyle name="Обычный 3 4 3 2 4 2 2 2" xfId="15075"/>
    <cellStyle name="Обычный 3 4 3 2 4 2 2 2 2" xfId="31972"/>
    <cellStyle name="Обычный 3 4 3 2 4 2 2 3" xfId="23524"/>
    <cellStyle name="Обычный 3 4 3 2 4 2 3" xfId="10851"/>
    <cellStyle name="Обычный 3 4 3 2 4 2 3 2" xfId="27748"/>
    <cellStyle name="Обычный 3 4 3 2 4 2 4" xfId="19300"/>
    <cellStyle name="Обычный 3 4 3 2 4 3" xfId="3811"/>
    <cellStyle name="Обычный 3 4 3 2 4 3 2" xfId="8035"/>
    <cellStyle name="Обычный 3 4 3 2 4 3 2 2" xfId="16483"/>
    <cellStyle name="Обычный 3 4 3 2 4 3 2 2 2" xfId="33380"/>
    <cellStyle name="Обычный 3 4 3 2 4 3 2 3" xfId="24932"/>
    <cellStyle name="Обычный 3 4 3 2 4 3 3" xfId="12259"/>
    <cellStyle name="Обычный 3 4 3 2 4 3 3 2" xfId="29156"/>
    <cellStyle name="Обычный 3 4 3 2 4 3 4" xfId="20708"/>
    <cellStyle name="Обычный 3 4 3 2 4 4" xfId="5219"/>
    <cellStyle name="Обычный 3 4 3 2 4 4 2" xfId="13667"/>
    <cellStyle name="Обычный 3 4 3 2 4 4 2 2" xfId="30564"/>
    <cellStyle name="Обычный 3 4 3 2 4 4 3" xfId="22116"/>
    <cellStyle name="Обычный 3 4 3 2 4 5" xfId="9443"/>
    <cellStyle name="Обычный 3 4 3 2 4 5 2" xfId="26340"/>
    <cellStyle name="Обычный 3 4 3 2 4 6" xfId="17892"/>
    <cellStyle name="Обычный 3 4 3 2 5" xfId="1699"/>
    <cellStyle name="Обычный 3 4 3 2 5 2" xfId="5923"/>
    <cellStyle name="Обычный 3 4 3 2 5 2 2" xfId="14371"/>
    <cellStyle name="Обычный 3 4 3 2 5 2 2 2" xfId="31268"/>
    <cellStyle name="Обычный 3 4 3 2 5 2 3" xfId="22820"/>
    <cellStyle name="Обычный 3 4 3 2 5 3" xfId="10147"/>
    <cellStyle name="Обычный 3 4 3 2 5 3 2" xfId="27044"/>
    <cellStyle name="Обычный 3 4 3 2 5 4" xfId="18596"/>
    <cellStyle name="Обычный 3 4 3 2 6" xfId="3107"/>
    <cellStyle name="Обычный 3 4 3 2 6 2" xfId="7331"/>
    <cellStyle name="Обычный 3 4 3 2 6 2 2" xfId="15779"/>
    <cellStyle name="Обычный 3 4 3 2 6 2 2 2" xfId="32676"/>
    <cellStyle name="Обычный 3 4 3 2 6 2 3" xfId="24228"/>
    <cellStyle name="Обычный 3 4 3 2 6 3" xfId="11555"/>
    <cellStyle name="Обычный 3 4 3 2 6 3 2" xfId="28452"/>
    <cellStyle name="Обычный 3 4 3 2 6 4" xfId="20004"/>
    <cellStyle name="Обычный 3 4 3 2 7" xfId="4515"/>
    <cellStyle name="Обычный 3 4 3 2 7 2" xfId="12963"/>
    <cellStyle name="Обычный 3 4 3 2 7 2 2" xfId="29860"/>
    <cellStyle name="Обычный 3 4 3 2 7 3" xfId="21412"/>
    <cellStyle name="Обычный 3 4 3 2 8" xfId="8739"/>
    <cellStyle name="Обычный 3 4 3 2 8 2" xfId="25636"/>
    <cellStyle name="Обычный 3 4 3 2 9" xfId="17188"/>
    <cellStyle name="Обычный 3 4 3 3" xfId="211"/>
    <cellStyle name="Обычный 3 4 3 3 2" xfId="617"/>
    <cellStyle name="Обычный 3 4 3 3 2 2" xfId="1348"/>
    <cellStyle name="Обычный 3 4 3 3 2 2 2" xfId="2757"/>
    <cellStyle name="Обычный 3 4 3 3 2 2 2 2" xfId="6981"/>
    <cellStyle name="Обычный 3 4 3 3 2 2 2 2 2" xfId="15429"/>
    <cellStyle name="Обычный 3 4 3 3 2 2 2 2 2 2" xfId="32326"/>
    <cellStyle name="Обычный 3 4 3 3 2 2 2 2 3" xfId="23878"/>
    <cellStyle name="Обычный 3 4 3 3 2 2 2 3" xfId="11205"/>
    <cellStyle name="Обычный 3 4 3 3 2 2 2 3 2" xfId="28102"/>
    <cellStyle name="Обычный 3 4 3 3 2 2 2 4" xfId="19654"/>
    <cellStyle name="Обычный 3 4 3 3 2 2 3" xfId="4165"/>
    <cellStyle name="Обычный 3 4 3 3 2 2 3 2" xfId="8389"/>
    <cellStyle name="Обычный 3 4 3 3 2 2 3 2 2" xfId="16837"/>
    <cellStyle name="Обычный 3 4 3 3 2 2 3 2 2 2" xfId="33734"/>
    <cellStyle name="Обычный 3 4 3 3 2 2 3 2 3" xfId="25286"/>
    <cellStyle name="Обычный 3 4 3 3 2 2 3 3" xfId="12613"/>
    <cellStyle name="Обычный 3 4 3 3 2 2 3 3 2" xfId="29510"/>
    <cellStyle name="Обычный 3 4 3 3 2 2 3 4" xfId="21062"/>
    <cellStyle name="Обычный 3 4 3 3 2 2 4" xfId="5573"/>
    <cellStyle name="Обычный 3 4 3 3 2 2 4 2" xfId="14021"/>
    <cellStyle name="Обычный 3 4 3 3 2 2 4 2 2" xfId="30918"/>
    <cellStyle name="Обычный 3 4 3 3 2 2 4 3" xfId="22470"/>
    <cellStyle name="Обычный 3 4 3 3 2 2 5" xfId="9797"/>
    <cellStyle name="Обычный 3 4 3 3 2 2 5 2" xfId="26694"/>
    <cellStyle name="Обычный 3 4 3 3 2 2 6" xfId="18246"/>
    <cellStyle name="Обычный 3 4 3 3 2 3" xfId="2053"/>
    <cellStyle name="Обычный 3 4 3 3 2 3 2" xfId="6277"/>
    <cellStyle name="Обычный 3 4 3 3 2 3 2 2" xfId="14725"/>
    <cellStyle name="Обычный 3 4 3 3 2 3 2 2 2" xfId="31622"/>
    <cellStyle name="Обычный 3 4 3 3 2 3 2 3" xfId="23174"/>
    <cellStyle name="Обычный 3 4 3 3 2 3 3" xfId="10501"/>
    <cellStyle name="Обычный 3 4 3 3 2 3 3 2" xfId="27398"/>
    <cellStyle name="Обычный 3 4 3 3 2 3 4" xfId="18950"/>
    <cellStyle name="Обычный 3 4 3 3 2 4" xfId="3461"/>
    <cellStyle name="Обычный 3 4 3 3 2 4 2" xfId="7685"/>
    <cellStyle name="Обычный 3 4 3 3 2 4 2 2" xfId="16133"/>
    <cellStyle name="Обычный 3 4 3 3 2 4 2 2 2" xfId="33030"/>
    <cellStyle name="Обычный 3 4 3 3 2 4 2 3" xfId="24582"/>
    <cellStyle name="Обычный 3 4 3 3 2 4 3" xfId="11909"/>
    <cellStyle name="Обычный 3 4 3 3 2 4 3 2" xfId="28806"/>
    <cellStyle name="Обычный 3 4 3 3 2 4 4" xfId="20358"/>
    <cellStyle name="Обычный 3 4 3 3 2 5" xfId="4869"/>
    <cellStyle name="Обычный 3 4 3 3 2 5 2" xfId="13317"/>
    <cellStyle name="Обычный 3 4 3 3 2 5 2 2" xfId="30214"/>
    <cellStyle name="Обычный 3 4 3 3 2 5 3" xfId="21766"/>
    <cellStyle name="Обычный 3 4 3 3 2 6" xfId="9093"/>
    <cellStyle name="Обычный 3 4 3 3 2 6 2" xfId="25990"/>
    <cellStyle name="Обычный 3 4 3 3 2 7" xfId="17542"/>
    <cellStyle name="Обычный 3 4 3 3 2 8" xfId="34439"/>
    <cellStyle name="Обычный 3 4 3 3 3" xfId="996"/>
    <cellStyle name="Обычный 3 4 3 3 3 2" xfId="2405"/>
    <cellStyle name="Обычный 3 4 3 3 3 2 2" xfId="6629"/>
    <cellStyle name="Обычный 3 4 3 3 3 2 2 2" xfId="15077"/>
    <cellStyle name="Обычный 3 4 3 3 3 2 2 2 2" xfId="31974"/>
    <cellStyle name="Обычный 3 4 3 3 3 2 2 3" xfId="23526"/>
    <cellStyle name="Обычный 3 4 3 3 3 2 3" xfId="10853"/>
    <cellStyle name="Обычный 3 4 3 3 3 2 3 2" xfId="27750"/>
    <cellStyle name="Обычный 3 4 3 3 3 2 4" xfId="19302"/>
    <cellStyle name="Обычный 3 4 3 3 3 3" xfId="3813"/>
    <cellStyle name="Обычный 3 4 3 3 3 3 2" xfId="8037"/>
    <cellStyle name="Обычный 3 4 3 3 3 3 2 2" xfId="16485"/>
    <cellStyle name="Обычный 3 4 3 3 3 3 2 2 2" xfId="33382"/>
    <cellStyle name="Обычный 3 4 3 3 3 3 2 3" xfId="24934"/>
    <cellStyle name="Обычный 3 4 3 3 3 3 3" xfId="12261"/>
    <cellStyle name="Обычный 3 4 3 3 3 3 3 2" xfId="29158"/>
    <cellStyle name="Обычный 3 4 3 3 3 3 4" xfId="20710"/>
    <cellStyle name="Обычный 3 4 3 3 3 4" xfId="5221"/>
    <cellStyle name="Обычный 3 4 3 3 3 4 2" xfId="13669"/>
    <cellStyle name="Обычный 3 4 3 3 3 4 2 2" xfId="30566"/>
    <cellStyle name="Обычный 3 4 3 3 3 4 3" xfId="22118"/>
    <cellStyle name="Обычный 3 4 3 3 3 5" xfId="9445"/>
    <cellStyle name="Обычный 3 4 3 3 3 5 2" xfId="26342"/>
    <cellStyle name="Обычный 3 4 3 3 3 6" xfId="17894"/>
    <cellStyle name="Обычный 3 4 3 3 4" xfId="1701"/>
    <cellStyle name="Обычный 3 4 3 3 4 2" xfId="5925"/>
    <cellStyle name="Обычный 3 4 3 3 4 2 2" xfId="14373"/>
    <cellStyle name="Обычный 3 4 3 3 4 2 2 2" xfId="31270"/>
    <cellStyle name="Обычный 3 4 3 3 4 2 3" xfId="22822"/>
    <cellStyle name="Обычный 3 4 3 3 4 3" xfId="10149"/>
    <cellStyle name="Обычный 3 4 3 3 4 3 2" xfId="27046"/>
    <cellStyle name="Обычный 3 4 3 3 4 4" xfId="18598"/>
    <cellStyle name="Обычный 3 4 3 3 5" xfId="3109"/>
    <cellStyle name="Обычный 3 4 3 3 5 2" xfId="7333"/>
    <cellStyle name="Обычный 3 4 3 3 5 2 2" xfId="15781"/>
    <cellStyle name="Обычный 3 4 3 3 5 2 2 2" xfId="32678"/>
    <cellStyle name="Обычный 3 4 3 3 5 2 3" xfId="24230"/>
    <cellStyle name="Обычный 3 4 3 3 5 3" xfId="11557"/>
    <cellStyle name="Обычный 3 4 3 3 5 3 2" xfId="28454"/>
    <cellStyle name="Обычный 3 4 3 3 5 4" xfId="20006"/>
    <cellStyle name="Обычный 3 4 3 3 6" xfId="4517"/>
    <cellStyle name="Обычный 3 4 3 3 6 2" xfId="12965"/>
    <cellStyle name="Обычный 3 4 3 3 6 2 2" xfId="29862"/>
    <cellStyle name="Обычный 3 4 3 3 6 3" xfId="21414"/>
    <cellStyle name="Обычный 3 4 3 3 7" xfId="8741"/>
    <cellStyle name="Обычный 3 4 3 3 7 2" xfId="25638"/>
    <cellStyle name="Обычный 3 4 3 3 8" xfId="17190"/>
    <cellStyle name="Обычный 3 4 3 3 9" xfId="34087"/>
    <cellStyle name="Обычный 3 4 3 4" xfId="614"/>
    <cellStyle name="Обычный 3 4 3 4 2" xfId="1345"/>
    <cellStyle name="Обычный 3 4 3 4 2 2" xfId="2754"/>
    <cellStyle name="Обычный 3 4 3 4 2 2 2" xfId="6978"/>
    <cellStyle name="Обычный 3 4 3 4 2 2 2 2" xfId="15426"/>
    <cellStyle name="Обычный 3 4 3 4 2 2 2 2 2" xfId="32323"/>
    <cellStyle name="Обычный 3 4 3 4 2 2 2 3" xfId="23875"/>
    <cellStyle name="Обычный 3 4 3 4 2 2 3" xfId="11202"/>
    <cellStyle name="Обычный 3 4 3 4 2 2 3 2" xfId="28099"/>
    <cellStyle name="Обычный 3 4 3 4 2 2 4" xfId="19651"/>
    <cellStyle name="Обычный 3 4 3 4 2 3" xfId="4162"/>
    <cellStyle name="Обычный 3 4 3 4 2 3 2" xfId="8386"/>
    <cellStyle name="Обычный 3 4 3 4 2 3 2 2" xfId="16834"/>
    <cellStyle name="Обычный 3 4 3 4 2 3 2 2 2" xfId="33731"/>
    <cellStyle name="Обычный 3 4 3 4 2 3 2 3" xfId="25283"/>
    <cellStyle name="Обычный 3 4 3 4 2 3 3" xfId="12610"/>
    <cellStyle name="Обычный 3 4 3 4 2 3 3 2" xfId="29507"/>
    <cellStyle name="Обычный 3 4 3 4 2 3 4" xfId="21059"/>
    <cellStyle name="Обычный 3 4 3 4 2 4" xfId="5570"/>
    <cellStyle name="Обычный 3 4 3 4 2 4 2" xfId="14018"/>
    <cellStyle name="Обычный 3 4 3 4 2 4 2 2" xfId="30915"/>
    <cellStyle name="Обычный 3 4 3 4 2 4 3" xfId="22467"/>
    <cellStyle name="Обычный 3 4 3 4 2 5" xfId="9794"/>
    <cellStyle name="Обычный 3 4 3 4 2 5 2" xfId="26691"/>
    <cellStyle name="Обычный 3 4 3 4 2 6" xfId="18243"/>
    <cellStyle name="Обычный 3 4 3 4 3" xfId="2050"/>
    <cellStyle name="Обычный 3 4 3 4 3 2" xfId="6274"/>
    <cellStyle name="Обычный 3 4 3 4 3 2 2" xfId="14722"/>
    <cellStyle name="Обычный 3 4 3 4 3 2 2 2" xfId="31619"/>
    <cellStyle name="Обычный 3 4 3 4 3 2 3" xfId="23171"/>
    <cellStyle name="Обычный 3 4 3 4 3 3" xfId="10498"/>
    <cellStyle name="Обычный 3 4 3 4 3 3 2" xfId="27395"/>
    <cellStyle name="Обычный 3 4 3 4 3 4" xfId="18947"/>
    <cellStyle name="Обычный 3 4 3 4 4" xfId="3458"/>
    <cellStyle name="Обычный 3 4 3 4 4 2" xfId="7682"/>
    <cellStyle name="Обычный 3 4 3 4 4 2 2" xfId="16130"/>
    <cellStyle name="Обычный 3 4 3 4 4 2 2 2" xfId="33027"/>
    <cellStyle name="Обычный 3 4 3 4 4 2 3" xfId="24579"/>
    <cellStyle name="Обычный 3 4 3 4 4 3" xfId="11906"/>
    <cellStyle name="Обычный 3 4 3 4 4 3 2" xfId="28803"/>
    <cellStyle name="Обычный 3 4 3 4 4 4" xfId="20355"/>
    <cellStyle name="Обычный 3 4 3 4 5" xfId="4866"/>
    <cellStyle name="Обычный 3 4 3 4 5 2" xfId="13314"/>
    <cellStyle name="Обычный 3 4 3 4 5 2 2" xfId="30211"/>
    <cellStyle name="Обычный 3 4 3 4 5 3" xfId="21763"/>
    <cellStyle name="Обычный 3 4 3 4 6" xfId="9090"/>
    <cellStyle name="Обычный 3 4 3 4 6 2" xfId="25987"/>
    <cellStyle name="Обычный 3 4 3 4 7" xfId="17539"/>
    <cellStyle name="Обычный 3 4 3 4 8" xfId="34436"/>
    <cellStyle name="Обычный 3 4 3 5" xfId="993"/>
    <cellStyle name="Обычный 3 4 3 5 2" xfId="2402"/>
    <cellStyle name="Обычный 3 4 3 5 2 2" xfId="6626"/>
    <cellStyle name="Обычный 3 4 3 5 2 2 2" xfId="15074"/>
    <cellStyle name="Обычный 3 4 3 5 2 2 2 2" xfId="31971"/>
    <cellStyle name="Обычный 3 4 3 5 2 2 3" xfId="23523"/>
    <cellStyle name="Обычный 3 4 3 5 2 3" xfId="10850"/>
    <cellStyle name="Обычный 3 4 3 5 2 3 2" xfId="27747"/>
    <cellStyle name="Обычный 3 4 3 5 2 4" xfId="19299"/>
    <cellStyle name="Обычный 3 4 3 5 3" xfId="3810"/>
    <cellStyle name="Обычный 3 4 3 5 3 2" xfId="8034"/>
    <cellStyle name="Обычный 3 4 3 5 3 2 2" xfId="16482"/>
    <cellStyle name="Обычный 3 4 3 5 3 2 2 2" xfId="33379"/>
    <cellStyle name="Обычный 3 4 3 5 3 2 3" xfId="24931"/>
    <cellStyle name="Обычный 3 4 3 5 3 3" xfId="12258"/>
    <cellStyle name="Обычный 3 4 3 5 3 3 2" xfId="29155"/>
    <cellStyle name="Обычный 3 4 3 5 3 4" xfId="20707"/>
    <cellStyle name="Обычный 3 4 3 5 4" xfId="5218"/>
    <cellStyle name="Обычный 3 4 3 5 4 2" xfId="13666"/>
    <cellStyle name="Обычный 3 4 3 5 4 2 2" xfId="30563"/>
    <cellStyle name="Обычный 3 4 3 5 4 3" xfId="22115"/>
    <cellStyle name="Обычный 3 4 3 5 5" xfId="9442"/>
    <cellStyle name="Обычный 3 4 3 5 5 2" xfId="26339"/>
    <cellStyle name="Обычный 3 4 3 5 6" xfId="17891"/>
    <cellStyle name="Обычный 3 4 3 6" xfId="1698"/>
    <cellStyle name="Обычный 3 4 3 6 2" xfId="5922"/>
    <cellStyle name="Обычный 3 4 3 6 2 2" xfId="14370"/>
    <cellStyle name="Обычный 3 4 3 6 2 2 2" xfId="31267"/>
    <cellStyle name="Обычный 3 4 3 6 2 3" xfId="22819"/>
    <cellStyle name="Обычный 3 4 3 6 3" xfId="10146"/>
    <cellStyle name="Обычный 3 4 3 6 3 2" xfId="27043"/>
    <cellStyle name="Обычный 3 4 3 6 4" xfId="18595"/>
    <cellStyle name="Обычный 3 4 3 7" xfId="3106"/>
    <cellStyle name="Обычный 3 4 3 7 2" xfId="7330"/>
    <cellStyle name="Обычный 3 4 3 7 2 2" xfId="15778"/>
    <cellStyle name="Обычный 3 4 3 7 2 2 2" xfId="32675"/>
    <cellStyle name="Обычный 3 4 3 7 2 3" xfId="24227"/>
    <cellStyle name="Обычный 3 4 3 7 3" xfId="11554"/>
    <cellStyle name="Обычный 3 4 3 7 3 2" xfId="28451"/>
    <cellStyle name="Обычный 3 4 3 7 4" xfId="20003"/>
    <cellStyle name="Обычный 3 4 3 8" xfId="4514"/>
    <cellStyle name="Обычный 3 4 3 8 2" xfId="12962"/>
    <cellStyle name="Обычный 3 4 3 8 2 2" xfId="29859"/>
    <cellStyle name="Обычный 3 4 3 8 3" xfId="21411"/>
    <cellStyle name="Обычный 3 4 3 9" xfId="8738"/>
    <cellStyle name="Обычный 3 4 3 9 2" xfId="25635"/>
    <cellStyle name="Обычный 3 4 4" xfId="212"/>
    <cellStyle name="Обычный 3 4 4 10" xfId="34088"/>
    <cellStyle name="Обычный 3 4 4 2" xfId="213"/>
    <cellStyle name="Обычный 3 4 4 2 2" xfId="619"/>
    <cellStyle name="Обычный 3 4 4 2 2 2" xfId="1350"/>
    <cellStyle name="Обычный 3 4 4 2 2 2 2" xfId="2759"/>
    <cellStyle name="Обычный 3 4 4 2 2 2 2 2" xfId="6983"/>
    <cellStyle name="Обычный 3 4 4 2 2 2 2 2 2" xfId="15431"/>
    <cellStyle name="Обычный 3 4 4 2 2 2 2 2 2 2" xfId="32328"/>
    <cellStyle name="Обычный 3 4 4 2 2 2 2 2 3" xfId="23880"/>
    <cellStyle name="Обычный 3 4 4 2 2 2 2 3" xfId="11207"/>
    <cellStyle name="Обычный 3 4 4 2 2 2 2 3 2" xfId="28104"/>
    <cellStyle name="Обычный 3 4 4 2 2 2 2 4" xfId="19656"/>
    <cellStyle name="Обычный 3 4 4 2 2 2 3" xfId="4167"/>
    <cellStyle name="Обычный 3 4 4 2 2 2 3 2" xfId="8391"/>
    <cellStyle name="Обычный 3 4 4 2 2 2 3 2 2" xfId="16839"/>
    <cellStyle name="Обычный 3 4 4 2 2 2 3 2 2 2" xfId="33736"/>
    <cellStyle name="Обычный 3 4 4 2 2 2 3 2 3" xfId="25288"/>
    <cellStyle name="Обычный 3 4 4 2 2 2 3 3" xfId="12615"/>
    <cellStyle name="Обычный 3 4 4 2 2 2 3 3 2" xfId="29512"/>
    <cellStyle name="Обычный 3 4 4 2 2 2 3 4" xfId="21064"/>
    <cellStyle name="Обычный 3 4 4 2 2 2 4" xfId="5575"/>
    <cellStyle name="Обычный 3 4 4 2 2 2 4 2" xfId="14023"/>
    <cellStyle name="Обычный 3 4 4 2 2 2 4 2 2" xfId="30920"/>
    <cellStyle name="Обычный 3 4 4 2 2 2 4 3" xfId="22472"/>
    <cellStyle name="Обычный 3 4 4 2 2 2 5" xfId="9799"/>
    <cellStyle name="Обычный 3 4 4 2 2 2 5 2" xfId="26696"/>
    <cellStyle name="Обычный 3 4 4 2 2 2 6" xfId="18248"/>
    <cellStyle name="Обычный 3 4 4 2 2 3" xfId="2055"/>
    <cellStyle name="Обычный 3 4 4 2 2 3 2" xfId="6279"/>
    <cellStyle name="Обычный 3 4 4 2 2 3 2 2" xfId="14727"/>
    <cellStyle name="Обычный 3 4 4 2 2 3 2 2 2" xfId="31624"/>
    <cellStyle name="Обычный 3 4 4 2 2 3 2 3" xfId="23176"/>
    <cellStyle name="Обычный 3 4 4 2 2 3 3" xfId="10503"/>
    <cellStyle name="Обычный 3 4 4 2 2 3 3 2" xfId="27400"/>
    <cellStyle name="Обычный 3 4 4 2 2 3 4" xfId="18952"/>
    <cellStyle name="Обычный 3 4 4 2 2 4" xfId="3463"/>
    <cellStyle name="Обычный 3 4 4 2 2 4 2" xfId="7687"/>
    <cellStyle name="Обычный 3 4 4 2 2 4 2 2" xfId="16135"/>
    <cellStyle name="Обычный 3 4 4 2 2 4 2 2 2" xfId="33032"/>
    <cellStyle name="Обычный 3 4 4 2 2 4 2 3" xfId="24584"/>
    <cellStyle name="Обычный 3 4 4 2 2 4 3" xfId="11911"/>
    <cellStyle name="Обычный 3 4 4 2 2 4 3 2" xfId="28808"/>
    <cellStyle name="Обычный 3 4 4 2 2 4 4" xfId="20360"/>
    <cellStyle name="Обычный 3 4 4 2 2 5" xfId="4871"/>
    <cellStyle name="Обычный 3 4 4 2 2 5 2" xfId="13319"/>
    <cellStyle name="Обычный 3 4 4 2 2 5 2 2" xfId="30216"/>
    <cellStyle name="Обычный 3 4 4 2 2 5 3" xfId="21768"/>
    <cellStyle name="Обычный 3 4 4 2 2 6" xfId="9095"/>
    <cellStyle name="Обычный 3 4 4 2 2 6 2" xfId="25992"/>
    <cellStyle name="Обычный 3 4 4 2 2 7" xfId="17544"/>
    <cellStyle name="Обычный 3 4 4 2 2 8" xfId="34441"/>
    <cellStyle name="Обычный 3 4 4 2 3" xfId="998"/>
    <cellStyle name="Обычный 3 4 4 2 3 2" xfId="2407"/>
    <cellStyle name="Обычный 3 4 4 2 3 2 2" xfId="6631"/>
    <cellStyle name="Обычный 3 4 4 2 3 2 2 2" xfId="15079"/>
    <cellStyle name="Обычный 3 4 4 2 3 2 2 2 2" xfId="31976"/>
    <cellStyle name="Обычный 3 4 4 2 3 2 2 3" xfId="23528"/>
    <cellStyle name="Обычный 3 4 4 2 3 2 3" xfId="10855"/>
    <cellStyle name="Обычный 3 4 4 2 3 2 3 2" xfId="27752"/>
    <cellStyle name="Обычный 3 4 4 2 3 2 4" xfId="19304"/>
    <cellStyle name="Обычный 3 4 4 2 3 3" xfId="3815"/>
    <cellStyle name="Обычный 3 4 4 2 3 3 2" xfId="8039"/>
    <cellStyle name="Обычный 3 4 4 2 3 3 2 2" xfId="16487"/>
    <cellStyle name="Обычный 3 4 4 2 3 3 2 2 2" xfId="33384"/>
    <cellStyle name="Обычный 3 4 4 2 3 3 2 3" xfId="24936"/>
    <cellStyle name="Обычный 3 4 4 2 3 3 3" xfId="12263"/>
    <cellStyle name="Обычный 3 4 4 2 3 3 3 2" xfId="29160"/>
    <cellStyle name="Обычный 3 4 4 2 3 3 4" xfId="20712"/>
    <cellStyle name="Обычный 3 4 4 2 3 4" xfId="5223"/>
    <cellStyle name="Обычный 3 4 4 2 3 4 2" xfId="13671"/>
    <cellStyle name="Обычный 3 4 4 2 3 4 2 2" xfId="30568"/>
    <cellStyle name="Обычный 3 4 4 2 3 4 3" xfId="22120"/>
    <cellStyle name="Обычный 3 4 4 2 3 5" xfId="9447"/>
    <cellStyle name="Обычный 3 4 4 2 3 5 2" xfId="26344"/>
    <cellStyle name="Обычный 3 4 4 2 3 6" xfId="17896"/>
    <cellStyle name="Обычный 3 4 4 2 4" xfId="1703"/>
    <cellStyle name="Обычный 3 4 4 2 4 2" xfId="5927"/>
    <cellStyle name="Обычный 3 4 4 2 4 2 2" xfId="14375"/>
    <cellStyle name="Обычный 3 4 4 2 4 2 2 2" xfId="31272"/>
    <cellStyle name="Обычный 3 4 4 2 4 2 3" xfId="22824"/>
    <cellStyle name="Обычный 3 4 4 2 4 3" xfId="10151"/>
    <cellStyle name="Обычный 3 4 4 2 4 3 2" xfId="27048"/>
    <cellStyle name="Обычный 3 4 4 2 4 4" xfId="18600"/>
    <cellStyle name="Обычный 3 4 4 2 5" xfId="3111"/>
    <cellStyle name="Обычный 3 4 4 2 5 2" xfId="7335"/>
    <cellStyle name="Обычный 3 4 4 2 5 2 2" xfId="15783"/>
    <cellStyle name="Обычный 3 4 4 2 5 2 2 2" xfId="32680"/>
    <cellStyle name="Обычный 3 4 4 2 5 2 3" xfId="24232"/>
    <cellStyle name="Обычный 3 4 4 2 5 3" xfId="11559"/>
    <cellStyle name="Обычный 3 4 4 2 5 3 2" xfId="28456"/>
    <cellStyle name="Обычный 3 4 4 2 5 4" xfId="20008"/>
    <cellStyle name="Обычный 3 4 4 2 6" xfId="4519"/>
    <cellStyle name="Обычный 3 4 4 2 6 2" xfId="12967"/>
    <cellStyle name="Обычный 3 4 4 2 6 2 2" xfId="29864"/>
    <cellStyle name="Обычный 3 4 4 2 6 3" xfId="21416"/>
    <cellStyle name="Обычный 3 4 4 2 7" xfId="8743"/>
    <cellStyle name="Обычный 3 4 4 2 7 2" xfId="25640"/>
    <cellStyle name="Обычный 3 4 4 2 8" xfId="17192"/>
    <cellStyle name="Обычный 3 4 4 2 9" xfId="34089"/>
    <cellStyle name="Обычный 3 4 4 3" xfId="618"/>
    <cellStyle name="Обычный 3 4 4 3 2" xfId="1349"/>
    <cellStyle name="Обычный 3 4 4 3 2 2" xfId="2758"/>
    <cellStyle name="Обычный 3 4 4 3 2 2 2" xfId="6982"/>
    <cellStyle name="Обычный 3 4 4 3 2 2 2 2" xfId="15430"/>
    <cellStyle name="Обычный 3 4 4 3 2 2 2 2 2" xfId="32327"/>
    <cellStyle name="Обычный 3 4 4 3 2 2 2 3" xfId="23879"/>
    <cellStyle name="Обычный 3 4 4 3 2 2 3" xfId="11206"/>
    <cellStyle name="Обычный 3 4 4 3 2 2 3 2" xfId="28103"/>
    <cellStyle name="Обычный 3 4 4 3 2 2 4" xfId="19655"/>
    <cellStyle name="Обычный 3 4 4 3 2 3" xfId="4166"/>
    <cellStyle name="Обычный 3 4 4 3 2 3 2" xfId="8390"/>
    <cellStyle name="Обычный 3 4 4 3 2 3 2 2" xfId="16838"/>
    <cellStyle name="Обычный 3 4 4 3 2 3 2 2 2" xfId="33735"/>
    <cellStyle name="Обычный 3 4 4 3 2 3 2 3" xfId="25287"/>
    <cellStyle name="Обычный 3 4 4 3 2 3 3" xfId="12614"/>
    <cellStyle name="Обычный 3 4 4 3 2 3 3 2" xfId="29511"/>
    <cellStyle name="Обычный 3 4 4 3 2 3 4" xfId="21063"/>
    <cellStyle name="Обычный 3 4 4 3 2 4" xfId="5574"/>
    <cellStyle name="Обычный 3 4 4 3 2 4 2" xfId="14022"/>
    <cellStyle name="Обычный 3 4 4 3 2 4 2 2" xfId="30919"/>
    <cellStyle name="Обычный 3 4 4 3 2 4 3" xfId="22471"/>
    <cellStyle name="Обычный 3 4 4 3 2 5" xfId="9798"/>
    <cellStyle name="Обычный 3 4 4 3 2 5 2" xfId="26695"/>
    <cellStyle name="Обычный 3 4 4 3 2 6" xfId="18247"/>
    <cellStyle name="Обычный 3 4 4 3 3" xfId="2054"/>
    <cellStyle name="Обычный 3 4 4 3 3 2" xfId="6278"/>
    <cellStyle name="Обычный 3 4 4 3 3 2 2" xfId="14726"/>
    <cellStyle name="Обычный 3 4 4 3 3 2 2 2" xfId="31623"/>
    <cellStyle name="Обычный 3 4 4 3 3 2 3" xfId="23175"/>
    <cellStyle name="Обычный 3 4 4 3 3 3" xfId="10502"/>
    <cellStyle name="Обычный 3 4 4 3 3 3 2" xfId="27399"/>
    <cellStyle name="Обычный 3 4 4 3 3 4" xfId="18951"/>
    <cellStyle name="Обычный 3 4 4 3 4" xfId="3462"/>
    <cellStyle name="Обычный 3 4 4 3 4 2" xfId="7686"/>
    <cellStyle name="Обычный 3 4 4 3 4 2 2" xfId="16134"/>
    <cellStyle name="Обычный 3 4 4 3 4 2 2 2" xfId="33031"/>
    <cellStyle name="Обычный 3 4 4 3 4 2 3" xfId="24583"/>
    <cellStyle name="Обычный 3 4 4 3 4 3" xfId="11910"/>
    <cellStyle name="Обычный 3 4 4 3 4 3 2" xfId="28807"/>
    <cellStyle name="Обычный 3 4 4 3 4 4" xfId="20359"/>
    <cellStyle name="Обычный 3 4 4 3 5" xfId="4870"/>
    <cellStyle name="Обычный 3 4 4 3 5 2" xfId="13318"/>
    <cellStyle name="Обычный 3 4 4 3 5 2 2" xfId="30215"/>
    <cellStyle name="Обычный 3 4 4 3 5 3" xfId="21767"/>
    <cellStyle name="Обычный 3 4 4 3 6" xfId="9094"/>
    <cellStyle name="Обычный 3 4 4 3 6 2" xfId="25991"/>
    <cellStyle name="Обычный 3 4 4 3 7" xfId="17543"/>
    <cellStyle name="Обычный 3 4 4 3 8" xfId="34440"/>
    <cellStyle name="Обычный 3 4 4 4" xfId="997"/>
    <cellStyle name="Обычный 3 4 4 4 2" xfId="2406"/>
    <cellStyle name="Обычный 3 4 4 4 2 2" xfId="6630"/>
    <cellStyle name="Обычный 3 4 4 4 2 2 2" xfId="15078"/>
    <cellStyle name="Обычный 3 4 4 4 2 2 2 2" xfId="31975"/>
    <cellStyle name="Обычный 3 4 4 4 2 2 3" xfId="23527"/>
    <cellStyle name="Обычный 3 4 4 4 2 3" xfId="10854"/>
    <cellStyle name="Обычный 3 4 4 4 2 3 2" xfId="27751"/>
    <cellStyle name="Обычный 3 4 4 4 2 4" xfId="19303"/>
    <cellStyle name="Обычный 3 4 4 4 3" xfId="3814"/>
    <cellStyle name="Обычный 3 4 4 4 3 2" xfId="8038"/>
    <cellStyle name="Обычный 3 4 4 4 3 2 2" xfId="16486"/>
    <cellStyle name="Обычный 3 4 4 4 3 2 2 2" xfId="33383"/>
    <cellStyle name="Обычный 3 4 4 4 3 2 3" xfId="24935"/>
    <cellStyle name="Обычный 3 4 4 4 3 3" xfId="12262"/>
    <cellStyle name="Обычный 3 4 4 4 3 3 2" xfId="29159"/>
    <cellStyle name="Обычный 3 4 4 4 3 4" xfId="20711"/>
    <cellStyle name="Обычный 3 4 4 4 4" xfId="5222"/>
    <cellStyle name="Обычный 3 4 4 4 4 2" xfId="13670"/>
    <cellStyle name="Обычный 3 4 4 4 4 2 2" xfId="30567"/>
    <cellStyle name="Обычный 3 4 4 4 4 3" xfId="22119"/>
    <cellStyle name="Обычный 3 4 4 4 5" xfId="9446"/>
    <cellStyle name="Обычный 3 4 4 4 5 2" xfId="26343"/>
    <cellStyle name="Обычный 3 4 4 4 6" xfId="17895"/>
    <cellStyle name="Обычный 3 4 4 5" xfId="1702"/>
    <cellStyle name="Обычный 3 4 4 5 2" xfId="5926"/>
    <cellStyle name="Обычный 3 4 4 5 2 2" xfId="14374"/>
    <cellStyle name="Обычный 3 4 4 5 2 2 2" xfId="31271"/>
    <cellStyle name="Обычный 3 4 4 5 2 3" xfId="22823"/>
    <cellStyle name="Обычный 3 4 4 5 3" xfId="10150"/>
    <cellStyle name="Обычный 3 4 4 5 3 2" xfId="27047"/>
    <cellStyle name="Обычный 3 4 4 5 4" xfId="18599"/>
    <cellStyle name="Обычный 3 4 4 6" xfId="3110"/>
    <cellStyle name="Обычный 3 4 4 6 2" xfId="7334"/>
    <cellStyle name="Обычный 3 4 4 6 2 2" xfId="15782"/>
    <cellStyle name="Обычный 3 4 4 6 2 2 2" xfId="32679"/>
    <cellStyle name="Обычный 3 4 4 6 2 3" xfId="24231"/>
    <cellStyle name="Обычный 3 4 4 6 3" xfId="11558"/>
    <cellStyle name="Обычный 3 4 4 6 3 2" xfId="28455"/>
    <cellStyle name="Обычный 3 4 4 6 4" xfId="20007"/>
    <cellStyle name="Обычный 3 4 4 7" xfId="4518"/>
    <cellStyle name="Обычный 3 4 4 7 2" xfId="12966"/>
    <cellStyle name="Обычный 3 4 4 7 2 2" xfId="29863"/>
    <cellStyle name="Обычный 3 4 4 7 3" xfId="21415"/>
    <cellStyle name="Обычный 3 4 4 8" xfId="8742"/>
    <cellStyle name="Обычный 3 4 4 8 2" xfId="25639"/>
    <cellStyle name="Обычный 3 4 4 9" xfId="17191"/>
    <cellStyle name="Обычный 3 4 5" xfId="214"/>
    <cellStyle name="Обычный 3 4 5 2" xfId="620"/>
    <cellStyle name="Обычный 3 4 5 2 2" xfId="1351"/>
    <cellStyle name="Обычный 3 4 5 2 2 2" xfId="2760"/>
    <cellStyle name="Обычный 3 4 5 2 2 2 2" xfId="6984"/>
    <cellStyle name="Обычный 3 4 5 2 2 2 2 2" xfId="15432"/>
    <cellStyle name="Обычный 3 4 5 2 2 2 2 2 2" xfId="32329"/>
    <cellStyle name="Обычный 3 4 5 2 2 2 2 3" xfId="23881"/>
    <cellStyle name="Обычный 3 4 5 2 2 2 3" xfId="11208"/>
    <cellStyle name="Обычный 3 4 5 2 2 2 3 2" xfId="28105"/>
    <cellStyle name="Обычный 3 4 5 2 2 2 4" xfId="19657"/>
    <cellStyle name="Обычный 3 4 5 2 2 3" xfId="4168"/>
    <cellStyle name="Обычный 3 4 5 2 2 3 2" xfId="8392"/>
    <cellStyle name="Обычный 3 4 5 2 2 3 2 2" xfId="16840"/>
    <cellStyle name="Обычный 3 4 5 2 2 3 2 2 2" xfId="33737"/>
    <cellStyle name="Обычный 3 4 5 2 2 3 2 3" xfId="25289"/>
    <cellStyle name="Обычный 3 4 5 2 2 3 3" xfId="12616"/>
    <cellStyle name="Обычный 3 4 5 2 2 3 3 2" xfId="29513"/>
    <cellStyle name="Обычный 3 4 5 2 2 3 4" xfId="21065"/>
    <cellStyle name="Обычный 3 4 5 2 2 4" xfId="5576"/>
    <cellStyle name="Обычный 3 4 5 2 2 4 2" xfId="14024"/>
    <cellStyle name="Обычный 3 4 5 2 2 4 2 2" xfId="30921"/>
    <cellStyle name="Обычный 3 4 5 2 2 4 3" xfId="22473"/>
    <cellStyle name="Обычный 3 4 5 2 2 5" xfId="9800"/>
    <cellStyle name="Обычный 3 4 5 2 2 5 2" xfId="26697"/>
    <cellStyle name="Обычный 3 4 5 2 2 6" xfId="18249"/>
    <cellStyle name="Обычный 3 4 5 2 3" xfId="2056"/>
    <cellStyle name="Обычный 3 4 5 2 3 2" xfId="6280"/>
    <cellStyle name="Обычный 3 4 5 2 3 2 2" xfId="14728"/>
    <cellStyle name="Обычный 3 4 5 2 3 2 2 2" xfId="31625"/>
    <cellStyle name="Обычный 3 4 5 2 3 2 3" xfId="23177"/>
    <cellStyle name="Обычный 3 4 5 2 3 3" xfId="10504"/>
    <cellStyle name="Обычный 3 4 5 2 3 3 2" xfId="27401"/>
    <cellStyle name="Обычный 3 4 5 2 3 4" xfId="18953"/>
    <cellStyle name="Обычный 3 4 5 2 4" xfId="3464"/>
    <cellStyle name="Обычный 3 4 5 2 4 2" xfId="7688"/>
    <cellStyle name="Обычный 3 4 5 2 4 2 2" xfId="16136"/>
    <cellStyle name="Обычный 3 4 5 2 4 2 2 2" xfId="33033"/>
    <cellStyle name="Обычный 3 4 5 2 4 2 3" xfId="24585"/>
    <cellStyle name="Обычный 3 4 5 2 4 3" xfId="11912"/>
    <cellStyle name="Обычный 3 4 5 2 4 3 2" xfId="28809"/>
    <cellStyle name="Обычный 3 4 5 2 4 4" xfId="20361"/>
    <cellStyle name="Обычный 3 4 5 2 5" xfId="4872"/>
    <cellStyle name="Обычный 3 4 5 2 5 2" xfId="13320"/>
    <cellStyle name="Обычный 3 4 5 2 5 2 2" xfId="30217"/>
    <cellStyle name="Обычный 3 4 5 2 5 3" xfId="21769"/>
    <cellStyle name="Обычный 3 4 5 2 6" xfId="9096"/>
    <cellStyle name="Обычный 3 4 5 2 6 2" xfId="25993"/>
    <cellStyle name="Обычный 3 4 5 2 7" xfId="17545"/>
    <cellStyle name="Обычный 3 4 5 2 8" xfId="34442"/>
    <cellStyle name="Обычный 3 4 5 3" xfId="999"/>
    <cellStyle name="Обычный 3 4 5 3 2" xfId="2408"/>
    <cellStyle name="Обычный 3 4 5 3 2 2" xfId="6632"/>
    <cellStyle name="Обычный 3 4 5 3 2 2 2" xfId="15080"/>
    <cellStyle name="Обычный 3 4 5 3 2 2 2 2" xfId="31977"/>
    <cellStyle name="Обычный 3 4 5 3 2 2 3" xfId="23529"/>
    <cellStyle name="Обычный 3 4 5 3 2 3" xfId="10856"/>
    <cellStyle name="Обычный 3 4 5 3 2 3 2" xfId="27753"/>
    <cellStyle name="Обычный 3 4 5 3 2 4" xfId="19305"/>
    <cellStyle name="Обычный 3 4 5 3 3" xfId="3816"/>
    <cellStyle name="Обычный 3 4 5 3 3 2" xfId="8040"/>
    <cellStyle name="Обычный 3 4 5 3 3 2 2" xfId="16488"/>
    <cellStyle name="Обычный 3 4 5 3 3 2 2 2" xfId="33385"/>
    <cellStyle name="Обычный 3 4 5 3 3 2 3" xfId="24937"/>
    <cellStyle name="Обычный 3 4 5 3 3 3" xfId="12264"/>
    <cellStyle name="Обычный 3 4 5 3 3 3 2" xfId="29161"/>
    <cellStyle name="Обычный 3 4 5 3 3 4" xfId="20713"/>
    <cellStyle name="Обычный 3 4 5 3 4" xfId="5224"/>
    <cellStyle name="Обычный 3 4 5 3 4 2" xfId="13672"/>
    <cellStyle name="Обычный 3 4 5 3 4 2 2" xfId="30569"/>
    <cellStyle name="Обычный 3 4 5 3 4 3" xfId="22121"/>
    <cellStyle name="Обычный 3 4 5 3 5" xfId="9448"/>
    <cellStyle name="Обычный 3 4 5 3 5 2" xfId="26345"/>
    <cellStyle name="Обычный 3 4 5 3 6" xfId="17897"/>
    <cellStyle name="Обычный 3 4 5 4" xfId="1704"/>
    <cellStyle name="Обычный 3 4 5 4 2" xfId="5928"/>
    <cellStyle name="Обычный 3 4 5 4 2 2" xfId="14376"/>
    <cellStyle name="Обычный 3 4 5 4 2 2 2" xfId="31273"/>
    <cellStyle name="Обычный 3 4 5 4 2 3" xfId="22825"/>
    <cellStyle name="Обычный 3 4 5 4 3" xfId="10152"/>
    <cellStyle name="Обычный 3 4 5 4 3 2" xfId="27049"/>
    <cellStyle name="Обычный 3 4 5 4 4" xfId="18601"/>
    <cellStyle name="Обычный 3 4 5 5" xfId="3112"/>
    <cellStyle name="Обычный 3 4 5 5 2" xfId="7336"/>
    <cellStyle name="Обычный 3 4 5 5 2 2" xfId="15784"/>
    <cellStyle name="Обычный 3 4 5 5 2 2 2" xfId="32681"/>
    <cellStyle name="Обычный 3 4 5 5 2 3" xfId="24233"/>
    <cellStyle name="Обычный 3 4 5 5 3" xfId="11560"/>
    <cellStyle name="Обычный 3 4 5 5 3 2" xfId="28457"/>
    <cellStyle name="Обычный 3 4 5 5 4" xfId="20009"/>
    <cellStyle name="Обычный 3 4 5 6" xfId="4520"/>
    <cellStyle name="Обычный 3 4 5 6 2" xfId="12968"/>
    <cellStyle name="Обычный 3 4 5 6 2 2" xfId="29865"/>
    <cellStyle name="Обычный 3 4 5 6 3" xfId="21417"/>
    <cellStyle name="Обычный 3 4 5 7" xfId="8744"/>
    <cellStyle name="Обычный 3 4 5 7 2" xfId="25641"/>
    <cellStyle name="Обычный 3 4 5 8" xfId="17193"/>
    <cellStyle name="Обычный 3 4 5 9" xfId="34090"/>
    <cellStyle name="Обычный 3 4 6" xfId="605"/>
    <cellStyle name="Обычный 3 4 6 2" xfId="1336"/>
    <cellStyle name="Обычный 3 4 6 2 2" xfId="2745"/>
    <cellStyle name="Обычный 3 4 6 2 2 2" xfId="6969"/>
    <cellStyle name="Обычный 3 4 6 2 2 2 2" xfId="15417"/>
    <cellStyle name="Обычный 3 4 6 2 2 2 2 2" xfId="32314"/>
    <cellStyle name="Обычный 3 4 6 2 2 2 3" xfId="23866"/>
    <cellStyle name="Обычный 3 4 6 2 2 3" xfId="11193"/>
    <cellStyle name="Обычный 3 4 6 2 2 3 2" xfId="28090"/>
    <cellStyle name="Обычный 3 4 6 2 2 4" xfId="19642"/>
    <cellStyle name="Обычный 3 4 6 2 3" xfId="4153"/>
    <cellStyle name="Обычный 3 4 6 2 3 2" xfId="8377"/>
    <cellStyle name="Обычный 3 4 6 2 3 2 2" xfId="16825"/>
    <cellStyle name="Обычный 3 4 6 2 3 2 2 2" xfId="33722"/>
    <cellStyle name="Обычный 3 4 6 2 3 2 3" xfId="25274"/>
    <cellStyle name="Обычный 3 4 6 2 3 3" xfId="12601"/>
    <cellStyle name="Обычный 3 4 6 2 3 3 2" xfId="29498"/>
    <cellStyle name="Обычный 3 4 6 2 3 4" xfId="21050"/>
    <cellStyle name="Обычный 3 4 6 2 4" xfId="5561"/>
    <cellStyle name="Обычный 3 4 6 2 4 2" xfId="14009"/>
    <cellStyle name="Обычный 3 4 6 2 4 2 2" xfId="30906"/>
    <cellStyle name="Обычный 3 4 6 2 4 3" xfId="22458"/>
    <cellStyle name="Обычный 3 4 6 2 5" xfId="9785"/>
    <cellStyle name="Обычный 3 4 6 2 5 2" xfId="26682"/>
    <cellStyle name="Обычный 3 4 6 2 6" xfId="18234"/>
    <cellStyle name="Обычный 3 4 6 3" xfId="2041"/>
    <cellStyle name="Обычный 3 4 6 3 2" xfId="6265"/>
    <cellStyle name="Обычный 3 4 6 3 2 2" xfId="14713"/>
    <cellStyle name="Обычный 3 4 6 3 2 2 2" xfId="31610"/>
    <cellStyle name="Обычный 3 4 6 3 2 3" xfId="23162"/>
    <cellStyle name="Обычный 3 4 6 3 3" xfId="10489"/>
    <cellStyle name="Обычный 3 4 6 3 3 2" xfId="27386"/>
    <cellStyle name="Обычный 3 4 6 3 4" xfId="18938"/>
    <cellStyle name="Обычный 3 4 6 4" xfId="3449"/>
    <cellStyle name="Обычный 3 4 6 4 2" xfId="7673"/>
    <cellStyle name="Обычный 3 4 6 4 2 2" xfId="16121"/>
    <cellStyle name="Обычный 3 4 6 4 2 2 2" xfId="33018"/>
    <cellStyle name="Обычный 3 4 6 4 2 3" xfId="24570"/>
    <cellStyle name="Обычный 3 4 6 4 3" xfId="11897"/>
    <cellStyle name="Обычный 3 4 6 4 3 2" xfId="28794"/>
    <cellStyle name="Обычный 3 4 6 4 4" xfId="20346"/>
    <cellStyle name="Обычный 3 4 6 5" xfId="4857"/>
    <cellStyle name="Обычный 3 4 6 5 2" xfId="13305"/>
    <cellStyle name="Обычный 3 4 6 5 2 2" xfId="30202"/>
    <cellStyle name="Обычный 3 4 6 5 3" xfId="21754"/>
    <cellStyle name="Обычный 3 4 6 6" xfId="9081"/>
    <cellStyle name="Обычный 3 4 6 6 2" xfId="25978"/>
    <cellStyle name="Обычный 3 4 6 7" xfId="17530"/>
    <cellStyle name="Обычный 3 4 6 8" xfId="34427"/>
    <cellStyle name="Обычный 3 4 7" xfId="984"/>
    <cellStyle name="Обычный 3 4 7 2" xfId="2393"/>
    <cellStyle name="Обычный 3 4 7 2 2" xfId="6617"/>
    <cellStyle name="Обычный 3 4 7 2 2 2" xfId="15065"/>
    <cellStyle name="Обычный 3 4 7 2 2 2 2" xfId="31962"/>
    <cellStyle name="Обычный 3 4 7 2 2 3" xfId="23514"/>
    <cellStyle name="Обычный 3 4 7 2 3" xfId="10841"/>
    <cellStyle name="Обычный 3 4 7 2 3 2" xfId="27738"/>
    <cellStyle name="Обычный 3 4 7 2 4" xfId="19290"/>
    <cellStyle name="Обычный 3 4 7 3" xfId="3801"/>
    <cellStyle name="Обычный 3 4 7 3 2" xfId="8025"/>
    <cellStyle name="Обычный 3 4 7 3 2 2" xfId="16473"/>
    <cellStyle name="Обычный 3 4 7 3 2 2 2" xfId="33370"/>
    <cellStyle name="Обычный 3 4 7 3 2 3" xfId="24922"/>
    <cellStyle name="Обычный 3 4 7 3 3" xfId="12249"/>
    <cellStyle name="Обычный 3 4 7 3 3 2" xfId="29146"/>
    <cellStyle name="Обычный 3 4 7 3 4" xfId="20698"/>
    <cellStyle name="Обычный 3 4 7 4" xfId="5209"/>
    <cellStyle name="Обычный 3 4 7 4 2" xfId="13657"/>
    <cellStyle name="Обычный 3 4 7 4 2 2" xfId="30554"/>
    <cellStyle name="Обычный 3 4 7 4 3" xfId="22106"/>
    <cellStyle name="Обычный 3 4 7 5" xfId="9433"/>
    <cellStyle name="Обычный 3 4 7 5 2" xfId="26330"/>
    <cellStyle name="Обычный 3 4 7 6" xfId="17882"/>
    <cellStyle name="Обычный 3 4 8" xfId="1689"/>
    <cellStyle name="Обычный 3 4 8 2" xfId="5913"/>
    <cellStyle name="Обычный 3 4 8 2 2" xfId="14361"/>
    <cellStyle name="Обычный 3 4 8 2 2 2" xfId="31258"/>
    <cellStyle name="Обычный 3 4 8 2 3" xfId="22810"/>
    <cellStyle name="Обычный 3 4 8 3" xfId="10137"/>
    <cellStyle name="Обычный 3 4 8 3 2" xfId="27034"/>
    <cellStyle name="Обычный 3 4 8 4" xfId="18586"/>
    <cellStyle name="Обычный 3 4 9" xfId="3097"/>
    <cellStyle name="Обычный 3 4 9 2" xfId="7321"/>
    <cellStyle name="Обычный 3 4 9 2 2" xfId="15769"/>
    <cellStyle name="Обычный 3 4 9 2 2 2" xfId="32666"/>
    <cellStyle name="Обычный 3 4 9 2 3" xfId="24218"/>
    <cellStyle name="Обычный 3 4 9 3" xfId="11545"/>
    <cellStyle name="Обычный 3 4 9 3 2" xfId="28442"/>
    <cellStyle name="Обычный 3 4 9 4" xfId="19994"/>
    <cellStyle name="Обычный 3 4_Отчет за 2015 год" xfId="215"/>
    <cellStyle name="Обычный 3 5" xfId="216"/>
    <cellStyle name="Обычный 3 5 10" xfId="8745"/>
    <cellStyle name="Обычный 3 5 10 2" xfId="25642"/>
    <cellStyle name="Обычный 3 5 11" xfId="17194"/>
    <cellStyle name="Обычный 3 5 12" xfId="34091"/>
    <cellStyle name="Обычный 3 5 2" xfId="217"/>
    <cellStyle name="Обычный 3 5 2 10" xfId="17195"/>
    <cellStyle name="Обычный 3 5 2 11" xfId="34092"/>
    <cellStyle name="Обычный 3 5 2 2" xfId="218"/>
    <cellStyle name="Обычный 3 5 2 2 10" xfId="34093"/>
    <cellStyle name="Обычный 3 5 2 2 2" xfId="219"/>
    <cellStyle name="Обычный 3 5 2 2 2 2" xfId="624"/>
    <cellStyle name="Обычный 3 5 2 2 2 2 2" xfId="1355"/>
    <cellStyle name="Обычный 3 5 2 2 2 2 2 2" xfId="2764"/>
    <cellStyle name="Обычный 3 5 2 2 2 2 2 2 2" xfId="6988"/>
    <cellStyle name="Обычный 3 5 2 2 2 2 2 2 2 2" xfId="15436"/>
    <cellStyle name="Обычный 3 5 2 2 2 2 2 2 2 2 2" xfId="32333"/>
    <cellStyle name="Обычный 3 5 2 2 2 2 2 2 2 3" xfId="23885"/>
    <cellStyle name="Обычный 3 5 2 2 2 2 2 2 3" xfId="11212"/>
    <cellStyle name="Обычный 3 5 2 2 2 2 2 2 3 2" xfId="28109"/>
    <cellStyle name="Обычный 3 5 2 2 2 2 2 2 4" xfId="19661"/>
    <cellStyle name="Обычный 3 5 2 2 2 2 2 3" xfId="4172"/>
    <cellStyle name="Обычный 3 5 2 2 2 2 2 3 2" xfId="8396"/>
    <cellStyle name="Обычный 3 5 2 2 2 2 2 3 2 2" xfId="16844"/>
    <cellStyle name="Обычный 3 5 2 2 2 2 2 3 2 2 2" xfId="33741"/>
    <cellStyle name="Обычный 3 5 2 2 2 2 2 3 2 3" xfId="25293"/>
    <cellStyle name="Обычный 3 5 2 2 2 2 2 3 3" xfId="12620"/>
    <cellStyle name="Обычный 3 5 2 2 2 2 2 3 3 2" xfId="29517"/>
    <cellStyle name="Обычный 3 5 2 2 2 2 2 3 4" xfId="21069"/>
    <cellStyle name="Обычный 3 5 2 2 2 2 2 4" xfId="5580"/>
    <cellStyle name="Обычный 3 5 2 2 2 2 2 4 2" xfId="14028"/>
    <cellStyle name="Обычный 3 5 2 2 2 2 2 4 2 2" xfId="30925"/>
    <cellStyle name="Обычный 3 5 2 2 2 2 2 4 3" xfId="22477"/>
    <cellStyle name="Обычный 3 5 2 2 2 2 2 5" xfId="9804"/>
    <cellStyle name="Обычный 3 5 2 2 2 2 2 5 2" xfId="26701"/>
    <cellStyle name="Обычный 3 5 2 2 2 2 2 6" xfId="18253"/>
    <cellStyle name="Обычный 3 5 2 2 2 2 3" xfId="2060"/>
    <cellStyle name="Обычный 3 5 2 2 2 2 3 2" xfId="6284"/>
    <cellStyle name="Обычный 3 5 2 2 2 2 3 2 2" xfId="14732"/>
    <cellStyle name="Обычный 3 5 2 2 2 2 3 2 2 2" xfId="31629"/>
    <cellStyle name="Обычный 3 5 2 2 2 2 3 2 3" xfId="23181"/>
    <cellStyle name="Обычный 3 5 2 2 2 2 3 3" xfId="10508"/>
    <cellStyle name="Обычный 3 5 2 2 2 2 3 3 2" xfId="27405"/>
    <cellStyle name="Обычный 3 5 2 2 2 2 3 4" xfId="18957"/>
    <cellStyle name="Обычный 3 5 2 2 2 2 4" xfId="3468"/>
    <cellStyle name="Обычный 3 5 2 2 2 2 4 2" xfId="7692"/>
    <cellStyle name="Обычный 3 5 2 2 2 2 4 2 2" xfId="16140"/>
    <cellStyle name="Обычный 3 5 2 2 2 2 4 2 2 2" xfId="33037"/>
    <cellStyle name="Обычный 3 5 2 2 2 2 4 2 3" xfId="24589"/>
    <cellStyle name="Обычный 3 5 2 2 2 2 4 3" xfId="11916"/>
    <cellStyle name="Обычный 3 5 2 2 2 2 4 3 2" xfId="28813"/>
    <cellStyle name="Обычный 3 5 2 2 2 2 4 4" xfId="20365"/>
    <cellStyle name="Обычный 3 5 2 2 2 2 5" xfId="4876"/>
    <cellStyle name="Обычный 3 5 2 2 2 2 5 2" xfId="13324"/>
    <cellStyle name="Обычный 3 5 2 2 2 2 5 2 2" xfId="30221"/>
    <cellStyle name="Обычный 3 5 2 2 2 2 5 3" xfId="21773"/>
    <cellStyle name="Обычный 3 5 2 2 2 2 6" xfId="9100"/>
    <cellStyle name="Обычный 3 5 2 2 2 2 6 2" xfId="25997"/>
    <cellStyle name="Обычный 3 5 2 2 2 2 7" xfId="17549"/>
    <cellStyle name="Обычный 3 5 2 2 2 2 8" xfId="34446"/>
    <cellStyle name="Обычный 3 5 2 2 2 3" xfId="1003"/>
    <cellStyle name="Обычный 3 5 2 2 2 3 2" xfId="2412"/>
    <cellStyle name="Обычный 3 5 2 2 2 3 2 2" xfId="6636"/>
    <cellStyle name="Обычный 3 5 2 2 2 3 2 2 2" xfId="15084"/>
    <cellStyle name="Обычный 3 5 2 2 2 3 2 2 2 2" xfId="31981"/>
    <cellStyle name="Обычный 3 5 2 2 2 3 2 2 3" xfId="23533"/>
    <cellStyle name="Обычный 3 5 2 2 2 3 2 3" xfId="10860"/>
    <cellStyle name="Обычный 3 5 2 2 2 3 2 3 2" xfId="27757"/>
    <cellStyle name="Обычный 3 5 2 2 2 3 2 4" xfId="19309"/>
    <cellStyle name="Обычный 3 5 2 2 2 3 3" xfId="3820"/>
    <cellStyle name="Обычный 3 5 2 2 2 3 3 2" xfId="8044"/>
    <cellStyle name="Обычный 3 5 2 2 2 3 3 2 2" xfId="16492"/>
    <cellStyle name="Обычный 3 5 2 2 2 3 3 2 2 2" xfId="33389"/>
    <cellStyle name="Обычный 3 5 2 2 2 3 3 2 3" xfId="24941"/>
    <cellStyle name="Обычный 3 5 2 2 2 3 3 3" xfId="12268"/>
    <cellStyle name="Обычный 3 5 2 2 2 3 3 3 2" xfId="29165"/>
    <cellStyle name="Обычный 3 5 2 2 2 3 3 4" xfId="20717"/>
    <cellStyle name="Обычный 3 5 2 2 2 3 4" xfId="5228"/>
    <cellStyle name="Обычный 3 5 2 2 2 3 4 2" xfId="13676"/>
    <cellStyle name="Обычный 3 5 2 2 2 3 4 2 2" xfId="30573"/>
    <cellStyle name="Обычный 3 5 2 2 2 3 4 3" xfId="22125"/>
    <cellStyle name="Обычный 3 5 2 2 2 3 5" xfId="9452"/>
    <cellStyle name="Обычный 3 5 2 2 2 3 5 2" xfId="26349"/>
    <cellStyle name="Обычный 3 5 2 2 2 3 6" xfId="17901"/>
    <cellStyle name="Обычный 3 5 2 2 2 4" xfId="1708"/>
    <cellStyle name="Обычный 3 5 2 2 2 4 2" xfId="5932"/>
    <cellStyle name="Обычный 3 5 2 2 2 4 2 2" xfId="14380"/>
    <cellStyle name="Обычный 3 5 2 2 2 4 2 2 2" xfId="31277"/>
    <cellStyle name="Обычный 3 5 2 2 2 4 2 3" xfId="22829"/>
    <cellStyle name="Обычный 3 5 2 2 2 4 3" xfId="10156"/>
    <cellStyle name="Обычный 3 5 2 2 2 4 3 2" xfId="27053"/>
    <cellStyle name="Обычный 3 5 2 2 2 4 4" xfId="18605"/>
    <cellStyle name="Обычный 3 5 2 2 2 5" xfId="3116"/>
    <cellStyle name="Обычный 3 5 2 2 2 5 2" xfId="7340"/>
    <cellStyle name="Обычный 3 5 2 2 2 5 2 2" xfId="15788"/>
    <cellStyle name="Обычный 3 5 2 2 2 5 2 2 2" xfId="32685"/>
    <cellStyle name="Обычный 3 5 2 2 2 5 2 3" xfId="24237"/>
    <cellStyle name="Обычный 3 5 2 2 2 5 3" xfId="11564"/>
    <cellStyle name="Обычный 3 5 2 2 2 5 3 2" xfId="28461"/>
    <cellStyle name="Обычный 3 5 2 2 2 5 4" xfId="20013"/>
    <cellStyle name="Обычный 3 5 2 2 2 6" xfId="4524"/>
    <cellStyle name="Обычный 3 5 2 2 2 6 2" xfId="12972"/>
    <cellStyle name="Обычный 3 5 2 2 2 6 2 2" xfId="29869"/>
    <cellStyle name="Обычный 3 5 2 2 2 6 3" xfId="21421"/>
    <cellStyle name="Обычный 3 5 2 2 2 7" xfId="8748"/>
    <cellStyle name="Обычный 3 5 2 2 2 7 2" xfId="25645"/>
    <cellStyle name="Обычный 3 5 2 2 2 8" xfId="17197"/>
    <cellStyle name="Обычный 3 5 2 2 2 9" xfId="34094"/>
    <cellStyle name="Обычный 3 5 2 2 3" xfId="623"/>
    <cellStyle name="Обычный 3 5 2 2 3 2" xfId="1354"/>
    <cellStyle name="Обычный 3 5 2 2 3 2 2" xfId="2763"/>
    <cellStyle name="Обычный 3 5 2 2 3 2 2 2" xfId="6987"/>
    <cellStyle name="Обычный 3 5 2 2 3 2 2 2 2" xfId="15435"/>
    <cellStyle name="Обычный 3 5 2 2 3 2 2 2 2 2" xfId="32332"/>
    <cellStyle name="Обычный 3 5 2 2 3 2 2 2 3" xfId="23884"/>
    <cellStyle name="Обычный 3 5 2 2 3 2 2 3" xfId="11211"/>
    <cellStyle name="Обычный 3 5 2 2 3 2 2 3 2" xfId="28108"/>
    <cellStyle name="Обычный 3 5 2 2 3 2 2 4" xfId="19660"/>
    <cellStyle name="Обычный 3 5 2 2 3 2 3" xfId="4171"/>
    <cellStyle name="Обычный 3 5 2 2 3 2 3 2" xfId="8395"/>
    <cellStyle name="Обычный 3 5 2 2 3 2 3 2 2" xfId="16843"/>
    <cellStyle name="Обычный 3 5 2 2 3 2 3 2 2 2" xfId="33740"/>
    <cellStyle name="Обычный 3 5 2 2 3 2 3 2 3" xfId="25292"/>
    <cellStyle name="Обычный 3 5 2 2 3 2 3 3" xfId="12619"/>
    <cellStyle name="Обычный 3 5 2 2 3 2 3 3 2" xfId="29516"/>
    <cellStyle name="Обычный 3 5 2 2 3 2 3 4" xfId="21068"/>
    <cellStyle name="Обычный 3 5 2 2 3 2 4" xfId="5579"/>
    <cellStyle name="Обычный 3 5 2 2 3 2 4 2" xfId="14027"/>
    <cellStyle name="Обычный 3 5 2 2 3 2 4 2 2" xfId="30924"/>
    <cellStyle name="Обычный 3 5 2 2 3 2 4 3" xfId="22476"/>
    <cellStyle name="Обычный 3 5 2 2 3 2 5" xfId="9803"/>
    <cellStyle name="Обычный 3 5 2 2 3 2 5 2" xfId="26700"/>
    <cellStyle name="Обычный 3 5 2 2 3 2 6" xfId="18252"/>
    <cellStyle name="Обычный 3 5 2 2 3 3" xfId="2059"/>
    <cellStyle name="Обычный 3 5 2 2 3 3 2" xfId="6283"/>
    <cellStyle name="Обычный 3 5 2 2 3 3 2 2" xfId="14731"/>
    <cellStyle name="Обычный 3 5 2 2 3 3 2 2 2" xfId="31628"/>
    <cellStyle name="Обычный 3 5 2 2 3 3 2 3" xfId="23180"/>
    <cellStyle name="Обычный 3 5 2 2 3 3 3" xfId="10507"/>
    <cellStyle name="Обычный 3 5 2 2 3 3 3 2" xfId="27404"/>
    <cellStyle name="Обычный 3 5 2 2 3 3 4" xfId="18956"/>
    <cellStyle name="Обычный 3 5 2 2 3 4" xfId="3467"/>
    <cellStyle name="Обычный 3 5 2 2 3 4 2" xfId="7691"/>
    <cellStyle name="Обычный 3 5 2 2 3 4 2 2" xfId="16139"/>
    <cellStyle name="Обычный 3 5 2 2 3 4 2 2 2" xfId="33036"/>
    <cellStyle name="Обычный 3 5 2 2 3 4 2 3" xfId="24588"/>
    <cellStyle name="Обычный 3 5 2 2 3 4 3" xfId="11915"/>
    <cellStyle name="Обычный 3 5 2 2 3 4 3 2" xfId="28812"/>
    <cellStyle name="Обычный 3 5 2 2 3 4 4" xfId="20364"/>
    <cellStyle name="Обычный 3 5 2 2 3 5" xfId="4875"/>
    <cellStyle name="Обычный 3 5 2 2 3 5 2" xfId="13323"/>
    <cellStyle name="Обычный 3 5 2 2 3 5 2 2" xfId="30220"/>
    <cellStyle name="Обычный 3 5 2 2 3 5 3" xfId="21772"/>
    <cellStyle name="Обычный 3 5 2 2 3 6" xfId="9099"/>
    <cellStyle name="Обычный 3 5 2 2 3 6 2" xfId="25996"/>
    <cellStyle name="Обычный 3 5 2 2 3 7" xfId="17548"/>
    <cellStyle name="Обычный 3 5 2 2 3 8" xfId="34445"/>
    <cellStyle name="Обычный 3 5 2 2 4" xfId="1002"/>
    <cellStyle name="Обычный 3 5 2 2 4 2" xfId="2411"/>
    <cellStyle name="Обычный 3 5 2 2 4 2 2" xfId="6635"/>
    <cellStyle name="Обычный 3 5 2 2 4 2 2 2" xfId="15083"/>
    <cellStyle name="Обычный 3 5 2 2 4 2 2 2 2" xfId="31980"/>
    <cellStyle name="Обычный 3 5 2 2 4 2 2 3" xfId="23532"/>
    <cellStyle name="Обычный 3 5 2 2 4 2 3" xfId="10859"/>
    <cellStyle name="Обычный 3 5 2 2 4 2 3 2" xfId="27756"/>
    <cellStyle name="Обычный 3 5 2 2 4 2 4" xfId="19308"/>
    <cellStyle name="Обычный 3 5 2 2 4 3" xfId="3819"/>
    <cellStyle name="Обычный 3 5 2 2 4 3 2" xfId="8043"/>
    <cellStyle name="Обычный 3 5 2 2 4 3 2 2" xfId="16491"/>
    <cellStyle name="Обычный 3 5 2 2 4 3 2 2 2" xfId="33388"/>
    <cellStyle name="Обычный 3 5 2 2 4 3 2 3" xfId="24940"/>
    <cellStyle name="Обычный 3 5 2 2 4 3 3" xfId="12267"/>
    <cellStyle name="Обычный 3 5 2 2 4 3 3 2" xfId="29164"/>
    <cellStyle name="Обычный 3 5 2 2 4 3 4" xfId="20716"/>
    <cellStyle name="Обычный 3 5 2 2 4 4" xfId="5227"/>
    <cellStyle name="Обычный 3 5 2 2 4 4 2" xfId="13675"/>
    <cellStyle name="Обычный 3 5 2 2 4 4 2 2" xfId="30572"/>
    <cellStyle name="Обычный 3 5 2 2 4 4 3" xfId="22124"/>
    <cellStyle name="Обычный 3 5 2 2 4 5" xfId="9451"/>
    <cellStyle name="Обычный 3 5 2 2 4 5 2" xfId="26348"/>
    <cellStyle name="Обычный 3 5 2 2 4 6" xfId="17900"/>
    <cellStyle name="Обычный 3 5 2 2 5" xfId="1707"/>
    <cellStyle name="Обычный 3 5 2 2 5 2" xfId="5931"/>
    <cellStyle name="Обычный 3 5 2 2 5 2 2" xfId="14379"/>
    <cellStyle name="Обычный 3 5 2 2 5 2 2 2" xfId="31276"/>
    <cellStyle name="Обычный 3 5 2 2 5 2 3" xfId="22828"/>
    <cellStyle name="Обычный 3 5 2 2 5 3" xfId="10155"/>
    <cellStyle name="Обычный 3 5 2 2 5 3 2" xfId="27052"/>
    <cellStyle name="Обычный 3 5 2 2 5 4" xfId="18604"/>
    <cellStyle name="Обычный 3 5 2 2 6" xfId="3115"/>
    <cellStyle name="Обычный 3 5 2 2 6 2" xfId="7339"/>
    <cellStyle name="Обычный 3 5 2 2 6 2 2" xfId="15787"/>
    <cellStyle name="Обычный 3 5 2 2 6 2 2 2" xfId="32684"/>
    <cellStyle name="Обычный 3 5 2 2 6 2 3" xfId="24236"/>
    <cellStyle name="Обычный 3 5 2 2 6 3" xfId="11563"/>
    <cellStyle name="Обычный 3 5 2 2 6 3 2" xfId="28460"/>
    <cellStyle name="Обычный 3 5 2 2 6 4" xfId="20012"/>
    <cellStyle name="Обычный 3 5 2 2 7" xfId="4523"/>
    <cellStyle name="Обычный 3 5 2 2 7 2" xfId="12971"/>
    <cellStyle name="Обычный 3 5 2 2 7 2 2" xfId="29868"/>
    <cellStyle name="Обычный 3 5 2 2 7 3" xfId="21420"/>
    <cellStyle name="Обычный 3 5 2 2 8" xfId="8747"/>
    <cellStyle name="Обычный 3 5 2 2 8 2" xfId="25644"/>
    <cellStyle name="Обычный 3 5 2 2 9" xfId="17196"/>
    <cellStyle name="Обычный 3 5 2 3" xfId="220"/>
    <cellStyle name="Обычный 3 5 2 3 2" xfId="625"/>
    <cellStyle name="Обычный 3 5 2 3 2 2" xfId="1356"/>
    <cellStyle name="Обычный 3 5 2 3 2 2 2" xfId="2765"/>
    <cellStyle name="Обычный 3 5 2 3 2 2 2 2" xfId="6989"/>
    <cellStyle name="Обычный 3 5 2 3 2 2 2 2 2" xfId="15437"/>
    <cellStyle name="Обычный 3 5 2 3 2 2 2 2 2 2" xfId="32334"/>
    <cellStyle name="Обычный 3 5 2 3 2 2 2 2 3" xfId="23886"/>
    <cellStyle name="Обычный 3 5 2 3 2 2 2 3" xfId="11213"/>
    <cellStyle name="Обычный 3 5 2 3 2 2 2 3 2" xfId="28110"/>
    <cellStyle name="Обычный 3 5 2 3 2 2 2 4" xfId="19662"/>
    <cellStyle name="Обычный 3 5 2 3 2 2 3" xfId="4173"/>
    <cellStyle name="Обычный 3 5 2 3 2 2 3 2" xfId="8397"/>
    <cellStyle name="Обычный 3 5 2 3 2 2 3 2 2" xfId="16845"/>
    <cellStyle name="Обычный 3 5 2 3 2 2 3 2 2 2" xfId="33742"/>
    <cellStyle name="Обычный 3 5 2 3 2 2 3 2 3" xfId="25294"/>
    <cellStyle name="Обычный 3 5 2 3 2 2 3 3" xfId="12621"/>
    <cellStyle name="Обычный 3 5 2 3 2 2 3 3 2" xfId="29518"/>
    <cellStyle name="Обычный 3 5 2 3 2 2 3 4" xfId="21070"/>
    <cellStyle name="Обычный 3 5 2 3 2 2 4" xfId="5581"/>
    <cellStyle name="Обычный 3 5 2 3 2 2 4 2" xfId="14029"/>
    <cellStyle name="Обычный 3 5 2 3 2 2 4 2 2" xfId="30926"/>
    <cellStyle name="Обычный 3 5 2 3 2 2 4 3" xfId="22478"/>
    <cellStyle name="Обычный 3 5 2 3 2 2 5" xfId="9805"/>
    <cellStyle name="Обычный 3 5 2 3 2 2 5 2" xfId="26702"/>
    <cellStyle name="Обычный 3 5 2 3 2 2 6" xfId="18254"/>
    <cellStyle name="Обычный 3 5 2 3 2 3" xfId="2061"/>
    <cellStyle name="Обычный 3 5 2 3 2 3 2" xfId="6285"/>
    <cellStyle name="Обычный 3 5 2 3 2 3 2 2" xfId="14733"/>
    <cellStyle name="Обычный 3 5 2 3 2 3 2 2 2" xfId="31630"/>
    <cellStyle name="Обычный 3 5 2 3 2 3 2 3" xfId="23182"/>
    <cellStyle name="Обычный 3 5 2 3 2 3 3" xfId="10509"/>
    <cellStyle name="Обычный 3 5 2 3 2 3 3 2" xfId="27406"/>
    <cellStyle name="Обычный 3 5 2 3 2 3 4" xfId="18958"/>
    <cellStyle name="Обычный 3 5 2 3 2 4" xfId="3469"/>
    <cellStyle name="Обычный 3 5 2 3 2 4 2" xfId="7693"/>
    <cellStyle name="Обычный 3 5 2 3 2 4 2 2" xfId="16141"/>
    <cellStyle name="Обычный 3 5 2 3 2 4 2 2 2" xfId="33038"/>
    <cellStyle name="Обычный 3 5 2 3 2 4 2 3" xfId="24590"/>
    <cellStyle name="Обычный 3 5 2 3 2 4 3" xfId="11917"/>
    <cellStyle name="Обычный 3 5 2 3 2 4 3 2" xfId="28814"/>
    <cellStyle name="Обычный 3 5 2 3 2 4 4" xfId="20366"/>
    <cellStyle name="Обычный 3 5 2 3 2 5" xfId="4877"/>
    <cellStyle name="Обычный 3 5 2 3 2 5 2" xfId="13325"/>
    <cellStyle name="Обычный 3 5 2 3 2 5 2 2" xfId="30222"/>
    <cellStyle name="Обычный 3 5 2 3 2 5 3" xfId="21774"/>
    <cellStyle name="Обычный 3 5 2 3 2 6" xfId="9101"/>
    <cellStyle name="Обычный 3 5 2 3 2 6 2" xfId="25998"/>
    <cellStyle name="Обычный 3 5 2 3 2 7" xfId="17550"/>
    <cellStyle name="Обычный 3 5 2 3 2 8" xfId="34447"/>
    <cellStyle name="Обычный 3 5 2 3 3" xfId="1004"/>
    <cellStyle name="Обычный 3 5 2 3 3 2" xfId="2413"/>
    <cellStyle name="Обычный 3 5 2 3 3 2 2" xfId="6637"/>
    <cellStyle name="Обычный 3 5 2 3 3 2 2 2" xfId="15085"/>
    <cellStyle name="Обычный 3 5 2 3 3 2 2 2 2" xfId="31982"/>
    <cellStyle name="Обычный 3 5 2 3 3 2 2 3" xfId="23534"/>
    <cellStyle name="Обычный 3 5 2 3 3 2 3" xfId="10861"/>
    <cellStyle name="Обычный 3 5 2 3 3 2 3 2" xfId="27758"/>
    <cellStyle name="Обычный 3 5 2 3 3 2 4" xfId="19310"/>
    <cellStyle name="Обычный 3 5 2 3 3 3" xfId="3821"/>
    <cellStyle name="Обычный 3 5 2 3 3 3 2" xfId="8045"/>
    <cellStyle name="Обычный 3 5 2 3 3 3 2 2" xfId="16493"/>
    <cellStyle name="Обычный 3 5 2 3 3 3 2 2 2" xfId="33390"/>
    <cellStyle name="Обычный 3 5 2 3 3 3 2 3" xfId="24942"/>
    <cellStyle name="Обычный 3 5 2 3 3 3 3" xfId="12269"/>
    <cellStyle name="Обычный 3 5 2 3 3 3 3 2" xfId="29166"/>
    <cellStyle name="Обычный 3 5 2 3 3 3 4" xfId="20718"/>
    <cellStyle name="Обычный 3 5 2 3 3 4" xfId="5229"/>
    <cellStyle name="Обычный 3 5 2 3 3 4 2" xfId="13677"/>
    <cellStyle name="Обычный 3 5 2 3 3 4 2 2" xfId="30574"/>
    <cellStyle name="Обычный 3 5 2 3 3 4 3" xfId="22126"/>
    <cellStyle name="Обычный 3 5 2 3 3 5" xfId="9453"/>
    <cellStyle name="Обычный 3 5 2 3 3 5 2" xfId="26350"/>
    <cellStyle name="Обычный 3 5 2 3 3 6" xfId="17902"/>
    <cellStyle name="Обычный 3 5 2 3 4" xfId="1709"/>
    <cellStyle name="Обычный 3 5 2 3 4 2" xfId="5933"/>
    <cellStyle name="Обычный 3 5 2 3 4 2 2" xfId="14381"/>
    <cellStyle name="Обычный 3 5 2 3 4 2 2 2" xfId="31278"/>
    <cellStyle name="Обычный 3 5 2 3 4 2 3" xfId="22830"/>
    <cellStyle name="Обычный 3 5 2 3 4 3" xfId="10157"/>
    <cellStyle name="Обычный 3 5 2 3 4 3 2" xfId="27054"/>
    <cellStyle name="Обычный 3 5 2 3 4 4" xfId="18606"/>
    <cellStyle name="Обычный 3 5 2 3 5" xfId="3117"/>
    <cellStyle name="Обычный 3 5 2 3 5 2" xfId="7341"/>
    <cellStyle name="Обычный 3 5 2 3 5 2 2" xfId="15789"/>
    <cellStyle name="Обычный 3 5 2 3 5 2 2 2" xfId="32686"/>
    <cellStyle name="Обычный 3 5 2 3 5 2 3" xfId="24238"/>
    <cellStyle name="Обычный 3 5 2 3 5 3" xfId="11565"/>
    <cellStyle name="Обычный 3 5 2 3 5 3 2" xfId="28462"/>
    <cellStyle name="Обычный 3 5 2 3 5 4" xfId="20014"/>
    <cellStyle name="Обычный 3 5 2 3 6" xfId="4525"/>
    <cellStyle name="Обычный 3 5 2 3 6 2" xfId="12973"/>
    <cellStyle name="Обычный 3 5 2 3 6 2 2" xfId="29870"/>
    <cellStyle name="Обычный 3 5 2 3 6 3" xfId="21422"/>
    <cellStyle name="Обычный 3 5 2 3 7" xfId="8749"/>
    <cellStyle name="Обычный 3 5 2 3 7 2" xfId="25646"/>
    <cellStyle name="Обычный 3 5 2 3 8" xfId="17198"/>
    <cellStyle name="Обычный 3 5 2 3 9" xfId="34095"/>
    <cellStyle name="Обычный 3 5 2 4" xfId="622"/>
    <cellStyle name="Обычный 3 5 2 4 2" xfId="1353"/>
    <cellStyle name="Обычный 3 5 2 4 2 2" xfId="2762"/>
    <cellStyle name="Обычный 3 5 2 4 2 2 2" xfId="6986"/>
    <cellStyle name="Обычный 3 5 2 4 2 2 2 2" xfId="15434"/>
    <cellStyle name="Обычный 3 5 2 4 2 2 2 2 2" xfId="32331"/>
    <cellStyle name="Обычный 3 5 2 4 2 2 2 3" xfId="23883"/>
    <cellStyle name="Обычный 3 5 2 4 2 2 3" xfId="11210"/>
    <cellStyle name="Обычный 3 5 2 4 2 2 3 2" xfId="28107"/>
    <cellStyle name="Обычный 3 5 2 4 2 2 4" xfId="19659"/>
    <cellStyle name="Обычный 3 5 2 4 2 3" xfId="4170"/>
    <cellStyle name="Обычный 3 5 2 4 2 3 2" xfId="8394"/>
    <cellStyle name="Обычный 3 5 2 4 2 3 2 2" xfId="16842"/>
    <cellStyle name="Обычный 3 5 2 4 2 3 2 2 2" xfId="33739"/>
    <cellStyle name="Обычный 3 5 2 4 2 3 2 3" xfId="25291"/>
    <cellStyle name="Обычный 3 5 2 4 2 3 3" xfId="12618"/>
    <cellStyle name="Обычный 3 5 2 4 2 3 3 2" xfId="29515"/>
    <cellStyle name="Обычный 3 5 2 4 2 3 4" xfId="21067"/>
    <cellStyle name="Обычный 3 5 2 4 2 4" xfId="5578"/>
    <cellStyle name="Обычный 3 5 2 4 2 4 2" xfId="14026"/>
    <cellStyle name="Обычный 3 5 2 4 2 4 2 2" xfId="30923"/>
    <cellStyle name="Обычный 3 5 2 4 2 4 3" xfId="22475"/>
    <cellStyle name="Обычный 3 5 2 4 2 5" xfId="9802"/>
    <cellStyle name="Обычный 3 5 2 4 2 5 2" xfId="26699"/>
    <cellStyle name="Обычный 3 5 2 4 2 6" xfId="18251"/>
    <cellStyle name="Обычный 3 5 2 4 3" xfId="2058"/>
    <cellStyle name="Обычный 3 5 2 4 3 2" xfId="6282"/>
    <cellStyle name="Обычный 3 5 2 4 3 2 2" xfId="14730"/>
    <cellStyle name="Обычный 3 5 2 4 3 2 2 2" xfId="31627"/>
    <cellStyle name="Обычный 3 5 2 4 3 2 3" xfId="23179"/>
    <cellStyle name="Обычный 3 5 2 4 3 3" xfId="10506"/>
    <cellStyle name="Обычный 3 5 2 4 3 3 2" xfId="27403"/>
    <cellStyle name="Обычный 3 5 2 4 3 4" xfId="18955"/>
    <cellStyle name="Обычный 3 5 2 4 4" xfId="3466"/>
    <cellStyle name="Обычный 3 5 2 4 4 2" xfId="7690"/>
    <cellStyle name="Обычный 3 5 2 4 4 2 2" xfId="16138"/>
    <cellStyle name="Обычный 3 5 2 4 4 2 2 2" xfId="33035"/>
    <cellStyle name="Обычный 3 5 2 4 4 2 3" xfId="24587"/>
    <cellStyle name="Обычный 3 5 2 4 4 3" xfId="11914"/>
    <cellStyle name="Обычный 3 5 2 4 4 3 2" xfId="28811"/>
    <cellStyle name="Обычный 3 5 2 4 4 4" xfId="20363"/>
    <cellStyle name="Обычный 3 5 2 4 5" xfId="4874"/>
    <cellStyle name="Обычный 3 5 2 4 5 2" xfId="13322"/>
    <cellStyle name="Обычный 3 5 2 4 5 2 2" xfId="30219"/>
    <cellStyle name="Обычный 3 5 2 4 5 3" xfId="21771"/>
    <cellStyle name="Обычный 3 5 2 4 6" xfId="9098"/>
    <cellStyle name="Обычный 3 5 2 4 6 2" xfId="25995"/>
    <cellStyle name="Обычный 3 5 2 4 7" xfId="17547"/>
    <cellStyle name="Обычный 3 5 2 4 8" xfId="34444"/>
    <cellStyle name="Обычный 3 5 2 5" xfId="1001"/>
    <cellStyle name="Обычный 3 5 2 5 2" xfId="2410"/>
    <cellStyle name="Обычный 3 5 2 5 2 2" xfId="6634"/>
    <cellStyle name="Обычный 3 5 2 5 2 2 2" xfId="15082"/>
    <cellStyle name="Обычный 3 5 2 5 2 2 2 2" xfId="31979"/>
    <cellStyle name="Обычный 3 5 2 5 2 2 3" xfId="23531"/>
    <cellStyle name="Обычный 3 5 2 5 2 3" xfId="10858"/>
    <cellStyle name="Обычный 3 5 2 5 2 3 2" xfId="27755"/>
    <cellStyle name="Обычный 3 5 2 5 2 4" xfId="19307"/>
    <cellStyle name="Обычный 3 5 2 5 3" xfId="3818"/>
    <cellStyle name="Обычный 3 5 2 5 3 2" xfId="8042"/>
    <cellStyle name="Обычный 3 5 2 5 3 2 2" xfId="16490"/>
    <cellStyle name="Обычный 3 5 2 5 3 2 2 2" xfId="33387"/>
    <cellStyle name="Обычный 3 5 2 5 3 2 3" xfId="24939"/>
    <cellStyle name="Обычный 3 5 2 5 3 3" xfId="12266"/>
    <cellStyle name="Обычный 3 5 2 5 3 3 2" xfId="29163"/>
    <cellStyle name="Обычный 3 5 2 5 3 4" xfId="20715"/>
    <cellStyle name="Обычный 3 5 2 5 4" xfId="5226"/>
    <cellStyle name="Обычный 3 5 2 5 4 2" xfId="13674"/>
    <cellStyle name="Обычный 3 5 2 5 4 2 2" xfId="30571"/>
    <cellStyle name="Обычный 3 5 2 5 4 3" xfId="22123"/>
    <cellStyle name="Обычный 3 5 2 5 5" xfId="9450"/>
    <cellStyle name="Обычный 3 5 2 5 5 2" xfId="26347"/>
    <cellStyle name="Обычный 3 5 2 5 6" xfId="17899"/>
    <cellStyle name="Обычный 3 5 2 6" xfId="1706"/>
    <cellStyle name="Обычный 3 5 2 6 2" xfId="5930"/>
    <cellStyle name="Обычный 3 5 2 6 2 2" xfId="14378"/>
    <cellStyle name="Обычный 3 5 2 6 2 2 2" xfId="31275"/>
    <cellStyle name="Обычный 3 5 2 6 2 3" xfId="22827"/>
    <cellStyle name="Обычный 3 5 2 6 3" xfId="10154"/>
    <cellStyle name="Обычный 3 5 2 6 3 2" xfId="27051"/>
    <cellStyle name="Обычный 3 5 2 6 4" xfId="18603"/>
    <cellStyle name="Обычный 3 5 2 7" xfId="3114"/>
    <cellStyle name="Обычный 3 5 2 7 2" xfId="7338"/>
    <cellStyle name="Обычный 3 5 2 7 2 2" xfId="15786"/>
    <cellStyle name="Обычный 3 5 2 7 2 2 2" xfId="32683"/>
    <cellStyle name="Обычный 3 5 2 7 2 3" xfId="24235"/>
    <cellStyle name="Обычный 3 5 2 7 3" xfId="11562"/>
    <cellStyle name="Обычный 3 5 2 7 3 2" xfId="28459"/>
    <cellStyle name="Обычный 3 5 2 7 4" xfId="20011"/>
    <cellStyle name="Обычный 3 5 2 8" xfId="4522"/>
    <cellStyle name="Обычный 3 5 2 8 2" xfId="12970"/>
    <cellStyle name="Обычный 3 5 2 8 2 2" xfId="29867"/>
    <cellStyle name="Обычный 3 5 2 8 3" xfId="21419"/>
    <cellStyle name="Обычный 3 5 2 9" xfId="8746"/>
    <cellStyle name="Обычный 3 5 2 9 2" xfId="25643"/>
    <cellStyle name="Обычный 3 5 3" xfId="221"/>
    <cellStyle name="Обычный 3 5 3 10" xfId="34096"/>
    <cellStyle name="Обычный 3 5 3 2" xfId="222"/>
    <cellStyle name="Обычный 3 5 3 2 2" xfId="627"/>
    <cellStyle name="Обычный 3 5 3 2 2 2" xfId="1358"/>
    <cellStyle name="Обычный 3 5 3 2 2 2 2" xfId="2767"/>
    <cellStyle name="Обычный 3 5 3 2 2 2 2 2" xfId="6991"/>
    <cellStyle name="Обычный 3 5 3 2 2 2 2 2 2" xfId="15439"/>
    <cellStyle name="Обычный 3 5 3 2 2 2 2 2 2 2" xfId="32336"/>
    <cellStyle name="Обычный 3 5 3 2 2 2 2 2 3" xfId="23888"/>
    <cellStyle name="Обычный 3 5 3 2 2 2 2 3" xfId="11215"/>
    <cellStyle name="Обычный 3 5 3 2 2 2 2 3 2" xfId="28112"/>
    <cellStyle name="Обычный 3 5 3 2 2 2 2 4" xfId="19664"/>
    <cellStyle name="Обычный 3 5 3 2 2 2 3" xfId="4175"/>
    <cellStyle name="Обычный 3 5 3 2 2 2 3 2" xfId="8399"/>
    <cellStyle name="Обычный 3 5 3 2 2 2 3 2 2" xfId="16847"/>
    <cellStyle name="Обычный 3 5 3 2 2 2 3 2 2 2" xfId="33744"/>
    <cellStyle name="Обычный 3 5 3 2 2 2 3 2 3" xfId="25296"/>
    <cellStyle name="Обычный 3 5 3 2 2 2 3 3" xfId="12623"/>
    <cellStyle name="Обычный 3 5 3 2 2 2 3 3 2" xfId="29520"/>
    <cellStyle name="Обычный 3 5 3 2 2 2 3 4" xfId="21072"/>
    <cellStyle name="Обычный 3 5 3 2 2 2 4" xfId="5583"/>
    <cellStyle name="Обычный 3 5 3 2 2 2 4 2" xfId="14031"/>
    <cellStyle name="Обычный 3 5 3 2 2 2 4 2 2" xfId="30928"/>
    <cellStyle name="Обычный 3 5 3 2 2 2 4 3" xfId="22480"/>
    <cellStyle name="Обычный 3 5 3 2 2 2 5" xfId="9807"/>
    <cellStyle name="Обычный 3 5 3 2 2 2 5 2" xfId="26704"/>
    <cellStyle name="Обычный 3 5 3 2 2 2 6" xfId="18256"/>
    <cellStyle name="Обычный 3 5 3 2 2 3" xfId="2063"/>
    <cellStyle name="Обычный 3 5 3 2 2 3 2" xfId="6287"/>
    <cellStyle name="Обычный 3 5 3 2 2 3 2 2" xfId="14735"/>
    <cellStyle name="Обычный 3 5 3 2 2 3 2 2 2" xfId="31632"/>
    <cellStyle name="Обычный 3 5 3 2 2 3 2 3" xfId="23184"/>
    <cellStyle name="Обычный 3 5 3 2 2 3 3" xfId="10511"/>
    <cellStyle name="Обычный 3 5 3 2 2 3 3 2" xfId="27408"/>
    <cellStyle name="Обычный 3 5 3 2 2 3 4" xfId="18960"/>
    <cellStyle name="Обычный 3 5 3 2 2 4" xfId="3471"/>
    <cellStyle name="Обычный 3 5 3 2 2 4 2" xfId="7695"/>
    <cellStyle name="Обычный 3 5 3 2 2 4 2 2" xfId="16143"/>
    <cellStyle name="Обычный 3 5 3 2 2 4 2 2 2" xfId="33040"/>
    <cellStyle name="Обычный 3 5 3 2 2 4 2 3" xfId="24592"/>
    <cellStyle name="Обычный 3 5 3 2 2 4 3" xfId="11919"/>
    <cellStyle name="Обычный 3 5 3 2 2 4 3 2" xfId="28816"/>
    <cellStyle name="Обычный 3 5 3 2 2 4 4" xfId="20368"/>
    <cellStyle name="Обычный 3 5 3 2 2 5" xfId="4879"/>
    <cellStyle name="Обычный 3 5 3 2 2 5 2" xfId="13327"/>
    <cellStyle name="Обычный 3 5 3 2 2 5 2 2" xfId="30224"/>
    <cellStyle name="Обычный 3 5 3 2 2 5 3" xfId="21776"/>
    <cellStyle name="Обычный 3 5 3 2 2 6" xfId="9103"/>
    <cellStyle name="Обычный 3 5 3 2 2 6 2" xfId="26000"/>
    <cellStyle name="Обычный 3 5 3 2 2 7" xfId="17552"/>
    <cellStyle name="Обычный 3 5 3 2 2 8" xfId="34449"/>
    <cellStyle name="Обычный 3 5 3 2 3" xfId="1006"/>
    <cellStyle name="Обычный 3 5 3 2 3 2" xfId="2415"/>
    <cellStyle name="Обычный 3 5 3 2 3 2 2" xfId="6639"/>
    <cellStyle name="Обычный 3 5 3 2 3 2 2 2" xfId="15087"/>
    <cellStyle name="Обычный 3 5 3 2 3 2 2 2 2" xfId="31984"/>
    <cellStyle name="Обычный 3 5 3 2 3 2 2 3" xfId="23536"/>
    <cellStyle name="Обычный 3 5 3 2 3 2 3" xfId="10863"/>
    <cellStyle name="Обычный 3 5 3 2 3 2 3 2" xfId="27760"/>
    <cellStyle name="Обычный 3 5 3 2 3 2 4" xfId="19312"/>
    <cellStyle name="Обычный 3 5 3 2 3 3" xfId="3823"/>
    <cellStyle name="Обычный 3 5 3 2 3 3 2" xfId="8047"/>
    <cellStyle name="Обычный 3 5 3 2 3 3 2 2" xfId="16495"/>
    <cellStyle name="Обычный 3 5 3 2 3 3 2 2 2" xfId="33392"/>
    <cellStyle name="Обычный 3 5 3 2 3 3 2 3" xfId="24944"/>
    <cellStyle name="Обычный 3 5 3 2 3 3 3" xfId="12271"/>
    <cellStyle name="Обычный 3 5 3 2 3 3 3 2" xfId="29168"/>
    <cellStyle name="Обычный 3 5 3 2 3 3 4" xfId="20720"/>
    <cellStyle name="Обычный 3 5 3 2 3 4" xfId="5231"/>
    <cellStyle name="Обычный 3 5 3 2 3 4 2" xfId="13679"/>
    <cellStyle name="Обычный 3 5 3 2 3 4 2 2" xfId="30576"/>
    <cellStyle name="Обычный 3 5 3 2 3 4 3" xfId="22128"/>
    <cellStyle name="Обычный 3 5 3 2 3 5" xfId="9455"/>
    <cellStyle name="Обычный 3 5 3 2 3 5 2" xfId="26352"/>
    <cellStyle name="Обычный 3 5 3 2 3 6" xfId="17904"/>
    <cellStyle name="Обычный 3 5 3 2 4" xfId="1711"/>
    <cellStyle name="Обычный 3 5 3 2 4 2" xfId="5935"/>
    <cellStyle name="Обычный 3 5 3 2 4 2 2" xfId="14383"/>
    <cellStyle name="Обычный 3 5 3 2 4 2 2 2" xfId="31280"/>
    <cellStyle name="Обычный 3 5 3 2 4 2 3" xfId="22832"/>
    <cellStyle name="Обычный 3 5 3 2 4 3" xfId="10159"/>
    <cellStyle name="Обычный 3 5 3 2 4 3 2" xfId="27056"/>
    <cellStyle name="Обычный 3 5 3 2 4 4" xfId="18608"/>
    <cellStyle name="Обычный 3 5 3 2 5" xfId="3119"/>
    <cellStyle name="Обычный 3 5 3 2 5 2" xfId="7343"/>
    <cellStyle name="Обычный 3 5 3 2 5 2 2" xfId="15791"/>
    <cellStyle name="Обычный 3 5 3 2 5 2 2 2" xfId="32688"/>
    <cellStyle name="Обычный 3 5 3 2 5 2 3" xfId="24240"/>
    <cellStyle name="Обычный 3 5 3 2 5 3" xfId="11567"/>
    <cellStyle name="Обычный 3 5 3 2 5 3 2" xfId="28464"/>
    <cellStyle name="Обычный 3 5 3 2 5 4" xfId="20016"/>
    <cellStyle name="Обычный 3 5 3 2 6" xfId="4527"/>
    <cellStyle name="Обычный 3 5 3 2 6 2" xfId="12975"/>
    <cellStyle name="Обычный 3 5 3 2 6 2 2" xfId="29872"/>
    <cellStyle name="Обычный 3 5 3 2 6 3" xfId="21424"/>
    <cellStyle name="Обычный 3 5 3 2 7" xfId="8751"/>
    <cellStyle name="Обычный 3 5 3 2 7 2" xfId="25648"/>
    <cellStyle name="Обычный 3 5 3 2 8" xfId="17200"/>
    <cellStyle name="Обычный 3 5 3 2 9" xfId="34097"/>
    <cellStyle name="Обычный 3 5 3 3" xfId="626"/>
    <cellStyle name="Обычный 3 5 3 3 2" xfId="1357"/>
    <cellStyle name="Обычный 3 5 3 3 2 2" xfId="2766"/>
    <cellStyle name="Обычный 3 5 3 3 2 2 2" xfId="6990"/>
    <cellStyle name="Обычный 3 5 3 3 2 2 2 2" xfId="15438"/>
    <cellStyle name="Обычный 3 5 3 3 2 2 2 2 2" xfId="32335"/>
    <cellStyle name="Обычный 3 5 3 3 2 2 2 3" xfId="23887"/>
    <cellStyle name="Обычный 3 5 3 3 2 2 3" xfId="11214"/>
    <cellStyle name="Обычный 3 5 3 3 2 2 3 2" xfId="28111"/>
    <cellStyle name="Обычный 3 5 3 3 2 2 4" xfId="19663"/>
    <cellStyle name="Обычный 3 5 3 3 2 3" xfId="4174"/>
    <cellStyle name="Обычный 3 5 3 3 2 3 2" xfId="8398"/>
    <cellStyle name="Обычный 3 5 3 3 2 3 2 2" xfId="16846"/>
    <cellStyle name="Обычный 3 5 3 3 2 3 2 2 2" xfId="33743"/>
    <cellStyle name="Обычный 3 5 3 3 2 3 2 3" xfId="25295"/>
    <cellStyle name="Обычный 3 5 3 3 2 3 3" xfId="12622"/>
    <cellStyle name="Обычный 3 5 3 3 2 3 3 2" xfId="29519"/>
    <cellStyle name="Обычный 3 5 3 3 2 3 4" xfId="21071"/>
    <cellStyle name="Обычный 3 5 3 3 2 4" xfId="5582"/>
    <cellStyle name="Обычный 3 5 3 3 2 4 2" xfId="14030"/>
    <cellStyle name="Обычный 3 5 3 3 2 4 2 2" xfId="30927"/>
    <cellStyle name="Обычный 3 5 3 3 2 4 3" xfId="22479"/>
    <cellStyle name="Обычный 3 5 3 3 2 5" xfId="9806"/>
    <cellStyle name="Обычный 3 5 3 3 2 5 2" xfId="26703"/>
    <cellStyle name="Обычный 3 5 3 3 2 6" xfId="18255"/>
    <cellStyle name="Обычный 3 5 3 3 3" xfId="2062"/>
    <cellStyle name="Обычный 3 5 3 3 3 2" xfId="6286"/>
    <cellStyle name="Обычный 3 5 3 3 3 2 2" xfId="14734"/>
    <cellStyle name="Обычный 3 5 3 3 3 2 2 2" xfId="31631"/>
    <cellStyle name="Обычный 3 5 3 3 3 2 3" xfId="23183"/>
    <cellStyle name="Обычный 3 5 3 3 3 3" xfId="10510"/>
    <cellStyle name="Обычный 3 5 3 3 3 3 2" xfId="27407"/>
    <cellStyle name="Обычный 3 5 3 3 3 4" xfId="18959"/>
    <cellStyle name="Обычный 3 5 3 3 4" xfId="3470"/>
    <cellStyle name="Обычный 3 5 3 3 4 2" xfId="7694"/>
    <cellStyle name="Обычный 3 5 3 3 4 2 2" xfId="16142"/>
    <cellStyle name="Обычный 3 5 3 3 4 2 2 2" xfId="33039"/>
    <cellStyle name="Обычный 3 5 3 3 4 2 3" xfId="24591"/>
    <cellStyle name="Обычный 3 5 3 3 4 3" xfId="11918"/>
    <cellStyle name="Обычный 3 5 3 3 4 3 2" xfId="28815"/>
    <cellStyle name="Обычный 3 5 3 3 4 4" xfId="20367"/>
    <cellStyle name="Обычный 3 5 3 3 5" xfId="4878"/>
    <cellStyle name="Обычный 3 5 3 3 5 2" xfId="13326"/>
    <cellStyle name="Обычный 3 5 3 3 5 2 2" xfId="30223"/>
    <cellStyle name="Обычный 3 5 3 3 5 3" xfId="21775"/>
    <cellStyle name="Обычный 3 5 3 3 6" xfId="9102"/>
    <cellStyle name="Обычный 3 5 3 3 6 2" xfId="25999"/>
    <cellStyle name="Обычный 3 5 3 3 7" xfId="17551"/>
    <cellStyle name="Обычный 3 5 3 3 8" xfId="34448"/>
    <cellStyle name="Обычный 3 5 3 4" xfId="1005"/>
    <cellStyle name="Обычный 3 5 3 4 2" xfId="2414"/>
    <cellStyle name="Обычный 3 5 3 4 2 2" xfId="6638"/>
    <cellStyle name="Обычный 3 5 3 4 2 2 2" xfId="15086"/>
    <cellStyle name="Обычный 3 5 3 4 2 2 2 2" xfId="31983"/>
    <cellStyle name="Обычный 3 5 3 4 2 2 3" xfId="23535"/>
    <cellStyle name="Обычный 3 5 3 4 2 3" xfId="10862"/>
    <cellStyle name="Обычный 3 5 3 4 2 3 2" xfId="27759"/>
    <cellStyle name="Обычный 3 5 3 4 2 4" xfId="19311"/>
    <cellStyle name="Обычный 3 5 3 4 3" xfId="3822"/>
    <cellStyle name="Обычный 3 5 3 4 3 2" xfId="8046"/>
    <cellStyle name="Обычный 3 5 3 4 3 2 2" xfId="16494"/>
    <cellStyle name="Обычный 3 5 3 4 3 2 2 2" xfId="33391"/>
    <cellStyle name="Обычный 3 5 3 4 3 2 3" xfId="24943"/>
    <cellStyle name="Обычный 3 5 3 4 3 3" xfId="12270"/>
    <cellStyle name="Обычный 3 5 3 4 3 3 2" xfId="29167"/>
    <cellStyle name="Обычный 3 5 3 4 3 4" xfId="20719"/>
    <cellStyle name="Обычный 3 5 3 4 4" xfId="5230"/>
    <cellStyle name="Обычный 3 5 3 4 4 2" xfId="13678"/>
    <cellStyle name="Обычный 3 5 3 4 4 2 2" xfId="30575"/>
    <cellStyle name="Обычный 3 5 3 4 4 3" xfId="22127"/>
    <cellStyle name="Обычный 3 5 3 4 5" xfId="9454"/>
    <cellStyle name="Обычный 3 5 3 4 5 2" xfId="26351"/>
    <cellStyle name="Обычный 3 5 3 4 6" xfId="17903"/>
    <cellStyle name="Обычный 3 5 3 5" xfId="1710"/>
    <cellStyle name="Обычный 3 5 3 5 2" xfId="5934"/>
    <cellStyle name="Обычный 3 5 3 5 2 2" xfId="14382"/>
    <cellStyle name="Обычный 3 5 3 5 2 2 2" xfId="31279"/>
    <cellStyle name="Обычный 3 5 3 5 2 3" xfId="22831"/>
    <cellStyle name="Обычный 3 5 3 5 3" xfId="10158"/>
    <cellStyle name="Обычный 3 5 3 5 3 2" xfId="27055"/>
    <cellStyle name="Обычный 3 5 3 5 4" xfId="18607"/>
    <cellStyle name="Обычный 3 5 3 6" xfId="3118"/>
    <cellStyle name="Обычный 3 5 3 6 2" xfId="7342"/>
    <cellStyle name="Обычный 3 5 3 6 2 2" xfId="15790"/>
    <cellStyle name="Обычный 3 5 3 6 2 2 2" xfId="32687"/>
    <cellStyle name="Обычный 3 5 3 6 2 3" xfId="24239"/>
    <cellStyle name="Обычный 3 5 3 6 3" xfId="11566"/>
    <cellStyle name="Обычный 3 5 3 6 3 2" xfId="28463"/>
    <cellStyle name="Обычный 3 5 3 6 4" xfId="20015"/>
    <cellStyle name="Обычный 3 5 3 7" xfId="4526"/>
    <cellStyle name="Обычный 3 5 3 7 2" xfId="12974"/>
    <cellStyle name="Обычный 3 5 3 7 2 2" xfId="29871"/>
    <cellStyle name="Обычный 3 5 3 7 3" xfId="21423"/>
    <cellStyle name="Обычный 3 5 3 8" xfId="8750"/>
    <cellStyle name="Обычный 3 5 3 8 2" xfId="25647"/>
    <cellStyle name="Обычный 3 5 3 9" xfId="17199"/>
    <cellStyle name="Обычный 3 5 4" xfId="223"/>
    <cellStyle name="Обычный 3 5 4 2" xfId="628"/>
    <cellStyle name="Обычный 3 5 4 2 2" xfId="1359"/>
    <cellStyle name="Обычный 3 5 4 2 2 2" xfId="2768"/>
    <cellStyle name="Обычный 3 5 4 2 2 2 2" xfId="6992"/>
    <cellStyle name="Обычный 3 5 4 2 2 2 2 2" xfId="15440"/>
    <cellStyle name="Обычный 3 5 4 2 2 2 2 2 2" xfId="32337"/>
    <cellStyle name="Обычный 3 5 4 2 2 2 2 3" xfId="23889"/>
    <cellStyle name="Обычный 3 5 4 2 2 2 3" xfId="11216"/>
    <cellStyle name="Обычный 3 5 4 2 2 2 3 2" xfId="28113"/>
    <cellStyle name="Обычный 3 5 4 2 2 2 4" xfId="19665"/>
    <cellStyle name="Обычный 3 5 4 2 2 3" xfId="4176"/>
    <cellStyle name="Обычный 3 5 4 2 2 3 2" xfId="8400"/>
    <cellStyle name="Обычный 3 5 4 2 2 3 2 2" xfId="16848"/>
    <cellStyle name="Обычный 3 5 4 2 2 3 2 2 2" xfId="33745"/>
    <cellStyle name="Обычный 3 5 4 2 2 3 2 3" xfId="25297"/>
    <cellStyle name="Обычный 3 5 4 2 2 3 3" xfId="12624"/>
    <cellStyle name="Обычный 3 5 4 2 2 3 3 2" xfId="29521"/>
    <cellStyle name="Обычный 3 5 4 2 2 3 4" xfId="21073"/>
    <cellStyle name="Обычный 3 5 4 2 2 4" xfId="5584"/>
    <cellStyle name="Обычный 3 5 4 2 2 4 2" xfId="14032"/>
    <cellStyle name="Обычный 3 5 4 2 2 4 2 2" xfId="30929"/>
    <cellStyle name="Обычный 3 5 4 2 2 4 3" xfId="22481"/>
    <cellStyle name="Обычный 3 5 4 2 2 5" xfId="9808"/>
    <cellStyle name="Обычный 3 5 4 2 2 5 2" xfId="26705"/>
    <cellStyle name="Обычный 3 5 4 2 2 6" xfId="18257"/>
    <cellStyle name="Обычный 3 5 4 2 3" xfId="2064"/>
    <cellStyle name="Обычный 3 5 4 2 3 2" xfId="6288"/>
    <cellStyle name="Обычный 3 5 4 2 3 2 2" xfId="14736"/>
    <cellStyle name="Обычный 3 5 4 2 3 2 2 2" xfId="31633"/>
    <cellStyle name="Обычный 3 5 4 2 3 2 3" xfId="23185"/>
    <cellStyle name="Обычный 3 5 4 2 3 3" xfId="10512"/>
    <cellStyle name="Обычный 3 5 4 2 3 3 2" xfId="27409"/>
    <cellStyle name="Обычный 3 5 4 2 3 4" xfId="18961"/>
    <cellStyle name="Обычный 3 5 4 2 4" xfId="3472"/>
    <cellStyle name="Обычный 3 5 4 2 4 2" xfId="7696"/>
    <cellStyle name="Обычный 3 5 4 2 4 2 2" xfId="16144"/>
    <cellStyle name="Обычный 3 5 4 2 4 2 2 2" xfId="33041"/>
    <cellStyle name="Обычный 3 5 4 2 4 2 3" xfId="24593"/>
    <cellStyle name="Обычный 3 5 4 2 4 3" xfId="11920"/>
    <cellStyle name="Обычный 3 5 4 2 4 3 2" xfId="28817"/>
    <cellStyle name="Обычный 3 5 4 2 4 4" xfId="20369"/>
    <cellStyle name="Обычный 3 5 4 2 5" xfId="4880"/>
    <cellStyle name="Обычный 3 5 4 2 5 2" xfId="13328"/>
    <cellStyle name="Обычный 3 5 4 2 5 2 2" xfId="30225"/>
    <cellStyle name="Обычный 3 5 4 2 5 3" xfId="21777"/>
    <cellStyle name="Обычный 3 5 4 2 6" xfId="9104"/>
    <cellStyle name="Обычный 3 5 4 2 6 2" xfId="26001"/>
    <cellStyle name="Обычный 3 5 4 2 7" xfId="17553"/>
    <cellStyle name="Обычный 3 5 4 2 8" xfId="34450"/>
    <cellStyle name="Обычный 3 5 4 3" xfId="1007"/>
    <cellStyle name="Обычный 3 5 4 3 2" xfId="2416"/>
    <cellStyle name="Обычный 3 5 4 3 2 2" xfId="6640"/>
    <cellStyle name="Обычный 3 5 4 3 2 2 2" xfId="15088"/>
    <cellStyle name="Обычный 3 5 4 3 2 2 2 2" xfId="31985"/>
    <cellStyle name="Обычный 3 5 4 3 2 2 3" xfId="23537"/>
    <cellStyle name="Обычный 3 5 4 3 2 3" xfId="10864"/>
    <cellStyle name="Обычный 3 5 4 3 2 3 2" xfId="27761"/>
    <cellStyle name="Обычный 3 5 4 3 2 4" xfId="19313"/>
    <cellStyle name="Обычный 3 5 4 3 3" xfId="3824"/>
    <cellStyle name="Обычный 3 5 4 3 3 2" xfId="8048"/>
    <cellStyle name="Обычный 3 5 4 3 3 2 2" xfId="16496"/>
    <cellStyle name="Обычный 3 5 4 3 3 2 2 2" xfId="33393"/>
    <cellStyle name="Обычный 3 5 4 3 3 2 3" xfId="24945"/>
    <cellStyle name="Обычный 3 5 4 3 3 3" xfId="12272"/>
    <cellStyle name="Обычный 3 5 4 3 3 3 2" xfId="29169"/>
    <cellStyle name="Обычный 3 5 4 3 3 4" xfId="20721"/>
    <cellStyle name="Обычный 3 5 4 3 4" xfId="5232"/>
    <cellStyle name="Обычный 3 5 4 3 4 2" xfId="13680"/>
    <cellStyle name="Обычный 3 5 4 3 4 2 2" xfId="30577"/>
    <cellStyle name="Обычный 3 5 4 3 4 3" xfId="22129"/>
    <cellStyle name="Обычный 3 5 4 3 5" xfId="9456"/>
    <cellStyle name="Обычный 3 5 4 3 5 2" xfId="26353"/>
    <cellStyle name="Обычный 3 5 4 3 6" xfId="17905"/>
    <cellStyle name="Обычный 3 5 4 4" xfId="1712"/>
    <cellStyle name="Обычный 3 5 4 4 2" xfId="5936"/>
    <cellStyle name="Обычный 3 5 4 4 2 2" xfId="14384"/>
    <cellStyle name="Обычный 3 5 4 4 2 2 2" xfId="31281"/>
    <cellStyle name="Обычный 3 5 4 4 2 3" xfId="22833"/>
    <cellStyle name="Обычный 3 5 4 4 3" xfId="10160"/>
    <cellStyle name="Обычный 3 5 4 4 3 2" xfId="27057"/>
    <cellStyle name="Обычный 3 5 4 4 4" xfId="18609"/>
    <cellStyle name="Обычный 3 5 4 5" xfId="3120"/>
    <cellStyle name="Обычный 3 5 4 5 2" xfId="7344"/>
    <cellStyle name="Обычный 3 5 4 5 2 2" xfId="15792"/>
    <cellStyle name="Обычный 3 5 4 5 2 2 2" xfId="32689"/>
    <cellStyle name="Обычный 3 5 4 5 2 3" xfId="24241"/>
    <cellStyle name="Обычный 3 5 4 5 3" xfId="11568"/>
    <cellStyle name="Обычный 3 5 4 5 3 2" xfId="28465"/>
    <cellStyle name="Обычный 3 5 4 5 4" xfId="20017"/>
    <cellStyle name="Обычный 3 5 4 6" xfId="4528"/>
    <cellStyle name="Обычный 3 5 4 6 2" xfId="12976"/>
    <cellStyle name="Обычный 3 5 4 6 2 2" xfId="29873"/>
    <cellStyle name="Обычный 3 5 4 6 3" xfId="21425"/>
    <cellStyle name="Обычный 3 5 4 7" xfId="8752"/>
    <cellStyle name="Обычный 3 5 4 7 2" xfId="25649"/>
    <cellStyle name="Обычный 3 5 4 8" xfId="17201"/>
    <cellStyle name="Обычный 3 5 4 9" xfId="34098"/>
    <cellStyle name="Обычный 3 5 5" xfId="621"/>
    <cellStyle name="Обычный 3 5 5 2" xfId="1352"/>
    <cellStyle name="Обычный 3 5 5 2 2" xfId="2761"/>
    <cellStyle name="Обычный 3 5 5 2 2 2" xfId="6985"/>
    <cellStyle name="Обычный 3 5 5 2 2 2 2" xfId="15433"/>
    <cellStyle name="Обычный 3 5 5 2 2 2 2 2" xfId="32330"/>
    <cellStyle name="Обычный 3 5 5 2 2 2 3" xfId="23882"/>
    <cellStyle name="Обычный 3 5 5 2 2 3" xfId="11209"/>
    <cellStyle name="Обычный 3 5 5 2 2 3 2" xfId="28106"/>
    <cellStyle name="Обычный 3 5 5 2 2 4" xfId="19658"/>
    <cellStyle name="Обычный 3 5 5 2 3" xfId="4169"/>
    <cellStyle name="Обычный 3 5 5 2 3 2" xfId="8393"/>
    <cellStyle name="Обычный 3 5 5 2 3 2 2" xfId="16841"/>
    <cellStyle name="Обычный 3 5 5 2 3 2 2 2" xfId="33738"/>
    <cellStyle name="Обычный 3 5 5 2 3 2 3" xfId="25290"/>
    <cellStyle name="Обычный 3 5 5 2 3 3" xfId="12617"/>
    <cellStyle name="Обычный 3 5 5 2 3 3 2" xfId="29514"/>
    <cellStyle name="Обычный 3 5 5 2 3 4" xfId="21066"/>
    <cellStyle name="Обычный 3 5 5 2 4" xfId="5577"/>
    <cellStyle name="Обычный 3 5 5 2 4 2" xfId="14025"/>
    <cellStyle name="Обычный 3 5 5 2 4 2 2" xfId="30922"/>
    <cellStyle name="Обычный 3 5 5 2 4 3" xfId="22474"/>
    <cellStyle name="Обычный 3 5 5 2 5" xfId="9801"/>
    <cellStyle name="Обычный 3 5 5 2 5 2" xfId="26698"/>
    <cellStyle name="Обычный 3 5 5 2 6" xfId="18250"/>
    <cellStyle name="Обычный 3 5 5 3" xfId="2057"/>
    <cellStyle name="Обычный 3 5 5 3 2" xfId="6281"/>
    <cellStyle name="Обычный 3 5 5 3 2 2" xfId="14729"/>
    <cellStyle name="Обычный 3 5 5 3 2 2 2" xfId="31626"/>
    <cellStyle name="Обычный 3 5 5 3 2 3" xfId="23178"/>
    <cellStyle name="Обычный 3 5 5 3 3" xfId="10505"/>
    <cellStyle name="Обычный 3 5 5 3 3 2" xfId="27402"/>
    <cellStyle name="Обычный 3 5 5 3 4" xfId="18954"/>
    <cellStyle name="Обычный 3 5 5 4" xfId="3465"/>
    <cellStyle name="Обычный 3 5 5 4 2" xfId="7689"/>
    <cellStyle name="Обычный 3 5 5 4 2 2" xfId="16137"/>
    <cellStyle name="Обычный 3 5 5 4 2 2 2" xfId="33034"/>
    <cellStyle name="Обычный 3 5 5 4 2 3" xfId="24586"/>
    <cellStyle name="Обычный 3 5 5 4 3" xfId="11913"/>
    <cellStyle name="Обычный 3 5 5 4 3 2" xfId="28810"/>
    <cellStyle name="Обычный 3 5 5 4 4" xfId="20362"/>
    <cellStyle name="Обычный 3 5 5 5" xfId="4873"/>
    <cellStyle name="Обычный 3 5 5 5 2" xfId="13321"/>
    <cellStyle name="Обычный 3 5 5 5 2 2" xfId="30218"/>
    <cellStyle name="Обычный 3 5 5 5 3" xfId="21770"/>
    <cellStyle name="Обычный 3 5 5 6" xfId="9097"/>
    <cellStyle name="Обычный 3 5 5 6 2" xfId="25994"/>
    <cellStyle name="Обычный 3 5 5 7" xfId="17546"/>
    <cellStyle name="Обычный 3 5 5 8" xfId="34443"/>
    <cellStyle name="Обычный 3 5 6" xfId="1000"/>
    <cellStyle name="Обычный 3 5 6 2" xfId="2409"/>
    <cellStyle name="Обычный 3 5 6 2 2" xfId="6633"/>
    <cellStyle name="Обычный 3 5 6 2 2 2" xfId="15081"/>
    <cellStyle name="Обычный 3 5 6 2 2 2 2" xfId="31978"/>
    <cellStyle name="Обычный 3 5 6 2 2 3" xfId="23530"/>
    <cellStyle name="Обычный 3 5 6 2 3" xfId="10857"/>
    <cellStyle name="Обычный 3 5 6 2 3 2" xfId="27754"/>
    <cellStyle name="Обычный 3 5 6 2 4" xfId="19306"/>
    <cellStyle name="Обычный 3 5 6 3" xfId="3817"/>
    <cellStyle name="Обычный 3 5 6 3 2" xfId="8041"/>
    <cellStyle name="Обычный 3 5 6 3 2 2" xfId="16489"/>
    <cellStyle name="Обычный 3 5 6 3 2 2 2" xfId="33386"/>
    <cellStyle name="Обычный 3 5 6 3 2 3" xfId="24938"/>
    <cellStyle name="Обычный 3 5 6 3 3" xfId="12265"/>
    <cellStyle name="Обычный 3 5 6 3 3 2" xfId="29162"/>
    <cellStyle name="Обычный 3 5 6 3 4" xfId="20714"/>
    <cellStyle name="Обычный 3 5 6 4" xfId="5225"/>
    <cellStyle name="Обычный 3 5 6 4 2" xfId="13673"/>
    <cellStyle name="Обычный 3 5 6 4 2 2" xfId="30570"/>
    <cellStyle name="Обычный 3 5 6 4 3" xfId="22122"/>
    <cellStyle name="Обычный 3 5 6 5" xfId="9449"/>
    <cellStyle name="Обычный 3 5 6 5 2" xfId="26346"/>
    <cellStyle name="Обычный 3 5 6 6" xfId="17898"/>
    <cellStyle name="Обычный 3 5 7" xfId="1705"/>
    <cellStyle name="Обычный 3 5 7 2" xfId="5929"/>
    <cellStyle name="Обычный 3 5 7 2 2" xfId="14377"/>
    <cellStyle name="Обычный 3 5 7 2 2 2" xfId="31274"/>
    <cellStyle name="Обычный 3 5 7 2 3" xfId="22826"/>
    <cellStyle name="Обычный 3 5 7 3" xfId="10153"/>
    <cellStyle name="Обычный 3 5 7 3 2" xfId="27050"/>
    <cellStyle name="Обычный 3 5 7 4" xfId="18602"/>
    <cellStyle name="Обычный 3 5 8" xfId="3113"/>
    <cellStyle name="Обычный 3 5 8 2" xfId="7337"/>
    <cellStyle name="Обычный 3 5 8 2 2" xfId="15785"/>
    <cellStyle name="Обычный 3 5 8 2 2 2" xfId="32682"/>
    <cellStyle name="Обычный 3 5 8 2 3" xfId="24234"/>
    <cellStyle name="Обычный 3 5 8 3" xfId="11561"/>
    <cellStyle name="Обычный 3 5 8 3 2" xfId="28458"/>
    <cellStyle name="Обычный 3 5 8 4" xfId="20010"/>
    <cellStyle name="Обычный 3 5 9" xfId="4521"/>
    <cellStyle name="Обычный 3 5 9 2" xfId="12969"/>
    <cellStyle name="Обычный 3 5 9 2 2" xfId="29866"/>
    <cellStyle name="Обычный 3 5 9 3" xfId="21418"/>
    <cellStyle name="Обычный 3 6" xfId="224"/>
    <cellStyle name="Обычный 3 6 10" xfId="8753"/>
    <cellStyle name="Обычный 3 6 10 2" xfId="25650"/>
    <cellStyle name="Обычный 3 6 11" xfId="17202"/>
    <cellStyle name="Обычный 3 6 12" xfId="34099"/>
    <cellStyle name="Обычный 3 6 2" xfId="225"/>
    <cellStyle name="Обычный 3 6 2 10" xfId="17203"/>
    <cellStyle name="Обычный 3 6 2 11" xfId="34100"/>
    <cellStyle name="Обычный 3 6 2 2" xfId="226"/>
    <cellStyle name="Обычный 3 6 2 2 10" xfId="34101"/>
    <cellStyle name="Обычный 3 6 2 2 2" xfId="227"/>
    <cellStyle name="Обычный 3 6 2 2 2 2" xfId="632"/>
    <cellStyle name="Обычный 3 6 2 2 2 2 2" xfId="1363"/>
    <cellStyle name="Обычный 3 6 2 2 2 2 2 2" xfId="2772"/>
    <cellStyle name="Обычный 3 6 2 2 2 2 2 2 2" xfId="6996"/>
    <cellStyle name="Обычный 3 6 2 2 2 2 2 2 2 2" xfId="15444"/>
    <cellStyle name="Обычный 3 6 2 2 2 2 2 2 2 2 2" xfId="32341"/>
    <cellStyle name="Обычный 3 6 2 2 2 2 2 2 2 3" xfId="23893"/>
    <cellStyle name="Обычный 3 6 2 2 2 2 2 2 3" xfId="11220"/>
    <cellStyle name="Обычный 3 6 2 2 2 2 2 2 3 2" xfId="28117"/>
    <cellStyle name="Обычный 3 6 2 2 2 2 2 2 4" xfId="19669"/>
    <cellStyle name="Обычный 3 6 2 2 2 2 2 3" xfId="4180"/>
    <cellStyle name="Обычный 3 6 2 2 2 2 2 3 2" xfId="8404"/>
    <cellStyle name="Обычный 3 6 2 2 2 2 2 3 2 2" xfId="16852"/>
    <cellStyle name="Обычный 3 6 2 2 2 2 2 3 2 2 2" xfId="33749"/>
    <cellStyle name="Обычный 3 6 2 2 2 2 2 3 2 3" xfId="25301"/>
    <cellStyle name="Обычный 3 6 2 2 2 2 2 3 3" xfId="12628"/>
    <cellStyle name="Обычный 3 6 2 2 2 2 2 3 3 2" xfId="29525"/>
    <cellStyle name="Обычный 3 6 2 2 2 2 2 3 4" xfId="21077"/>
    <cellStyle name="Обычный 3 6 2 2 2 2 2 4" xfId="5588"/>
    <cellStyle name="Обычный 3 6 2 2 2 2 2 4 2" xfId="14036"/>
    <cellStyle name="Обычный 3 6 2 2 2 2 2 4 2 2" xfId="30933"/>
    <cellStyle name="Обычный 3 6 2 2 2 2 2 4 3" xfId="22485"/>
    <cellStyle name="Обычный 3 6 2 2 2 2 2 5" xfId="9812"/>
    <cellStyle name="Обычный 3 6 2 2 2 2 2 5 2" xfId="26709"/>
    <cellStyle name="Обычный 3 6 2 2 2 2 2 6" xfId="18261"/>
    <cellStyle name="Обычный 3 6 2 2 2 2 3" xfId="2068"/>
    <cellStyle name="Обычный 3 6 2 2 2 2 3 2" xfId="6292"/>
    <cellStyle name="Обычный 3 6 2 2 2 2 3 2 2" xfId="14740"/>
    <cellStyle name="Обычный 3 6 2 2 2 2 3 2 2 2" xfId="31637"/>
    <cellStyle name="Обычный 3 6 2 2 2 2 3 2 3" xfId="23189"/>
    <cellStyle name="Обычный 3 6 2 2 2 2 3 3" xfId="10516"/>
    <cellStyle name="Обычный 3 6 2 2 2 2 3 3 2" xfId="27413"/>
    <cellStyle name="Обычный 3 6 2 2 2 2 3 4" xfId="18965"/>
    <cellStyle name="Обычный 3 6 2 2 2 2 4" xfId="3476"/>
    <cellStyle name="Обычный 3 6 2 2 2 2 4 2" xfId="7700"/>
    <cellStyle name="Обычный 3 6 2 2 2 2 4 2 2" xfId="16148"/>
    <cellStyle name="Обычный 3 6 2 2 2 2 4 2 2 2" xfId="33045"/>
    <cellStyle name="Обычный 3 6 2 2 2 2 4 2 3" xfId="24597"/>
    <cellStyle name="Обычный 3 6 2 2 2 2 4 3" xfId="11924"/>
    <cellStyle name="Обычный 3 6 2 2 2 2 4 3 2" xfId="28821"/>
    <cellStyle name="Обычный 3 6 2 2 2 2 4 4" xfId="20373"/>
    <cellStyle name="Обычный 3 6 2 2 2 2 5" xfId="4884"/>
    <cellStyle name="Обычный 3 6 2 2 2 2 5 2" xfId="13332"/>
    <cellStyle name="Обычный 3 6 2 2 2 2 5 2 2" xfId="30229"/>
    <cellStyle name="Обычный 3 6 2 2 2 2 5 3" xfId="21781"/>
    <cellStyle name="Обычный 3 6 2 2 2 2 6" xfId="9108"/>
    <cellStyle name="Обычный 3 6 2 2 2 2 6 2" xfId="26005"/>
    <cellStyle name="Обычный 3 6 2 2 2 2 7" xfId="17557"/>
    <cellStyle name="Обычный 3 6 2 2 2 2 8" xfId="34454"/>
    <cellStyle name="Обычный 3 6 2 2 2 3" xfId="1011"/>
    <cellStyle name="Обычный 3 6 2 2 2 3 2" xfId="2420"/>
    <cellStyle name="Обычный 3 6 2 2 2 3 2 2" xfId="6644"/>
    <cellStyle name="Обычный 3 6 2 2 2 3 2 2 2" xfId="15092"/>
    <cellStyle name="Обычный 3 6 2 2 2 3 2 2 2 2" xfId="31989"/>
    <cellStyle name="Обычный 3 6 2 2 2 3 2 2 3" xfId="23541"/>
    <cellStyle name="Обычный 3 6 2 2 2 3 2 3" xfId="10868"/>
    <cellStyle name="Обычный 3 6 2 2 2 3 2 3 2" xfId="27765"/>
    <cellStyle name="Обычный 3 6 2 2 2 3 2 4" xfId="19317"/>
    <cellStyle name="Обычный 3 6 2 2 2 3 3" xfId="3828"/>
    <cellStyle name="Обычный 3 6 2 2 2 3 3 2" xfId="8052"/>
    <cellStyle name="Обычный 3 6 2 2 2 3 3 2 2" xfId="16500"/>
    <cellStyle name="Обычный 3 6 2 2 2 3 3 2 2 2" xfId="33397"/>
    <cellStyle name="Обычный 3 6 2 2 2 3 3 2 3" xfId="24949"/>
    <cellStyle name="Обычный 3 6 2 2 2 3 3 3" xfId="12276"/>
    <cellStyle name="Обычный 3 6 2 2 2 3 3 3 2" xfId="29173"/>
    <cellStyle name="Обычный 3 6 2 2 2 3 3 4" xfId="20725"/>
    <cellStyle name="Обычный 3 6 2 2 2 3 4" xfId="5236"/>
    <cellStyle name="Обычный 3 6 2 2 2 3 4 2" xfId="13684"/>
    <cellStyle name="Обычный 3 6 2 2 2 3 4 2 2" xfId="30581"/>
    <cellStyle name="Обычный 3 6 2 2 2 3 4 3" xfId="22133"/>
    <cellStyle name="Обычный 3 6 2 2 2 3 5" xfId="9460"/>
    <cellStyle name="Обычный 3 6 2 2 2 3 5 2" xfId="26357"/>
    <cellStyle name="Обычный 3 6 2 2 2 3 6" xfId="17909"/>
    <cellStyle name="Обычный 3 6 2 2 2 4" xfId="1716"/>
    <cellStyle name="Обычный 3 6 2 2 2 4 2" xfId="5940"/>
    <cellStyle name="Обычный 3 6 2 2 2 4 2 2" xfId="14388"/>
    <cellStyle name="Обычный 3 6 2 2 2 4 2 2 2" xfId="31285"/>
    <cellStyle name="Обычный 3 6 2 2 2 4 2 3" xfId="22837"/>
    <cellStyle name="Обычный 3 6 2 2 2 4 3" xfId="10164"/>
    <cellStyle name="Обычный 3 6 2 2 2 4 3 2" xfId="27061"/>
    <cellStyle name="Обычный 3 6 2 2 2 4 4" xfId="18613"/>
    <cellStyle name="Обычный 3 6 2 2 2 5" xfId="3124"/>
    <cellStyle name="Обычный 3 6 2 2 2 5 2" xfId="7348"/>
    <cellStyle name="Обычный 3 6 2 2 2 5 2 2" xfId="15796"/>
    <cellStyle name="Обычный 3 6 2 2 2 5 2 2 2" xfId="32693"/>
    <cellStyle name="Обычный 3 6 2 2 2 5 2 3" xfId="24245"/>
    <cellStyle name="Обычный 3 6 2 2 2 5 3" xfId="11572"/>
    <cellStyle name="Обычный 3 6 2 2 2 5 3 2" xfId="28469"/>
    <cellStyle name="Обычный 3 6 2 2 2 5 4" xfId="20021"/>
    <cellStyle name="Обычный 3 6 2 2 2 6" xfId="4532"/>
    <cellStyle name="Обычный 3 6 2 2 2 6 2" xfId="12980"/>
    <cellStyle name="Обычный 3 6 2 2 2 6 2 2" xfId="29877"/>
    <cellStyle name="Обычный 3 6 2 2 2 6 3" xfId="21429"/>
    <cellStyle name="Обычный 3 6 2 2 2 7" xfId="8756"/>
    <cellStyle name="Обычный 3 6 2 2 2 7 2" xfId="25653"/>
    <cellStyle name="Обычный 3 6 2 2 2 8" xfId="17205"/>
    <cellStyle name="Обычный 3 6 2 2 2 9" xfId="34102"/>
    <cellStyle name="Обычный 3 6 2 2 3" xfId="631"/>
    <cellStyle name="Обычный 3 6 2 2 3 2" xfId="1362"/>
    <cellStyle name="Обычный 3 6 2 2 3 2 2" xfId="2771"/>
    <cellStyle name="Обычный 3 6 2 2 3 2 2 2" xfId="6995"/>
    <cellStyle name="Обычный 3 6 2 2 3 2 2 2 2" xfId="15443"/>
    <cellStyle name="Обычный 3 6 2 2 3 2 2 2 2 2" xfId="32340"/>
    <cellStyle name="Обычный 3 6 2 2 3 2 2 2 3" xfId="23892"/>
    <cellStyle name="Обычный 3 6 2 2 3 2 2 3" xfId="11219"/>
    <cellStyle name="Обычный 3 6 2 2 3 2 2 3 2" xfId="28116"/>
    <cellStyle name="Обычный 3 6 2 2 3 2 2 4" xfId="19668"/>
    <cellStyle name="Обычный 3 6 2 2 3 2 3" xfId="4179"/>
    <cellStyle name="Обычный 3 6 2 2 3 2 3 2" xfId="8403"/>
    <cellStyle name="Обычный 3 6 2 2 3 2 3 2 2" xfId="16851"/>
    <cellStyle name="Обычный 3 6 2 2 3 2 3 2 2 2" xfId="33748"/>
    <cellStyle name="Обычный 3 6 2 2 3 2 3 2 3" xfId="25300"/>
    <cellStyle name="Обычный 3 6 2 2 3 2 3 3" xfId="12627"/>
    <cellStyle name="Обычный 3 6 2 2 3 2 3 3 2" xfId="29524"/>
    <cellStyle name="Обычный 3 6 2 2 3 2 3 4" xfId="21076"/>
    <cellStyle name="Обычный 3 6 2 2 3 2 4" xfId="5587"/>
    <cellStyle name="Обычный 3 6 2 2 3 2 4 2" xfId="14035"/>
    <cellStyle name="Обычный 3 6 2 2 3 2 4 2 2" xfId="30932"/>
    <cellStyle name="Обычный 3 6 2 2 3 2 4 3" xfId="22484"/>
    <cellStyle name="Обычный 3 6 2 2 3 2 5" xfId="9811"/>
    <cellStyle name="Обычный 3 6 2 2 3 2 5 2" xfId="26708"/>
    <cellStyle name="Обычный 3 6 2 2 3 2 6" xfId="18260"/>
    <cellStyle name="Обычный 3 6 2 2 3 3" xfId="2067"/>
    <cellStyle name="Обычный 3 6 2 2 3 3 2" xfId="6291"/>
    <cellStyle name="Обычный 3 6 2 2 3 3 2 2" xfId="14739"/>
    <cellStyle name="Обычный 3 6 2 2 3 3 2 2 2" xfId="31636"/>
    <cellStyle name="Обычный 3 6 2 2 3 3 2 3" xfId="23188"/>
    <cellStyle name="Обычный 3 6 2 2 3 3 3" xfId="10515"/>
    <cellStyle name="Обычный 3 6 2 2 3 3 3 2" xfId="27412"/>
    <cellStyle name="Обычный 3 6 2 2 3 3 4" xfId="18964"/>
    <cellStyle name="Обычный 3 6 2 2 3 4" xfId="3475"/>
    <cellStyle name="Обычный 3 6 2 2 3 4 2" xfId="7699"/>
    <cellStyle name="Обычный 3 6 2 2 3 4 2 2" xfId="16147"/>
    <cellStyle name="Обычный 3 6 2 2 3 4 2 2 2" xfId="33044"/>
    <cellStyle name="Обычный 3 6 2 2 3 4 2 3" xfId="24596"/>
    <cellStyle name="Обычный 3 6 2 2 3 4 3" xfId="11923"/>
    <cellStyle name="Обычный 3 6 2 2 3 4 3 2" xfId="28820"/>
    <cellStyle name="Обычный 3 6 2 2 3 4 4" xfId="20372"/>
    <cellStyle name="Обычный 3 6 2 2 3 5" xfId="4883"/>
    <cellStyle name="Обычный 3 6 2 2 3 5 2" xfId="13331"/>
    <cellStyle name="Обычный 3 6 2 2 3 5 2 2" xfId="30228"/>
    <cellStyle name="Обычный 3 6 2 2 3 5 3" xfId="21780"/>
    <cellStyle name="Обычный 3 6 2 2 3 6" xfId="9107"/>
    <cellStyle name="Обычный 3 6 2 2 3 6 2" xfId="26004"/>
    <cellStyle name="Обычный 3 6 2 2 3 7" xfId="17556"/>
    <cellStyle name="Обычный 3 6 2 2 3 8" xfId="34453"/>
    <cellStyle name="Обычный 3 6 2 2 4" xfId="1010"/>
    <cellStyle name="Обычный 3 6 2 2 4 2" xfId="2419"/>
    <cellStyle name="Обычный 3 6 2 2 4 2 2" xfId="6643"/>
    <cellStyle name="Обычный 3 6 2 2 4 2 2 2" xfId="15091"/>
    <cellStyle name="Обычный 3 6 2 2 4 2 2 2 2" xfId="31988"/>
    <cellStyle name="Обычный 3 6 2 2 4 2 2 3" xfId="23540"/>
    <cellStyle name="Обычный 3 6 2 2 4 2 3" xfId="10867"/>
    <cellStyle name="Обычный 3 6 2 2 4 2 3 2" xfId="27764"/>
    <cellStyle name="Обычный 3 6 2 2 4 2 4" xfId="19316"/>
    <cellStyle name="Обычный 3 6 2 2 4 3" xfId="3827"/>
    <cellStyle name="Обычный 3 6 2 2 4 3 2" xfId="8051"/>
    <cellStyle name="Обычный 3 6 2 2 4 3 2 2" xfId="16499"/>
    <cellStyle name="Обычный 3 6 2 2 4 3 2 2 2" xfId="33396"/>
    <cellStyle name="Обычный 3 6 2 2 4 3 2 3" xfId="24948"/>
    <cellStyle name="Обычный 3 6 2 2 4 3 3" xfId="12275"/>
    <cellStyle name="Обычный 3 6 2 2 4 3 3 2" xfId="29172"/>
    <cellStyle name="Обычный 3 6 2 2 4 3 4" xfId="20724"/>
    <cellStyle name="Обычный 3 6 2 2 4 4" xfId="5235"/>
    <cellStyle name="Обычный 3 6 2 2 4 4 2" xfId="13683"/>
    <cellStyle name="Обычный 3 6 2 2 4 4 2 2" xfId="30580"/>
    <cellStyle name="Обычный 3 6 2 2 4 4 3" xfId="22132"/>
    <cellStyle name="Обычный 3 6 2 2 4 5" xfId="9459"/>
    <cellStyle name="Обычный 3 6 2 2 4 5 2" xfId="26356"/>
    <cellStyle name="Обычный 3 6 2 2 4 6" xfId="17908"/>
    <cellStyle name="Обычный 3 6 2 2 5" xfId="1715"/>
    <cellStyle name="Обычный 3 6 2 2 5 2" xfId="5939"/>
    <cellStyle name="Обычный 3 6 2 2 5 2 2" xfId="14387"/>
    <cellStyle name="Обычный 3 6 2 2 5 2 2 2" xfId="31284"/>
    <cellStyle name="Обычный 3 6 2 2 5 2 3" xfId="22836"/>
    <cellStyle name="Обычный 3 6 2 2 5 3" xfId="10163"/>
    <cellStyle name="Обычный 3 6 2 2 5 3 2" xfId="27060"/>
    <cellStyle name="Обычный 3 6 2 2 5 4" xfId="18612"/>
    <cellStyle name="Обычный 3 6 2 2 6" xfId="3123"/>
    <cellStyle name="Обычный 3 6 2 2 6 2" xfId="7347"/>
    <cellStyle name="Обычный 3 6 2 2 6 2 2" xfId="15795"/>
    <cellStyle name="Обычный 3 6 2 2 6 2 2 2" xfId="32692"/>
    <cellStyle name="Обычный 3 6 2 2 6 2 3" xfId="24244"/>
    <cellStyle name="Обычный 3 6 2 2 6 3" xfId="11571"/>
    <cellStyle name="Обычный 3 6 2 2 6 3 2" xfId="28468"/>
    <cellStyle name="Обычный 3 6 2 2 6 4" xfId="20020"/>
    <cellStyle name="Обычный 3 6 2 2 7" xfId="4531"/>
    <cellStyle name="Обычный 3 6 2 2 7 2" xfId="12979"/>
    <cellStyle name="Обычный 3 6 2 2 7 2 2" xfId="29876"/>
    <cellStyle name="Обычный 3 6 2 2 7 3" xfId="21428"/>
    <cellStyle name="Обычный 3 6 2 2 8" xfId="8755"/>
    <cellStyle name="Обычный 3 6 2 2 8 2" xfId="25652"/>
    <cellStyle name="Обычный 3 6 2 2 9" xfId="17204"/>
    <cellStyle name="Обычный 3 6 2 3" xfId="228"/>
    <cellStyle name="Обычный 3 6 2 3 2" xfId="633"/>
    <cellStyle name="Обычный 3 6 2 3 2 2" xfId="1364"/>
    <cellStyle name="Обычный 3 6 2 3 2 2 2" xfId="2773"/>
    <cellStyle name="Обычный 3 6 2 3 2 2 2 2" xfId="6997"/>
    <cellStyle name="Обычный 3 6 2 3 2 2 2 2 2" xfId="15445"/>
    <cellStyle name="Обычный 3 6 2 3 2 2 2 2 2 2" xfId="32342"/>
    <cellStyle name="Обычный 3 6 2 3 2 2 2 2 3" xfId="23894"/>
    <cellStyle name="Обычный 3 6 2 3 2 2 2 3" xfId="11221"/>
    <cellStyle name="Обычный 3 6 2 3 2 2 2 3 2" xfId="28118"/>
    <cellStyle name="Обычный 3 6 2 3 2 2 2 4" xfId="19670"/>
    <cellStyle name="Обычный 3 6 2 3 2 2 3" xfId="4181"/>
    <cellStyle name="Обычный 3 6 2 3 2 2 3 2" xfId="8405"/>
    <cellStyle name="Обычный 3 6 2 3 2 2 3 2 2" xfId="16853"/>
    <cellStyle name="Обычный 3 6 2 3 2 2 3 2 2 2" xfId="33750"/>
    <cellStyle name="Обычный 3 6 2 3 2 2 3 2 3" xfId="25302"/>
    <cellStyle name="Обычный 3 6 2 3 2 2 3 3" xfId="12629"/>
    <cellStyle name="Обычный 3 6 2 3 2 2 3 3 2" xfId="29526"/>
    <cellStyle name="Обычный 3 6 2 3 2 2 3 4" xfId="21078"/>
    <cellStyle name="Обычный 3 6 2 3 2 2 4" xfId="5589"/>
    <cellStyle name="Обычный 3 6 2 3 2 2 4 2" xfId="14037"/>
    <cellStyle name="Обычный 3 6 2 3 2 2 4 2 2" xfId="30934"/>
    <cellStyle name="Обычный 3 6 2 3 2 2 4 3" xfId="22486"/>
    <cellStyle name="Обычный 3 6 2 3 2 2 5" xfId="9813"/>
    <cellStyle name="Обычный 3 6 2 3 2 2 5 2" xfId="26710"/>
    <cellStyle name="Обычный 3 6 2 3 2 2 6" xfId="18262"/>
    <cellStyle name="Обычный 3 6 2 3 2 3" xfId="2069"/>
    <cellStyle name="Обычный 3 6 2 3 2 3 2" xfId="6293"/>
    <cellStyle name="Обычный 3 6 2 3 2 3 2 2" xfId="14741"/>
    <cellStyle name="Обычный 3 6 2 3 2 3 2 2 2" xfId="31638"/>
    <cellStyle name="Обычный 3 6 2 3 2 3 2 3" xfId="23190"/>
    <cellStyle name="Обычный 3 6 2 3 2 3 3" xfId="10517"/>
    <cellStyle name="Обычный 3 6 2 3 2 3 3 2" xfId="27414"/>
    <cellStyle name="Обычный 3 6 2 3 2 3 4" xfId="18966"/>
    <cellStyle name="Обычный 3 6 2 3 2 4" xfId="3477"/>
    <cellStyle name="Обычный 3 6 2 3 2 4 2" xfId="7701"/>
    <cellStyle name="Обычный 3 6 2 3 2 4 2 2" xfId="16149"/>
    <cellStyle name="Обычный 3 6 2 3 2 4 2 2 2" xfId="33046"/>
    <cellStyle name="Обычный 3 6 2 3 2 4 2 3" xfId="24598"/>
    <cellStyle name="Обычный 3 6 2 3 2 4 3" xfId="11925"/>
    <cellStyle name="Обычный 3 6 2 3 2 4 3 2" xfId="28822"/>
    <cellStyle name="Обычный 3 6 2 3 2 4 4" xfId="20374"/>
    <cellStyle name="Обычный 3 6 2 3 2 5" xfId="4885"/>
    <cellStyle name="Обычный 3 6 2 3 2 5 2" xfId="13333"/>
    <cellStyle name="Обычный 3 6 2 3 2 5 2 2" xfId="30230"/>
    <cellStyle name="Обычный 3 6 2 3 2 5 3" xfId="21782"/>
    <cellStyle name="Обычный 3 6 2 3 2 6" xfId="9109"/>
    <cellStyle name="Обычный 3 6 2 3 2 6 2" xfId="26006"/>
    <cellStyle name="Обычный 3 6 2 3 2 7" xfId="17558"/>
    <cellStyle name="Обычный 3 6 2 3 2 8" xfId="34455"/>
    <cellStyle name="Обычный 3 6 2 3 3" xfId="1012"/>
    <cellStyle name="Обычный 3 6 2 3 3 2" xfId="2421"/>
    <cellStyle name="Обычный 3 6 2 3 3 2 2" xfId="6645"/>
    <cellStyle name="Обычный 3 6 2 3 3 2 2 2" xfId="15093"/>
    <cellStyle name="Обычный 3 6 2 3 3 2 2 2 2" xfId="31990"/>
    <cellStyle name="Обычный 3 6 2 3 3 2 2 3" xfId="23542"/>
    <cellStyle name="Обычный 3 6 2 3 3 2 3" xfId="10869"/>
    <cellStyle name="Обычный 3 6 2 3 3 2 3 2" xfId="27766"/>
    <cellStyle name="Обычный 3 6 2 3 3 2 4" xfId="19318"/>
    <cellStyle name="Обычный 3 6 2 3 3 3" xfId="3829"/>
    <cellStyle name="Обычный 3 6 2 3 3 3 2" xfId="8053"/>
    <cellStyle name="Обычный 3 6 2 3 3 3 2 2" xfId="16501"/>
    <cellStyle name="Обычный 3 6 2 3 3 3 2 2 2" xfId="33398"/>
    <cellStyle name="Обычный 3 6 2 3 3 3 2 3" xfId="24950"/>
    <cellStyle name="Обычный 3 6 2 3 3 3 3" xfId="12277"/>
    <cellStyle name="Обычный 3 6 2 3 3 3 3 2" xfId="29174"/>
    <cellStyle name="Обычный 3 6 2 3 3 3 4" xfId="20726"/>
    <cellStyle name="Обычный 3 6 2 3 3 4" xfId="5237"/>
    <cellStyle name="Обычный 3 6 2 3 3 4 2" xfId="13685"/>
    <cellStyle name="Обычный 3 6 2 3 3 4 2 2" xfId="30582"/>
    <cellStyle name="Обычный 3 6 2 3 3 4 3" xfId="22134"/>
    <cellStyle name="Обычный 3 6 2 3 3 5" xfId="9461"/>
    <cellStyle name="Обычный 3 6 2 3 3 5 2" xfId="26358"/>
    <cellStyle name="Обычный 3 6 2 3 3 6" xfId="17910"/>
    <cellStyle name="Обычный 3 6 2 3 4" xfId="1717"/>
    <cellStyle name="Обычный 3 6 2 3 4 2" xfId="5941"/>
    <cellStyle name="Обычный 3 6 2 3 4 2 2" xfId="14389"/>
    <cellStyle name="Обычный 3 6 2 3 4 2 2 2" xfId="31286"/>
    <cellStyle name="Обычный 3 6 2 3 4 2 3" xfId="22838"/>
    <cellStyle name="Обычный 3 6 2 3 4 3" xfId="10165"/>
    <cellStyle name="Обычный 3 6 2 3 4 3 2" xfId="27062"/>
    <cellStyle name="Обычный 3 6 2 3 4 4" xfId="18614"/>
    <cellStyle name="Обычный 3 6 2 3 5" xfId="3125"/>
    <cellStyle name="Обычный 3 6 2 3 5 2" xfId="7349"/>
    <cellStyle name="Обычный 3 6 2 3 5 2 2" xfId="15797"/>
    <cellStyle name="Обычный 3 6 2 3 5 2 2 2" xfId="32694"/>
    <cellStyle name="Обычный 3 6 2 3 5 2 3" xfId="24246"/>
    <cellStyle name="Обычный 3 6 2 3 5 3" xfId="11573"/>
    <cellStyle name="Обычный 3 6 2 3 5 3 2" xfId="28470"/>
    <cellStyle name="Обычный 3 6 2 3 5 4" xfId="20022"/>
    <cellStyle name="Обычный 3 6 2 3 6" xfId="4533"/>
    <cellStyle name="Обычный 3 6 2 3 6 2" xfId="12981"/>
    <cellStyle name="Обычный 3 6 2 3 6 2 2" xfId="29878"/>
    <cellStyle name="Обычный 3 6 2 3 6 3" xfId="21430"/>
    <cellStyle name="Обычный 3 6 2 3 7" xfId="8757"/>
    <cellStyle name="Обычный 3 6 2 3 7 2" xfId="25654"/>
    <cellStyle name="Обычный 3 6 2 3 8" xfId="17206"/>
    <cellStyle name="Обычный 3 6 2 3 9" xfId="34103"/>
    <cellStyle name="Обычный 3 6 2 4" xfId="630"/>
    <cellStyle name="Обычный 3 6 2 4 2" xfId="1361"/>
    <cellStyle name="Обычный 3 6 2 4 2 2" xfId="2770"/>
    <cellStyle name="Обычный 3 6 2 4 2 2 2" xfId="6994"/>
    <cellStyle name="Обычный 3 6 2 4 2 2 2 2" xfId="15442"/>
    <cellStyle name="Обычный 3 6 2 4 2 2 2 2 2" xfId="32339"/>
    <cellStyle name="Обычный 3 6 2 4 2 2 2 3" xfId="23891"/>
    <cellStyle name="Обычный 3 6 2 4 2 2 3" xfId="11218"/>
    <cellStyle name="Обычный 3 6 2 4 2 2 3 2" xfId="28115"/>
    <cellStyle name="Обычный 3 6 2 4 2 2 4" xfId="19667"/>
    <cellStyle name="Обычный 3 6 2 4 2 3" xfId="4178"/>
    <cellStyle name="Обычный 3 6 2 4 2 3 2" xfId="8402"/>
    <cellStyle name="Обычный 3 6 2 4 2 3 2 2" xfId="16850"/>
    <cellStyle name="Обычный 3 6 2 4 2 3 2 2 2" xfId="33747"/>
    <cellStyle name="Обычный 3 6 2 4 2 3 2 3" xfId="25299"/>
    <cellStyle name="Обычный 3 6 2 4 2 3 3" xfId="12626"/>
    <cellStyle name="Обычный 3 6 2 4 2 3 3 2" xfId="29523"/>
    <cellStyle name="Обычный 3 6 2 4 2 3 4" xfId="21075"/>
    <cellStyle name="Обычный 3 6 2 4 2 4" xfId="5586"/>
    <cellStyle name="Обычный 3 6 2 4 2 4 2" xfId="14034"/>
    <cellStyle name="Обычный 3 6 2 4 2 4 2 2" xfId="30931"/>
    <cellStyle name="Обычный 3 6 2 4 2 4 3" xfId="22483"/>
    <cellStyle name="Обычный 3 6 2 4 2 5" xfId="9810"/>
    <cellStyle name="Обычный 3 6 2 4 2 5 2" xfId="26707"/>
    <cellStyle name="Обычный 3 6 2 4 2 6" xfId="18259"/>
    <cellStyle name="Обычный 3 6 2 4 3" xfId="2066"/>
    <cellStyle name="Обычный 3 6 2 4 3 2" xfId="6290"/>
    <cellStyle name="Обычный 3 6 2 4 3 2 2" xfId="14738"/>
    <cellStyle name="Обычный 3 6 2 4 3 2 2 2" xfId="31635"/>
    <cellStyle name="Обычный 3 6 2 4 3 2 3" xfId="23187"/>
    <cellStyle name="Обычный 3 6 2 4 3 3" xfId="10514"/>
    <cellStyle name="Обычный 3 6 2 4 3 3 2" xfId="27411"/>
    <cellStyle name="Обычный 3 6 2 4 3 4" xfId="18963"/>
    <cellStyle name="Обычный 3 6 2 4 4" xfId="3474"/>
    <cellStyle name="Обычный 3 6 2 4 4 2" xfId="7698"/>
    <cellStyle name="Обычный 3 6 2 4 4 2 2" xfId="16146"/>
    <cellStyle name="Обычный 3 6 2 4 4 2 2 2" xfId="33043"/>
    <cellStyle name="Обычный 3 6 2 4 4 2 3" xfId="24595"/>
    <cellStyle name="Обычный 3 6 2 4 4 3" xfId="11922"/>
    <cellStyle name="Обычный 3 6 2 4 4 3 2" xfId="28819"/>
    <cellStyle name="Обычный 3 6 2 4 4 4" xfId="20371"/>
    <cellStyle name="Обычный 3 6 2 4 5" xfId="4882"/>
    <cellStyle name="Обычный 3 6 2 4 5 2" xfId="13330"/>
    <cellStyle name="Обычный 3 6 2 4 5 2 2" xfId="30227"/>
    <cellStyle name="Обычный 3 6 2 4 5 3" xfId="21779"/>
    <cellStyle name="Обычный 3 6 2 4 6" xfId="9106"/>
    <cellStyle name="Обычный 3 6 2 4 6 2" xfId="26003"/>
    <cellStyle name="Обычный 3 6 2 4 7" xfId="17555"/>
    <cellStyle name="Обычный 3 6 2 4 8" xfId="34452"/>
    <cellStyle name="Обычный 3 6 2 5" xfId="1009"/>
    <cellStyle name="Обычный 3 6 2 5 2" xfId="2418"/>
    <cellStyle name="Обычный 3 6 2 5 2 2" xfId="6642"/>
    <cellStyle name="Обычный 3 6 2 5 2 2 2" xfId="15090"/>
    <cellStyle name="Обычный 3 6 2 5 2 2 2 2" xfId="31987"/>
    <cellStyle name="Обычный 3 6 2 5 2 2 3" xfId="23539"/>
    <cellStyle name="Обычный 3 6 2 5 2 3" xfId="10866"/>
    <cellStyle name="Обычный 3 6 2 5 2 3 2" xfId="27763"/>
    <cellStyle name="Обычный 3 6 2 5 2 4" xfId="19315"/>
    <cellStyle name="Обычный 3 6 2 5 3" xfId="3826"/>
    <cellStyle name="Обычный 3 6 2 5 3 2" xfId="8050"/>
    <cellStyle name="Обычный 3 6 2 5 3 2 2" xfId="16498"/>
    <cellStyle name="Обычный 3 6 2 5 3 2 2 2" xfId="33395"/>
    <cellStyle name="Обычный 3 6 2 5 3 2 3" xfId="24947"/>
    <cellStyle name="Обычный 3 6 2 5 3 3" xfId="12274"/>
    <cellStyle name="Обычный 3 6 2 5 3 3 2" xfId="29171"/>
    <cellStyle name="Обычный 3 6 2 5 3 4" xfId="20723"/>
    <cellStyle name="Обычный 3 6 2 5 4" xfId="5234"/>
    <cellStyle name="Обычный 3 6 2 5 4 2" xfId="13682"/>
    <cellStyle name="Обычный 3 6 2 5 4 2 2" xfId="30579"/>
    <cellStyle name="Обычный 3 6 2 5 4 3" xfId="22131"/>
    <cellStyle name="Обычный 3 6 2 5 5" xfId="9458"/>
    <cellStyle name="Обычный 3 6 2 5 5 2" xfId="26355"/>
    <cellStyle name="Обычный 3 6 2 5 6" xfId="17907"/>
    <cellStyle name="Обычный 3 6 2 6" xfId="1714"/>
    <cellStyle name="Обычный 3 6 2 6 2" xfId="5938"/>
    <cellStyle name="Обычный 3 6 2 6 2 2" xfId="14386"/>
    <cellStyle name="Обычный 3 6 2 6 2 2 2" xfId="31283"/>
    <cellStyle name="Обычный 3 6 2 6 2 3" xfId="22835"/>
    <cellStyle name="Обычный 3 6 2 6 3" xfId="10162"/>
    <cellStyle name="Обычный 3 6 2 6 3 2" xfId="27059"/>
    <cellStyle name="Обычный 3 6 2 6 4" xfId="18611"/>
    <cellStyle name="Обычный 3 6 2 7" xfId="3122"/>
    <cellStyle name="Обычный 3 6 2 7 2" xfId="7346"/>
    <cellStyle name="Обычный 3 6 2 7 2 2" xfId="15794"/>
    <cellStyle name="Обычный 3 6 2 7 2 2 2" xfId="32691"/>
    <cellStyle name="Обычный 3 6 2 7 2 3" xfId="24243"/>
    <cellStyle name="Обычный 3 6 2 7 3" xfId="11570"/>
    <cellStyle name="Обычный 3 6 2 7 3 2" xfId="28467"/>
    <cellStyle name="Обычный 3 6 2 7 4" xfId="20019"/>
    <cellStyle name="Обычный 3 6 2 8" xfId="4530"/>
    <cellStyle name="Обычный 3 6 2 8 2" xfId="12978"/>
    <cellStyle name="Обычный 3 6 2 8 2 2" xfId="29875"/>
    <cellStyle name="Обычный 3 6 2 8 3" xfId="21427"/>
    <cellStyle name="Обычный 3 6 2 9" xfId="8754"/>
    <cellStyle name="Обычный 3 6 2 9 2" xfId="25651"/>
    <cellStyle name="Обычный 3 6 3" xfId="229"/>
    <cellStyle name="Обычный 3 6 3 10" xfId="34104"/>
    <cellStyle name="Обычный 3 6 3 2" xfId="230"/>
    <cellStyle name="Обычный 3 6 3 2 2" xfId="635"/>
    <cellStyle name="Обычный 3 6 3 2 2 2" xfId="1366"/>
    <cellStyle name="Обычный 3 6 3 2 2 2 2" xfId="2775"/>
    <cellStyle name="Обычный 3 6 3 2 2 2 2 2" xfId="6999"/>
    <cellStyle name="Обычный 3 6 3 2 2 2 2 2 2" xfId="15447"/>
    <cellStyle name="Обычный 3 6 3 2 2 2 2 2 2 2" xfId="32344"/>
    <cellStyle name="Обычный 3 6 3 2 2 2 2 2 3" xfId="23896"/>
    <cellStyle name="Обычный 3 6 3 2 2 2 2 3" xfId="11223"/>
    <cellStyle name="Обычный 3 6 3 2 2 2 2 3 2" xfId="28120"/>
    <cellStyle name="Обычный 3 6 3 2 2 2 2 4" xfId="19672"/>
    <cellStyle name="Обычный 3 6 3 2 2 2 3" xfId="4183"/>
    <cellStyle name="Обычный 3 6 3 2 2 2 3 2" xfId="8407"/>
    <cellStyle name="Обычный 3 6 3 2 2 2 3 2 2" xfId="16855"/>
    <cellStyle name="Обычный 3 6 3 2 2 2 3 2 2 2" xfId="33752"/>
    <cellStyle name="Обычный 3 6 3 2 2 2 3 2 3" xfId="25304"/>
    <cellStyle name="Обычный 3 6 3 2 2 2 3 3" xfId="12631"/>
    <cellStyle name="Обычный 3 6 3 2 2 2 3 3 2" xfId="29528"/>
    <cellStyle name="Обычный 3 6 3 2 2 2 3 4" xfId="21080"/>
    <cellStyle name="Обычный 3 6 3 2 2 2 4" xfId="5591"/>
    <cellStyle name="Обычный 3 6 3 2 2 2 4 2" xfId="14039"/>
    <cellStyle name="Обычный 3 6 3 2 2 2 4 2 2" xfId="30936"/>
    <cellStyle name="Обычный 3 6 3 2 2 2 4 3" xfId="22488"/>
    <cellStyle name="Обычный 3 6 3 2 2 2 5" xfId="9815"/>
    <cellStyle name="Обычный 3 6 3 2 2 2 5 2" xfId="26712"/>
    <cellStyle name="Обычный 3 6 3 2 2 2 6" xfId="18264"/>
    <cellStyle name="Обычный 3 6 3 2 2 3" xfId="2071"/>
    <cellStyle name="Обычный 3 6 3 2 2 3 2" xfId="6295"/>
    <cellStyle name="Обычный 3 6 3 2 2 3 2 2" xfId="14743"/>
    <cellStyle name="Обычный 3 6 3 2 2 3 2 2 2" xfId="31640"/>
    <cellStyle name="Обычный 3 6 3 2 2 3 2 3" xfId="23192"/>
    <cellStyle name="Обычный 3 6 3 2 2 3 3" xfId="10519"/>
    <cellStyle name="Обычный 3 6 3 2 2 3 3 2" xfId="27416"/>
    <cellStyle name="Обычный 3 6 3 2 2 3 4" xfId="18968"/>
    <cellStyle name="Обычный 3 6 3 2 2 4" xfId="3479"/>
    <cellStyle name="Обычный 3 6 3 2 2 4 2" xfId="7703"/>
    <cellStyle name="Обычный 3 6 3 2 2 4 2 2" xfId="16151"/>
    <cellStyle name="Обычный 3 6 3 2 2 4 2 2 2" xfId="33048"/>
    <cellStyle name="Обычный 3 6 3 2 2 4 2 3" xfId="24600"/>
    <cellStyle name="Обычный 3 6 3 2 2 4 3" xfId="11927"/>
    <cellStyle name="Обычный 3 6 3 2 2 4 3 2" xfId="28824"/>
    <cellStyle name="Обычный 3 6 3 2 2 4 4" xfId="20376"/>
    <cellStyle name="Обычный 3 6 3 2 2 5" xfId="4887"/>
    <cellStyle name="Обычный 3 6 3 2 2 5 2" xfId="13335"/>
    <cellStyle name="Обычный 3 6 3 2 2 5 2 2" xfId="30232"/>
    <cellStyle name="Обычный 3 6 3 2 2 5 3" xfId="21784"/>
    <cellStyle name="Обычный 3 6 3 2 2 6" xfId="9111"/>
    <cellStyle name="Обычный 3 6 3 2 2 6 2" xfId="26008"/>
    <cellStyle name="Обычный 3 6 3 2 2 7" xfId="17560"/>
    <cellStyle name="Обычный 3 6 3 2 2 8" xfId="34457"/>
    <cellStyle name="Обычный 3 6 3 2 3" xfId="1014"/>
    <cellStyle name="Обычный 3 6 3 2 3 2" xfId="2423"/>
    <cellStyle name="Обычный 3 6 3 2 3 2 2" xfId="6647"/>
    <cellStyle name="Обычный 3 6 3 2 3 2 2 2" xfId="15095"/>
    <cellStyle name="Обычный 3 6 3 2 3 2 2 2 2" xfId="31992"/>
    <cellStyle name="Обычный 3 6 3 2 3 2 2 3" xfId="23544"/>
    <cellStyle name="Обычный 3 6 3 2 3 2 3" xfId="10871"/>
    <cellStyle name="Обычный 3 6 3 2 3 2 3 2" xfId="27768"/>
    <cellStyle name="Обычный 3 6 3 2 3 2 4" xfId="19320"/>
    <cellStyle name="Обычный 3 6 3 2 3 3" xfId="3831"/>
    <cellStyle name="Обычный 3 6 3 2 3 3 2" xfId="8055"/>
    <cellStyle name="Обычный 3 6 3 2 3 3 2 2" xfId="16503"/>
    <cellStyle name="Обычный 3 6 3 2 3 3 2 2 2" xfId="33400"/>
    <cellStyle name="Обычный 3 6 3 2 3 3 2 3" xfId="24952"/>
    <cellStyle name="Обычный 3 6 3 2 3 3 3" xfId="12279"/>
    <cellStyle name="Обычный 3 6 3 2 3 3 3 2" xfId="29176"/>
    <cellStyle name="Обычный 3 6 3 2 3 3 4" xfId="20728"/>
    <cellStyle name="Обычный 3 6 3 2 3 4" xfId="5239"/>
    <cellStyle name="Обычный 3 6 3 2 3 4 2" xfId="13687"/>
    <cellStyle name="Обычный 3 6 3 2 3 4 2 2" xfId="30584"/>
    <cellStyle name="Обычный 3 6 3 2 3 4 3" xfId="22136"/>
    <cellStyle name="Обычный 3 6 3 2 3 5" xfId="9463"/>
    <cellStyle name="Обычный 3 6 3 2 3 5 2" xfId="26360"/>
    <cellStyle name="Обычный 3 6 3 2 3 6" xfId="17912"/>
    <cellStyle name="Обычный 3 6 3 2 4" xfId="1719"/>
    <cellStyle name="Обычный 3 6 3 2 4 2" xfId="5943"/>
    <cellStyle name="Обычный 3 6 3 2 4 2 2" xfId="14391"/>
    <cellStyle name="Обычный 3 6 3 2 4 2 2 2" xfId="31288"/>
    <cellStyle name="Обычный 3 6 3 2 4 2 3" xfId="22840"/>
    <cellStyle name="Обычный 3 6 3 2 4 3" xfId="10167"/>
    <cellStyle name="Обычный 3 6 3 2 4 3 2" xfId="27064"/>
    <cellStyle name="Обычный 3 6 3 2 4 4" xfId="18616"/>
    <cellStyle name="Обычный 3 6 3 2 5" xfId="3127"/>
    <cellStyle name="Обычный 3 6 3 2 5 2" xfId="7351"/>
    <cellStyle name="Обычный 3 6 3 2 5 2 2" xfId="15799"/>
    <cellStyle name="Обычный 3 6 3 2 5 2 2 2" xfId="32696"/>
    <cellStyle name="Обычный 3 6 3 2 5 2 3" xfId="24248"/>
    <cellStyle name="Обычный 3 6 3 2 5 3" xfId="11575"/>
    <cellStyle name="Обычный 3 6 3 2 5 3 2" xfId="28472"/>
    <cellStyle name="Обычный 3 6 3 2 5 4" xfId="20024"/>
    <cellStyle name="Обычный 3 6 3 2 6" xfId="4535"/>
    <cellStyle name="Обычный 3 6 3 2 6 2" xfId="12983"/>
    <cellStyle name="Обычный 3 6 3 2 6 2 2" xfId="29880"/>
    <cellStyle name="Обычный 3 6 3 2 6 3" xfId="21432"/>
    <cellStyle name="Обычный 3 6 3 2 7" xfId="8759"/>
    <cellStyle name="Обычный 3 6 3 2 7 2" xfId="25656"/>
    <cellStyle name="Обычный 3 6 3 2 8" xfId="17208"/>
    <cellStyle name="Обычный 3 6 3 2 9" xfId="34105"/>
    <cellStyle name="Обычный 3 6 3 3" xfId="634"/>
    <cellStyle name="Обычный 3 6 3 3 2" xfId="1365"/>
    <cellStyle name="Обычный 3 6 3 3 2 2" xfId="2774"/>
    <cellStyle name="Обычный 3 6 3 3 2 2 2" xfId="6998"/>
    <cellStyle name="Обычный 3 6 3 3 2 2 2 2" xfId="15446"/>
    <cellStyle name="Обычный 3 6 3 3 2 2 2 2 2" xfId="32343"/>
    <cellStyle name="Обычный 3 6 3 3 2 2 2 3" xfId="23895"/>
    <cellStyle name="Обычный 3 6 3 3 2 2 3" xfId="11222"/>
    <cellStyle name="Обычный 3 6 3 3 2 2 3 2" xfId="28119"/>
    <cellStyle name="Обычный 3 6 3 3 2 2 4" xfId="19671"/>
    <cellStyle name="Обычный 3 6 3 3 2 3" xfId="4182"/>
    <cellStyle name="Обычный 3 6 3 3 2 3 2" xfId="8406"/>
    <cellStyle name="Обычный 3 6 3 3 2 3 2 2" xfId="16854"/>
    <cellStyle name="Обычный 3 6 3 3 2 3 2 2 2" xfId="33751"/>
    <cellStyle name="Обычный 3 6 3 3 2 3 2 3" xfId="25303"/>
    <cellStyle name="Обычный 3 6 3 3 2 3 3" xfId="12630"/>
    <cellStyle name="Обычный 3 6 3 3 2 3 3 2" xfId="29527"/>
    <cellStyle name="Обычный 3 6 3 3 2 3 4" xfId="21079"/>
    <cellStyle name="Обычный 3 6 3 3 2 4" xfId="5590"/>
    <cellStyle name="Обычный 3 6 3 3 2 4 2" xfId="14038"/>
    <cellStyle name="Обычный 3 6 3 3 2 4 2 2" xfId="30935"/>
    <cellStyle name="Обычный 3 6 3 3 2 4 3" xfId="22487"/>
    <cellStyle name="Обычный 3 6 3 3 2 5" xfId="9814"/>
    <cellStyle name="Обычный 3 6 3 3 2 5 2" xfId="26711"/>
    <cellStyle name="Обычный 3 6 3 3 2 6" xfId="18263"/>
    <cellStyle name="Обычный 3 6 3 3 3" xfId="2070"/>
    <cellStyle name="Обычный 3 6 3 3 3 2" xfId="6294"/>
    <cellStyle name="Обычный 3 6 3 3 3 2 2" xfId="14742"/>
    <cellStyle name="Обычный 3 6 3 3 3 2 2 2" xfId="31639"/>
    <cellStyle name="Обычный 3 6 3 3 3 2 3" xfId="23191"/>
    <cellStyle name="Обычный 3 6 3 3 3 3" xfId="10518"/>
    <cellStyle name="Обычный 3 6 3 3 3 3 2" xfId="27415"/>
    <cellStyle name="Обычный 3 6 3 3 3 4" xfId="18967"/>
    <cellStyle name="Обычный 3 6 3 3 4" xfId="3478"/>
    <cellStyle name="Обычный 3 6 3 3 4 2" xfId="7702"/>
    <cellStyle name="Обычный 3 6 3 3 4 2 2" xfId="16150"/>
    <cellStyle name="Обычный 3 6 3 3 4 2 2 2" xfId="33047"/>
    <cellStyle name="Обычный 3 6 3 3 4 2 3" xfId="24599"/>
    <cellStyle name="Обычный 3 6 3 3 4 3" xfId="11926"/>
    <cellStyle name="Обычный 3 6 3 3 4 3 2" xfId="28823"/>
    <cellStyle name="Обычный 3 6 3 3 4 4" xfId="20375"/>
    <cellStyle name="Обычный 3 6 3 3 5" xfId="4886"/>
    <cellStyle name="Обычный 3 6 3 3 5 2" xfId="13334"/>
    <cellStyle name="Обычный 3 6 3 3 5 2 2" xfId="30231"/>
    <cellStyle name="Обычный 3 6 3 3 5 3" xfId="21783"/>
    <cellStyle name="Обычный 3 6 3 3 6" xfId="9110"/>
    <cellStyle name="Обычный 3 6 3 3 6 2" xfId="26007"/>
    <cellStyle name="Обычный 3 6 3 3 7" xfId="17559"/>
    <cellStyle name="Обычный 3 6 3 3 8" xfId="34456"/>
    <cellStyle name="Обычный 3 6 3 4" xfId="1013"/>
    <cellStyle name="Обычный 3 6 3 4 2" xfId="2422"/>
    <cellStyle name="Обычный 3 6 3 4 2 2" xfId="6646"/>
    <cellStyle name="Обычный 3 6 3 4 2 2 2" xfId="15094"/>
    <cellStyle name="Обычный 3 6 3 4 2 2 2 2" xfId="31991"/>
    <cellStyle name="Обычный 3 6 3 4 2 2 3" xfId="23543"/>
    <cellStyle name="Обычный 3 6 3 4 2 3" xfId="10870"/>
    <cellStyle name="Обычный 3 6 3 4 2 3 2" xfId="27767"/>
    <cellStyle name="Обычный 3 6 3 4 2 4" xfId="19319"/>
    <cellStyle name="Обычный 3 6 3 4 3" xfId="3830"/>
    <cellStyle name="Обычный 3 6 3 4 3 2" xfId="8054"/>
    <cellStyle name="Обычный 3 6 3 4 3 2 2" xfId="16502"/>
    <cellStyle name="Обычный 3 6 3 4 3 2 2 2" xfId="33399"/>
    <cellStyle name="Обычный 3 6 3 4 3 2 3" xfId="24951"/>
    <cellStyle name="Обычный 3 6 3 4 3 3" xfId="12278"/>
    <cellStyle name="Обычный 3 6 3 4 3 3 2" xfId="29175"/>
    <cellStyle name="Обычный 3 6 3 4 3 4" xfId="20727"/>
    <cellStyle name="Обычный 3 6 3 4 4" xfId="5238"/>
    <cellStyle name="Обычный 3 6 3 4 4 2" xfId="13686"/>
    <cellStyle name="Обычный 3 6 3 4 4 2 2" xfId="30583"/>
    <cellStyle name="Обычный 3 6 3 4 4 3" xfId="22135"/>
    <cellStyle name="Обычный 3 6 3 4 5" xfId="9462"/>
    <cellStyle name="Обычный 3 6 3 4 5 2" xfId="26359"/>
    <cellStyle name="Обычный 3 6 3 4 6" xfId="17911"/>
    <cellStyle name="Обычный 3 6 3 5" xfId="1718"/>
    <cellStyle name="Обычный 3 6 3 5 2" xfId="5942"/>
    <cellStyle name="Обычный 3 6 3 5 2 2" xfId="14390"/>
    <cellStyle name="Обычный 3 6 3 5 2 2 2" xfId="31287"/>
    <cellStyle name="Обычный 3 6 3 5 2 3" xfId="22839"/>
    <cellStyle name="Обычный 3 6 3 5 3" xfId="10166"/>
    <cellStyle name="Обычный 3 6 3 5 3 2" xfId="27063"/>
    <cellStyle name="Обычный 3 6 3 5 4" xfId="18615"/>
    <cellStyle name="Обычный 3 6 3 6" xfId="3126"/>
    <cellStyle name="Обычный 3 6 3 6 2" xfId="7350"/>
    <cellStyle name="Обычный 3 6 3 6 2 2" xfId="15798"/>
    <cellStyle name="Обычный 3 6 3 6 2 2 2" xfId="32695"/>
    <cellStyle name="Обычный 3 6 3 6 2 3" xfId="24247"/>
    <cellStyle name="Обычный 3 6 3 6 3" xfId="11574"/>
    <cellStyle name="Обычный 3 6 3 6 3 2" xfId="28471"/>
    <cellStyle name="Обычный 3 6 3 6 4" xfId="20023"/>
    <cellStyle name="Обычный 3 6 3 7" xfId="4534"/>
    <cellStyle name="Обычный 3 6 3 7 2" xfId="12982"/>
    <cellStyle name="Обычный 3 6 3 7 2 2" xfId="29879"/>
    <cellStyle name="Обычный 3 6 3 7 3" xfId="21431"/>
    <cellStyle name="Обычный 3 6 3 8" xfId="8758"/>
    <cellStyle name="Обычный 3 6 3 8 2" xfId="25655"/>
    <cellStyle name="Обычный 3 6 3 9" xfId="17207"/>
    <cellStyle name="Обычный 3 6 4" xfId="231"/>
    <cellStyle name="Обычный 3 6 4 2" xfId="636"/>
    <cellStyle name="Обычный 3 6 4 2 2" xfId="1367"/>
    <cellStyle name="Обычный 3 6 4 2 2 2" xfId="2776"/>
    <cellStyle name="Обычный 3 6 4 2 2 2 2" xfId="7000"/>
    <cellStyle name="Обычный 3 6 4 2 2 2 2 2" xfId="15448"/>
    <cellStyle name="Обычный 3 6 4 2 2 2 2 2 2" xfId="32345"/>
    <cellStyle name="Обычный 3 6 4 2 2 2 2 3" xfId="23897"/>
    <cellStyle name="Обычный 3 6 4 2 2 2 3" xfId="11224"/>
    <cellStyle name="Обычный 3 6 4 2 2 2 3 2" xfId="28121"/>
    <cellStyle name="Обычный 3 6 4 2 2 2 4" xfId="19673"/>
    <cellStyle name="Обычный 3 6 4 2 2 3" xfId="4184"/>
    <cellStyle name="Обычный 3 6 4 2 2 3 2" xfId="8408"/>
    <cellStyle name="Обычный 3 6 4 2 2 3 2 2" xfId="16856"/>
    <cellStyle name="Обычный 3 6 4 2 2 3 2 2 2" xfId="33753"/>
    <cellStyle name="Обычный 3 6 4 2 2 3 2 3" xfId="25305"/>
    <cellStyle name="Обычный 3 6 4 2 2 3 3" xfId="12632"/>
    <cellStyle name="Обычный 3 6 4 2 2 3 3 2" xfId="29529"/>
    <cellStyle name="Обычный 3 6 4 2 2 3 4" xfId="21081"/>
    <cellStyle name="Обычный 3 6 4 2 2 4" xfId="5592"/>
    <cellStyle name="Обычный 3 6 4 2 2 4 2" xfId="14040"/>
    <cellStyle name="Обычный 3 6 4 2 2 4 2 2" xfId="30937"/>
    <cellStyle name="Обычный 3 6 4 2 2 4 3" xfId="22489"/>
    <cellStyle name="Обычный 3 6 4 2 2 5" xfId="9816"/>
    <cellStyle name="Обычный 3 6 4 2 2 5 2" xfId="26713"/>
    <cellStyle name="Обычный 3 6 4 2 2 6" xfId="18265"/>
    <cellStyle name="Обычный 3 6 4 2 3" xfId="2072"/>
    <cellStyle name="Обычный 3 6 4 2 3 2" xfId="6296"/>
    <cellStyle name="Обычный 3 6 4 2 3 2 2" xfId="14744"/>
    <cellStyle name="Обычный 3 6 4 2 3 2 2 2" xfId="31641"/>
    <cellStyle name="Обычный 3 6 4 2 3 2 3" xfId="23193"/>
    <cellStyle name="Обычный 3 6 4 2 3 3" xfId="10520"/>
    <cellStyle name="Обычный 3 6 4 2 3 3 2" xfId="27417"/>
    <cellStyle name="Обычный 3 6 4 2 3 4" xfId="18969"/>
    <cellStyle name="Обычный 3 6 4 2 4" xfId="3480"/>
    <cellStyle name="Обычный 3 6 4 2 4 2" xfId="7704"/>
    <cellStyle name="Обычный 3 6 4 2 4 2 2" xfId="16152"/>
    <cellStyle name="Обычный 3 6 4 2 4 2 2 2" xfId="33049"/>
    <cellStyle name="Обычный 3 6 4 2 4 2 3" xfId="24601"/>
    <cellStyle name="Обычный 3 6 4 2 4 3" xfId="11928"/>
    <cellStyle name="Обычный 3 6 4 2 4 3 2" xfId="28825"/>
    <cellStyle name="Обычный 3 6 4 2 4 4" xfId="20377"/>
    <cellStyle name="Обычный 3 6 4 2 5" xfId="4888"/>
    <cellStyle name="Обычный 3 6 4 2 5 2" xfId="13336"/>
    <cellStyle name="Обычный 3 6 4 2 5 2 2" xfId="30233"/>
    <cellStyle name="Обычный 3 6 4 2 5 3" xfId="21785"/>
    <cellStyle name="Обычный 3 6 4 2 6" xfId="9112"/>
    <cellStyle name="Обычный 3 6 4 2 6 2" xfId="26009"/>
    <cellStyle name="Обычный 3 6 4 2 7" xfId="17561"/>
    <cellStyle name="Обычный 3 6 4 2 8" xfId="34458"/>
    <cellStyle name="Обычный 3 6 4 3" xfId="1015"/>
    <cellStyle name="Обычный 3 6 4 3 2" xfId="2424"/>
    <cellStyle name="Обычный 3 6 4 3 2 2" xfId="6648"/>
    <cellStyle name="Обычный 3 6 4 3 2 2 2" xfId="15096"/>
    <cellStyle name="Обычный 3 6 4 3 2 2 2 2" xfId="31993"/>
    <cellStyle name="Обычный 3 6 4 3 2 2 3" xfId="23545"/>
    <cellStyle name="Обычный 3 6 4 3 2 3" xfId="10872"/>
    <cellStyle name="Обычный 3 6 4 3 2 3 2" xfId="27769"/>
    <cellStyle name="Обычный 3 6 4 3 2 4" xfId="19321"/>
    <cellStyle name="Обычный 3 6 4 3 3" xfId="3832"/>
    <cellStyle name="Обычный 3 6 4 3 3 2" xfId="8056"/>
    <cellStyle name="Обычный 3 6 4 3 3 2 2" xfId="16504"/>
    <cellStyle name="Обычный 3 6 4 3 3 2 2 2" xfId="33401"/>
    <cellStyle name="Обычный 3 6 4 3 3 2 3" xfId="24953"/>
    <cellStyle name="Обычный 3 6 4 3 3 3" xfId="12280"/>
    <cellStyle name="Обычный 3 6 4 3 3 3 2" xfId="29177"/>
    <cellStyle name="Обычный 3 6 4 3 3 4" xfId="20729"/>
    <cellStyle name="Обычный 3 6 4 3 4" xfId="5240"/>
    <cellStyle name="Обычный 3 6 4 3 4 2" xfId="13688"/>
    <cellStyle name="Обычный 3 6 4 3 4 2 2" xfId="30585"/>
    <cellStyle name="Обычный 3 6 4 3 4 3" xfId="22137"/>
    <cellStyle name="Обычный 3 6 4 3 5" xfId="9464"/>
    <cellStyle name="Обычный 3 6 4 3 5 2" xfId="26361"/>
    <cellStyle name="Обычный 3 6 4 3 6" xfId="17913"/>
    <cellStyle name="Обычный 3 6 4 4" xfId="1720"/>
    <cellStyle name="Обычный 3 6 4 4 2" xfId="5944"/>
    <cellStyle name="Обычный 3 6 4 4 2 2" xfId="14392"/>
    <cellStyle name="Обычный 3 6 4 4 2 2 2" xfId="31289"/>
    <cellStyle name="Обычный 3 6 4 4 2 3" xfId="22841"/>
    <cellStyle name="Обычный 3 6 4 4 3" xfId="10168"/>
    <cellStyle name="Обычный 3 6 4 4 3 2" xfId="27065"/>
    <cellStyle name="Обычный 3 6 4 4 4" xfId="18617"/>
    <cellStyle name="Обычный 3 6 4 5" xfId="3128"/>
    <cellStyle name="Обычный 3 6 4 5 2" xfId="7352"/>
    <cellStyle name="Обычный 3 6 4 5 2 2" xfId="15800"/>
    <cellStyle name="Обычный 3 6 4 5 2 2 2" xfId="32697"/>
    <cellStyle name="Обычный 3 6 4 5 2 3" xfId="24249"/>
    <cellStyle name="Обычный 3 6 4 5 3" xfId="11576"/>
    <cellStyle name="Обычный 3 6 4 5 3 2" xfId="28473"/>
    <cellStyle name="Обычный 3 6 4 5 4" xfId="20025"/>
    <cellStyle name="Обычный 3 6 4 6" xfId="4536"/>
    <cellStyle name="Обычный 3 6 4 6 2" xfId="12984"/>
    <cellStyle name="Обычный 3 6 4 6 2 2" xfId="29881"/>
    <cellStyle name="Обычный 3 6 4 6 3" xfId="21433"/>
    <cellStyle name="Обычный 3 6 4 7" xfId="8760"/>
    <cellStyle name="Обычный 3 6 4 7 2" xfId="25657"/>
    <cellStyle name="Обычный 3 6 4 8" xfId="17209"/>
    <cellStyle name="Обычный 3 6 4 9" xfId="34106"/>
    <cellStyle name="Обычный 3 6 5" xfId="629"/>
    <cellStyle name="Обычный 3 6 5 2" xfId="1360"/>
    <cellStyle name="Обычный 3 6 5 2 2" xfId="2769"/>
    <cellStyle name="Обычный 3 6 5 2 2 2" xfId="6993"/>
    <cellStyle name="Обычный 3 6 5 2 2 2 2" xfId="15441"/>
    <cellStyle name="Обычный 3 6 5 2 2 2 2 2" xfId="32338"/>
    <cellStyle name="Обычный 3 6 5 2 2 2 3" xfId="23890"/>
    <cellStyle name="Обычный 3 6 5 2 2 3" xfId="11217"/>
    <cellStyle name="Обычный 3 6 5 2 2 3 2" xfId="28114"/>
    <cellStyle name="Обычный 3 6 5 2 2 4" xfId="19666"/>
    <cellStyle name="Обычный 3 6 5 2 3" xfId="4177"/>
    <cellStyle name="Обычный 3 6 5 2 3 2" xfId="8401"/>
    <cellStyle name="Обычный 3 6 5 2 3 2 2" xfId="16849"/>
    <cellStyle name="Обычный 3 6 5 2 3 2 2 2" xfId="33746"/>
    <cellStyle name="Обычный 3 6 5 2 3 2 3" xfId="25298"/>
    <cellStyle name="Обычный 3 6 5 2 3 3" xfId="12625"/>
    <cellStyle name="Обычный 3 6 5 2 3 3 2" xfId="29522"/>
    <cellStyle name="Обычный 3 6 5 2 3 4" xfId="21074"/>
    <cellStyle name="Обычный 3 6 5 2 4" xfId="5585"/>
    <cellStyle name="Обычный 3 6 5 2 4 2" xfId="14033"/>
    <cellStyle name="Обычный 3 6 5 2 4 2 2" xfId="30930"/>
    <cellStyle name="Обычный 3 6 5 2 4 3" xfId="22482"/>
    <cellStyle name="Обычный 3 6 5 2 5" xfId="9809"/>
    <cellStyle name="Обычный 3 6 5 2 5 2" xfId="26706"/>
    <cellStyle name="Обычный 3 6 5 2 6" xfId="18258"/>
    <cellStyle name="Обычный 3 6 5 3" xfId="2065"/>
    <cellStyle name="Обычный 3 6 5 3 2" xfId="6289"/>
    <cellStyle name="Обычный 3 6 5 3 2 2" xfId="14737"/>
    <cellStyle name="Обычный 3 6 5 3 2 2 2" xfId="31634"/>
    <cellStyle name="Обычный 3 6 5 3 2 3" xfId="23186"/>
    <cellStyle name="Обычный 3 6 5 3 3" xfId="10513"/>
    <cellStyle name="Обычный 3 6 5 3 3 2" xfId="27410"/>
    <cellStyle name="Обычный 3 6 5 3 4" xfId="18962"/>
    <cellStyle name="Обычный 3 6 5 4" xfId="3473"/>
    <cellStyle name="Обычный 3 6 5 4 2" xfId="7697"/>
    <cellStyle name="Обычный 3 6 5 4 2 2" xfId="16145"/>
    <cellStyle name="Обычный 3 6 5 4 2 2 2" xfId="33042"/>
    <cellStyle name="Обычный 3 6 5 4 2 3" xfId="24594"/>
    <cellStyle name="Обычный 3 6 5 4 3" xfId="11921"/>
    <cellStyle name="Обычный 3 6 5 4 3 2" xfId="28818"/>
    <cellStyle name="Обычный 3 6 5 4 4" xfId="20370"/>
    <cellStyle name="Обычный 3 6 5 5" xfId="4881"/>
    <cellStyle name="Обычный 3 6 5 5 2" xfId="13329"/>
    <cellStyle name="Обычный 3 6 5 5 2 2" xfId="30226"/>
    <cellStyle name="Обычный 3 6 5 5 3" xfId="21778"/>
    <cellStyle name="Обычный 3 6 5 6" xfId="9105"/>
    <cellStyle name="Обычный 3 6 5 6 2" xfId="26002"/>
    <cellStyle name="Обычный 3 6 5 7" xfId="17554"/>
    <cellStyle name="Обычный 3 6 5 8" xfId="34451"/>
    <cellStyle name="Обычный 3 6 6" xfId="1008"/>
    <cellStyle name="Обычный 3 6 6 2" xfId="2417"/>
    <cellStyle name="Обычный 3 6 6 2 2" xfId="6641"/>
    <cellStyle name="Обычный 3 6 6 2 2 2" xfId="15089"/>
    <cellStyle name="Обычный 3 6 6 2 2 2 2" xfId="31986"/>
    <cellStyle name="Обычный 3 6 6 2 2 3" xfId="23538"/>
    <cellStyle name="Обычный 3 6 6 2 3" xfId="10865"/>
    <cellStyle name="Обычный 3 6 6 2 3 2" xfId="27762"/>
    <cellStyle name="Обычный 3 6 6 2 4" xfId="19314"/>
    <cellStyle name="Обычный 3 6 6 3" xfId="3825"/>
    <cellStyle name="Обычный 3 6 6 3 2" xfId="8049"/>
    <cellStyle name="Обычный 3 6 6 3 2 2" xfId="16497"/>
    <cellStyle name="Обычный 3 6 6 3 2 2 2" xfId="33394"/>
    <cellStyle name="Обычный 3 6 6 3 2 3" xfId="24946"/>
    <cellStyle name="Обычный 3 6 6 3 3" xfId="12273"/>
    <cellStyle name="Обычный 3 6 6 3 3 2" xfId="29170"/>
    <cellStyle name="Обычный 3 6 6 3 4" xfId="20722"/>
    <cellStyle name="Обычный 3 6 6 4" xfId="5233"/>
    <cellStyle name="Обычный 3 6 6 4 2" xfId="13681"/>
    <cellStyle name="Обычный 3 6 6 4 2 2" xfId="30578"/>
    <cellStyle name="Обычный 3 6 6 4 3" xfId="22130"/>
    <cellStyle name="Обычный 3 6 6 5" xfId="9457"/>
    <cellStyle name="Обычный 3 6 6 5 2" xfId="26354"/>
    <cellStyle name="Обычный 3 6 6 6" xfId="17906"/>
    <cellStyle name="Обычный 3 6 7" xfId="1713"/>
    <cellStyle name="Обычный 3 6 7 2" xfId="5937"/>
    <cellStyle name="Обычный 3 6 7 2 2" xfId="14385"/>
    <cellStyle name="Обычный 3 6 7 2 2 2" xfId="31282"/>
    <cellStyle name="Обычный 3 6 7 2 3" xfId="22834"/>
    <cellStyle name="Обычный 3 6 7 3" xfId="10161"/>
    <cellStyle name="Обычный 3 6 7 3 2" xfId="27058"/>
    <cellStyle name="Обычный 3 6 7 4" xfId="18610"/>
    <cellStyle name="Обычный 3 6 8" xfId="3121"/>
    <cellStyle name="Обычный 3 6 8 2" xfId="7345"/>
    <cellStyle name="Обычный 3 6 8 2 2" xfId="15793"/>
    <cellStyle name="Обычный 3 6 8 2 2 2" xfId="32690"/>
    <cellStyle name="Обычный 3 6 8 2 3" xfId="24242"/>
    <cellStyle name="Обычный 3 6 8 3" xfId="11569"/>
    <cellStyle name="Обычный 3 6 8 3 2" xfId="28466"/>
    <cellStyle name="Обычный 3 6 8 4" xfId="20018"/>
    <cellStyle name="Обычный 3 6 9" xfId="4529"/>
    <cellStyle name="Обычный 3 6 9 2" xfId="12977"/>
    <cellStyle name="Обычный 3 6 9 2 2" xfId="29874"/>
    <cellStyle name="Обычный 3 6 9 3" xfId="21426"/>
    <cellStyle name="Обычный 3 7" xfId="232"/>
    <cellStyle name="Обычный 3 7 10" xfId="17210"/>
    <cellStyle name="Обычный 3 7 11" xfId="34107"/>
    <cellStyle name="Обычный 3 7 2" xfId="233"/>
    <cellStyle name="Обычный 3 7 2 10" xfId="34108"/>
    <cellStyle name="Обычный 3 7 2 2" xfId="234"/>
    <cellStyle name="Обычный 3 7 2 2 2" xfId="639"/>
    <cellStyle name="Обычный 3 7 2 2 2 2" xfId="1370"/>
    <cellStyle name="Обычный 3 7 2 2 2 2 2" xfId="2779"/>
    <cellStyle name="Обычный 3 7 2 2 2 2 2 2" xfId="7003"/>
    <cellStyle name="Обычный 3 7 2 2 2 2 2 2 2" xfId="15451"/>
    <cellStyle name="Обычный 3 7 2 2 2 2 2 2 2 2" xfId="32348"/>
    <cellStyle name="Обычный 3 7 2 2 2 2 2 2 3" xfId="23900"/>
    <cellStyle name="Обычный 3 7 2 2 2 2 2 3" xfId="11227"/>
    <cellStyle name="Обычный 3 7 2 2 2 2 2 3 2" xfId="28124"/>
    <cellStyle name="Обычный 3 7 2 2 2 2 2 4" xfId="19676"/>
    <cellStyle name="Обычный 3 7 2 2 2 2 3" xfId="4187"/>
    <cellStyle name="Обычный 3 7 2 2 2 2 3 2" xfId="8411"/>
    <cellStyle name="Обычный 3 7 2 2 2 2 3 2 2" xfId="16859"/>
    <cellStyle name="Обычный 3 7 2 2 2 2 3 2 2 2" xfId="33756"/>
    <cellStyle name="Обычный 3 7 2 2 2 2 3 2 3" xfId="25308"/>
    <cellStyle name="Обычный 3 7 2 2 2 2 3 3" xfId="12635"/>
    <cellStyle name="Обычный 3 7 2 2 2 2 3 3 2" xfId="29532"/>
    <cellStyle name="Обычный 3 7 2 2 2 2 3 4" xfId="21084"/>
    <cellStyle name="Обычный 3 7 2 2 2 2 4" xfId="5595"/>
    <cellStyle name="Обычный 3 7 2 2 2 2 4 2" xfId="14043"/>
    <cellStyle name="Обычный 3 7 2 2 2 2 4 2 2" xfId="30940"/>
    <cellStyle name="Обычный 3 7 2 2 2 2 4 3" xfId="22492"/>
    <cellStyle name="Обычный 3 7 2 2 2 2 5" xfId="9819"/>
    <cellStyle name="Обычный 3 7 2 2 2 2 5 2" xfId="26716"/>
    <cellStyle name="Обычный 3 7 2 2 2 2 6" xfId="18268"/>
    <cellStyle name="Обычный 3 7 2 2 2 3" xfId="2075"/>
    <cellStyle name="Обычный 3 7 2 2 2 3 2" xfId="6299"/>
    <cellStyle name="Обычный 3 7 2 2 2 3 2 2" xfId="14747"/>
    <cellStyle name="Обычный 3 7 2 2 2 3 2 2 2" xfId="31644"/>
    <cellStyle name="Обычный 3 7 2 2 2 3 2 3" xfId="23196"/>
    <cellStyle name="Обычный 3 7 2 2 2 3 3" xfId="10523"/>
    <cellStyle name="Обычный 3 7 2 2 2 3 3 2" xfId="27420"/>
    <cellStyle name="Обычный 3 7 2 2 2 3 4" xfId="18972"/>
    <cellStyle name="Обычный 3 7 2 2 2 4" xfId="3483"/>
    <cellStyle name="Обычный 3 7 2 2 2 4 2" xfId="7707"/>
    <cellStyle name="Обычный 3 7 2 2 2 4 2 2" xfId="16155"/>
    <cellStyle name="Обычный 3 7 2 2 2 4 2 2 2" xfId="33052"/>
    <cellStyle name="Обычный 3 7 2 2 2 4 2 3" xfId="24604"/>
    <cellStyle name="Обычный 3 7 2 2 2 4 3" xfId="11931"/>
    <cellStyle name="Обычный 3 7 2 2 2 4 3 2" xfId="28828"/>
    <cellStyle name="Обычный 3 7 2 2 2 4 4" xfId="20380"/>
    <cellStyle name="Обычный 3 7 2 2 2 5" xfId="4891"/>
    <cellStyle name="Обычный 3 7 2 2 2 5 2" xfId="13339"/>
    <cellStyle name="Обычный 3 7 2 2 2 5 2 2" xfId="30236"/>
    <cellStyle name="Обычный 3 7 2 2 2 5 3" xfId="21788"/>
    <cellStyle name="Обычный 3 7 2 2 2 6" xfId="9115"/>
    <cellStyle name="Обычный 3 7 2 2 2 6 2" xfId="26012"/>
    <cellStyle name="Обычный 3 7 2 2 2 7" xfId="17564"/>
    <cellStyle name="Обычный 3 7 2 2 2 8" xfId="34461"/>
    <cellStyle name="Обычный 3 7 2 2 3" xfId="1018"/>
    <cellStyle name="Обычный 3 7 2 2 3 2" xfId="2427"/>
    <cellStyle name="Обычный 3 7 2 2 3 2 2" xfId="6651"/>
    <cellStyle name="Обычный 3 7 2 2 3 2 2 2" xfId="15099"/>
    <cellStyle name="Обычный 3 7 2 2 3 2 2 2 2" xfId="31996"/>
    <cellStyle name="Обычный 3 7 2 2 3 2 2 3" xfId="23548"/>
    <cellStyle name="Обычный 3 7 2 2 3 2 3" xfId="10875"/>
    <cellStyle name="Обычный 3 7 2 2 3 2 3 2" xfId="27772"/>
    <cellStyle name="Обычный 3 7 2 2 3 2 4" xfId="19324"/>
    <cellStyle name="Обычный 3 7 2 2 3 3" xfId="3835"/>
    <cellStyle name="Обычный 3 7 2 2 3 3 2" xfId="8059"/>
    <cellStyle name="Обычный 3 7 2 2 3 3 2 2" xfId="16507"/>
    <cellStyle name="Обычный 3 7 2 2 3 3 2 2 2" xfId="33404"/>
    <cellStyle name="Обычный 3 7 2 2 3 3 2 3" xfId="24956"/>
    <cellStyle name="Обычный 3 7 2 2 3 3 3" xfId="12283"/>
    <cellStyle name="Обычный 3 7 2 2 3 3 3 2" xfId="29180"/>
    <cellStyle name="Обычный 3 7 2 2 3 3 4" xfId="20732"/>
    <cellStyle name="Обычный 3 7 2 2 3 4" xfId="5243"/>
    <cellStyle name="Обычный 3 7 2 2 3 4 2" xfId="13691"/>
    <cellStyle name="Обычный 3 7 2 2 3 4 2 2" xfId="30588"/>
    <cellStyle name="Обычный 3 7 2 2 3 4 3" xfId="22140"/>
    <cellStyle name="Обычный 3 7 2 2 3 5" xfId="9467"/>
    <cellStyle name="Обычный 3 7 2 2 3 5 2" xfId="26364"/>
    <cellStyle name="Обычный 3 7 2 2 3 6" xfId="17916"/>
    <cellStyle name="Обычный 3 7 2 2 4" xfId="1723"/>
    <cellStyle name="Обычный 3 7 2 2 4 2" xfId="5947"/>
    <cellStyle name="Обычный 3 7 2 2 4 2 2" xfId="14395"/>
    <cellStyle name="Обычный 3 7 2 2 4 2 2 2" xfId="31292"/>
    <cellStyle name="Обычный 3 7 2 2 4 2 3" xfId="22844"/>
    <cellStyle name="Обычный 3 7 2 2 4 3" xfId="10171"/>
    <cellStyle name="Обычный 3 7 2 2 4 3 2" xfId="27068"/>
    <cellStyle name="Обычный 3 7 2 2 4 4" xfId="18620"/>
    <cellStyle name="Обычный 3 7 2 2 5" xfId="3131"/>
    <cellStyle name="Обычный 3 7 2 2 5 2" xfId="7355"/>
    <cellStyle name="Обычный 3 7 2 2 5 2 2" xfId="15803"/>
    <cellStyle name="Обычный 3 7 2 2 5 2 2 2" xfId="32700"/>
    <cellStyle name="Обычный 3 7 2 2 5 2 3" xfId="24252"/>
    <cellStyle name="Обычный 3 7 2 2 5 3" xfId="11579"/>
    <cellStyle name="Обычный 3 7 2 2 5 3 2" xfId="28476"/>
    <cellStyle name="Обычный 3 7 2 2 5 4" xfId="20028"/>
    <cellStyle name="Обычный 3 7 2 2 6" xfId="4539"/>
    <cellStyle name="Обычный 3 7 2 2 6 2" xfId="12987"/>
    <cellStyle name="Обычный 3 7 2 2 6 2 2" xfId="29884"/>
    <cellStyle name="Обычный 3 7 2 2 6 3" xfId="21436"/>
    <cellStyle name="Обычный 3 7 2 2 7" xfId="8763"/>
    <cellStyle name="Обычный 3 7 2 2 7 2" xfId="25660"/>
    <cellStyle name="Обычный 3 7 2 2 8" xfId="17212"/>
    <cellStyle name="Обычный 3 7 2 2 9" xfId="34109"/>
    <cellStyle name="Обычный 3 7 2 3" xfId="638"/>
    <cellStyle name="Обычный 3 7 2 3 2" xfId="1369"/>
    <cellStyle name="Обычный 3 7 2 3 2 2" xfId="2778"/>
    <cellStyle name="Обычный 3 7 2 3 2 2 2" xfId="7002"/>
    <cellStyle name="Обычный 3 7 2 3 2 2 2 2" xfId="15450"/>
    <cellStyle name="Обычный 3 7 2 3 2 2 2 2 2" xfId="32347"/>
    <cellStyle name="Обычный 3 7 2 3 2 2 2 3" xfId="23899"/>
    <cellStyle name="Обычный 3 7 2 3 2 2 3" xfId="11226"/>
    <cellStyle name="Обычный 3 7 2 3 2 2 3 2" xfId="28123"/>
    <cellStyle name="Обычный 3 7 2 3 2 2 4" xfId="19675"/>
    <cellStyle name="Обычный 3 7 2 3 2 3" xfId="4186"/>
    <cellStyle name="Обычный 3 7 2 3 2 3 2" xfId="8410"/>
    <cellStyle name="Обычный 3 7 2 3 2 3 2 2" xfId="16858"/>
    <cellStyle name="Обычный 3 7 2 3 2 3 2 2 2" xfId="33755"/>
    <cellStyle name="Обычный 3 7 2 3 2 3 2 3" xfId="25307"/>
    <cellStyle name="Обычный 3 7 2 3 2 3 3" xfId="12634"/>
    <cellStyle name="Обычный 3 7 2 3 2 3 3 2" xfId="29531"/>
    <cellStyle name="Обычный 3 7 2 3 2 3 4" xfId="21083"/>
    <cellStyle name="Обычный 3 7 2 3 2 4" xfId="5594"/>
    <cellStyle name="Обычный 3 7 2 3 2 4 2" xfId="14042"/>
    <cellStyle name="Обычный 3 7 2 3 2 4 2 2" xfId="30939"/>
    <cellStyle name="Обычный 3 7 2 3 2 4 3" xfId="22491"/>
    <cellStyle name="Обычный 3 7 2 3 2 5" xfId="9818"/>
    <cellStyle name="Обычный 3 7 2 3 2 5 2" xfId="26715"/>
    <cellStyle name="Обычный 3 7 2 3 2 6" xfId="18267"/>
    <cellStyle name="Обычный 3 7 2 3 3" xfId="2074"/>
    <cellStyle name="Обычный 3 7 2 3 3 2" xfId="6298"/>
    <cellStyle name="Обычный 3 7 2 3 3 2 2" xfId="14746"/>
    <cellStyle name="Обычный 3 7 2 3 3 2 2 2" xfId="31643"/>
    <cellStyle name="Обычный 3 7 2 3 3 2 3" xfId="23195"/>
    <cellStyle name="Обычный 3 7 2 3 3 3" xfId="10522"/>
    <cellStyle name="Обычный 3 7 2 3 3 3 2" xfId="27419"/>
    <cellStyle name="Обычный 3 7 2 3 3 4" xfId="18971"/>
    <cellStyle name="Обычный 3 7 2 3 4" xfId="3482"/>
    <cellStyle name="Обычный 3 7 2 3 4 2" xfId="7706"/>
    <cellStyle name="Обычный 3 7 2 3 4 2 2" xfId="16154"/>
    <cellStyle name="Обычный 3 7 2 3 4 2 2 2" xfId="33051"/>
    <cellStyle name="Обычный 3 7 2 3 4 2 3" xfId="24603"/>
    <cellStyle name="Обычный 3 7 2 3 4 3" xfId="11930"/>
    <cellStyle name="Обычный 3 7 2 3 4 3 2" xfId="28827"/>
    <cellStyle name="Обычный 3 7 2 3 4 4" xfId="20379"/>
    <cellStyle name="Обычный 3 7 2 3 5" xfId="4890"/>
    <cellStyle name="Обычный 3 7 2 3 5 2" xfId="13338"/>
    <cellStyle name="Обычный 3 7 2 3 5 2 2" xfId="30235"/>
    <cellStyle name="Обычный 3 7 2 3 5 3" xfId="21787"/>
    <cellStyle name="Обычный 3 7 2 3 6" xfId="9114"/>
    <cellStyle name="Обычный 3 7 2 3 6 2" xfId="26011"/>
    <cellStyle name="Обычный 3 7 2 3 7" xfId="17563"/>
    <cellStyle name="Обычный 3 7 2 3 8" xfId="34460"/>
    <cellStyle name="Обычный 3 7 2 4" xfId="1017"/>
    <cellStyle name="Обычный 3 7 2 4 2" xfId="2426"/>
    <cellStyle name="Обычный 3 7 2 4 2 2" xfId="6650"/>
    <cellStyle name="Обычный 3 7 2 4 2 2 2" xfId="15098"/>
    <cellStyle name="Обычный 3 7 2 4 2 2 2 2" xfId="31995"/>
    <cellStyle name="Обычный 3 7 2 4 2 2 3" xfId="23547"/>
    <cellStyle name="Обычный 3 7 2 4 2 3" xfId="10874"/>
    <cellStyle name="Обычный 3 7 2 4 2 3 2" xfId="27771"/>
    <cellStyle name="Обычный 3 7 2 4 2 4" xfId="19323"/>
    <cellStyle name="Обычный 3 7 2 4 3" xfId="3834"/>
    <cellStyle name="Обычный 3 7 2 4 3 2" xfId="8058"/>
    <cellStyle name="Обычный 3 7 2 4 3 2 2" xfId="16506"/>
    <cellStyle name="Обычный 3 7 2 4 3 2 2 2" xfId="33403"/>
    <cellStyle name="Обычный 3 7 2 4 3 2 3" xfId="24955"/>
    <cellStyle name="Обычный 3 7 2 4 3 3" xfId="12282"/>
    <cellStyle name="Обычный 3 7 2 4 3 3 2" xfId="29179"/>
    <cellStyle name="Обычный 3 7 2 4 3 4" xfId="20731"/>
    <cellStyle name="Обычный 3 7 2 4 4" xfId="5242"/>
    <cellStyle name="Обычный 3 7 2 4 4 2" xfId="13690"/>
    <cellStyle name="Обычный 3 7 2 4 4 2 2" xfId="30587"/>
    <cellStyle name="Обычный 3 7 2 4 4 3" xfId="22139"/>
    <cellStyle name="Обычный 3 7 2 4 5" xfId="9466"/>
    <cellStyle name="Обычный 3 7 2 4 5 2" xfId="26363"/>
    <cellStyle name="Обычный 3 7 2 4 6" xfId="17915"/>
    <cellStyle name="Обычный 3 7 2 5" xfId="1722"/>
    <cellStyle name="Обычный 3 7 2 5 2" xfId="5946"/>
    <cellStyle name="Обычный 3 7 2 5 2 2" xfId="14394"/>
    <cellStyle name="Обычный 3 7 2 5 2 2 2" xfId="31291"/>
    <cellStyle name="Обычный 3 7 2 5 2 3" xfId="22843"/>
    <cellStyle name="Обычный 3 7 2 5 3" xfId="10170"/>
    <cellStyle name="Обычный 3 7 2 5 3 2" xfId="27067"/>
    <cellStyle name="Обычный 3 7 2 5 4" xfId="18619"/>
    <cellStyle name="Обычный 3 7 2 6" xfId="3130"/>
    <cellStyle name="Обычный 3 7 2 6 2" xfId="7354"/>
    <cellStyle name="Обычный 3 7 2 6 2 2" xfId="15802"/>
    <cellStyle name="Обычный 3 7 2 6 2 2 2" xfId="32699"/>
    <cellStyle name="Обычный 3 7 2 6 2 3" xfId="24251"/>
    <cellStyle name="Обычный 3 7 2 6 3" xfId="11578"/>
    <cellStyle name="Обычный 3 7 2 6 3 2" xfId="28475"/>
    <cellStyle name="Обычный 3 7 2 6 4" xfId="20027"/>
    <cellStyle name="Обычный 3 7 2 7" xfId="4538"/>
    <cellStyle name="Обычный 3 7 2 7 2" xfId="12986"/>
    <cellStyle name="Обычный 3 7 2 7 2 2" xfId="29883"/>
    <cellStyle name="Обычный 3 7 2 7 3" xfId="21435"/>
    <cellStyle name="Обычный 3 7 2 8" xfId="8762"/>
    <cellStyle name="Обычный 3 7 2 8 2" xfId="25659"/>
    <cellStyle name="Обычный 3 7 2 9" xfId="17211"/>
    <cellStyle name="Обычный 3 7 3" xfId="235"/>
    <cellStyle name="Обычный 3 7 3 2" xfId="640"/>
    <cellStyle name="Обычный 3 7 3 2 2" xfId="1371"/>
    <cellStyle name="Обычный 3 7 3 2 2 2" xfId="2780"/>
    <cellStyle name="Обычный 3 7 3 2 2 2 2" xfId="7004"/>
    <cellStyle name="Обычный 3 7 3 2 2 2 2 2" xfId="15452"/>
    <cellStyle name="Обычный 3 7 3 2 2 2 2 2 2" xfId="32349"/>
    <cellStyle name="Обычный 3 7 3 2 2 2 2 3" xfId="23901"/>
    <cellStyle name="Обычный 3 7 3 2 2 2 3" xfId="11228"/>
    <cellStyle name="Обычный 3 7 3 2 2 2 3 2" xfId="28125"/>
    <cellStyle name="Обычный 3 7 3 2 2 2 4" xfId="19677"/>
    <cellStyle name="Обычный 3 7 3 2 2 3" xfId="4188"/>
    <cellStyle name="Обычный 3 7 3 2 2 3 2" xfId="8412"/>
    <cellStyle name="Обычный 3 7 3 2 2 3 2 2" xfId="16860"/>
    <cellStyle name="Обычный 3 7 3 2 2 3 2 2 2" xfId="33757"/>
    <cellStyle name="Обычный 3 7 3 2 2 3 2 3" xfId="25309"/>
    <cellStyle name="Обычный 3 7 3 2 2 3 3" xfId="12636"/>
    <cellStyle name="Обычный 3 7 3 2 2 3 3 2" xfId="29533"/>
    <cellStyle name="Обычный 3 7 3 2 2 3 4" xfId="21085"/>
    <cellStyle name="Обычный 3 7 3 2 2 4" xfId="5596"/>
    <cellStyle name="Обычный 3 7 3 2 2 4 2" xfId="14044"/>
    <cellStyle name="Обычный 3 7 3 2 2 4 2 2" xfId="30941"/>
    <cellStyle name="Обычный 3 7 3 2 2 4 3" xfId="22493"/>
    <cellStyle name="Обычный 3 7 3 2 2 5" xfId="9820"/>
    <cellStyle name="Обычный 3 7 3 2 2 5 2" xfId="26717"/>
    <cellStyle name="Обычный 3 7 3 2 2 6" xfId="18269"/>
    <cellStyle name="Обычный 3 7 3 2 3" xfId="2076"/>
    <cellStyle name="Обычный 3 7 3 2 3 2" xfId="6300"/>
    <cellStyle name="Обычный 3 7 3 2 3 2 2" xfId="14748"/>
    <cellStyle name="Обычный 3 7 3 2 3 2 2 2" xfId="31645"/>
    <cellStyle name="Обычный 3 7 3 2 3 2 3" xfId="23197"/>
    <cellStyle name="Обычный 3 7 3 2 3 3" xfId="10524"/>
    <cellStyle name="Обычный 3 7 3 2 3 3 2" xfId="27421"/>
    <cellStyle name="Обычный 3 7 3 2 3 4" xfId="18973"/>
    <cellStyle name="Обычный 3 7 3 2 4" xfId="3484"/>
    <cellStyle name="Обычный 3 7 3 2 4 2" xfId="7708"/>
    <cellStyle name="Обычный 3 7 3 2 4 2 2" xfId="16156"/>
    <cellStyle name="Обычный 3 7 3 2 4 2 2 2" xfId="33053"/>
    <cellStyle name="Обычный 3 7 3 2 4 2 3" xfId="24605"/>
    <cellStyle name="Обычный 3 7 3 2 4 3" xfId="11932"/>
    <cellStyle name="Обычный 3 7 3 2 4 3 2" xfId="28829"/>
    <cellStyle name="Обычный 3 7 3 2 4 4" xfId="20381"/>
    <cellStyle name="Обычный 3 7 3 2 5" xfId="4892"/>
    <cellStyle name="Обычный 3 7 3 2 5 2" xfId="13340"/>
    <cellStyle name="Обычный 3 7 3 2 5 2 2" xfId="30237"/>
    <cellStyle name="Обычный 3 7 3 2 5 3" xfId="21789"/>
    <cellStyle name="Обычный 3 7 3 2 6" xfId="9116"/>
    <cellStyle name="Обычный 3 7 3 2 6 2" xfId="26013"/>
    <cellStyle name="Обычный 3 7 3 2 7" xfId="17565"/>
    <cellStyle name="Обычный 3 7 3 2 8" xfId="34462"/>
    <cellStyle name="Обычный 3 7 3 3" xfId="1019"/>
    <cellStyle name="Обычный 3 7 3 3 2" xfId="2428"/>
    <cellStyle name="Обычный 3 7 3 3 2 2" xfId="6652"/>
    <cellStyle name="Обычный 3 7 3 3 2 2 2" xfId="15100"/>
    <cellStyle name="Обычный 3 7 3 3 2 2 2 2" xfId="31997"/>
    <cellStyle name="Обычный 3 7 3 3 2 2 3" xfId="23549"/>
    <cellStyle name="Обычный 3 7 3 3 2 3" xfId="10876"/>
    <cellStyle name="Обычный 3 7 3 3 2 3 2" xfId="27773"/>
    <cellStyle name="Обычный 3 7 3 3 2 4" xfId="19325"/>
    <cellStyle name="Обычный 3 7 3 3 3" xfId="3836"/>
    <cellStyle name="Обычный 3 7 3 3 3 2" xfId="8060"/>
    <cellStyle name="Обычный 3 7 3 3 3 2 2" xfId="16508"/>
    <cellStyle name="Обычный 3 7 3 3 3 2 2 2" xfId="33405"/>
    <cellStyle name="Обычный 3 7 3 3 3 2 3" xfId="24957"/>
    <cellStyle name="Обычный 3 7 3 3 3 3" xfId="12284"/>
    <cellStyle name="Обычный 3 7 3 3 3 3 2" xfId="29181"/>
    <cellStyle name="Обычный 3 7 3 3 3 4" xfId="20733"/>
    <cellStyle name="Обычный 3 7 3 3 4" xfId="5244"/>
    <cellStyle name="Обычный 3 7 3 3 4 2" xfId="13692"/>
    <cellStyle name="Обычный 3 7 3 3 4 2 2" xfId="30589"/>
    <cellStyle name="Обычный 3 7 3 3 4 3" xfId="22141"/>
    <cellStyle name="Обычный 3 7 3 3 5" xfId="9468"/>
    <cellStyle name="Обычный 3 7 3 3 5 2" xfId="26365"/>
    <cellStyle name="Обычный 3 7 3 3 6" xfId="17917"/>
    <cellStyle name="Обычный 3 7 3 4" xfId="1724"/>
    <cellStyle name="Обычный 3 7 3 4 2" xfId="5948"/>
    <cellStyle name="Обычный 3 7 3 4 2 2" xfId="14396"/>
    <cellStyle name="Обычный 3 7 3 4 2 2 2" xfId="31293"/>
    <cellStyle name="Обычный 3 7 3 4 2 3" xfId="22845"/>
    <cellStyle name="Обычный 3 7 3 4 3" xfId="10172"/>
    <cellStyle name="Обычный 3 7 3 4 3 2" xfId="27069"/>
    <cellStyle name="Обычный 3 7 3 4 4" xfId="18621"/>
    <cellStyle name="Обычный 3 7 3 5" xfId="3132"/>
    <cellStyle name="Обычный 3 7 3 5 2" xfId="7356"/>
    <cellStyle name="Обычный 3 7 3 5 2 2" xfId="15804"/>
    <cellStyle name="Обычный 3 7 3 5 2 2 2" xfId="32701"/>
    <cellStyle name="Обычный 3 7 3 5 2 3" xfId="24253"/>
    <cellStyle name="Обычный 3 7 3 5 3" xfId="11580"/>
    <cellStyle name="Обычный 3 7 3 5 3 2" xfId="28477"/>
    <cellStyle name="Обычный 3 7 3 5 4" xfId="20029"/>
    <cellStyle name="Обычный 3 7 3 6" xfId="4540"/>
    <cellStyle name="Обычный 3 7 3 6 2" xfId="12988"/>
    <cellStyle name="Обычный 3 7 3 6 2 2" xfId="29885"/>
    <cellStyle name="Обычный 3 7 3 6 3" xfId="21437"/>
    <cellStyle name="Обычный 3 7 3 7" xfId="8764"/>
    <cellStyle name="Обычный 3 7 3 7 2" xfId="25661"/>
    <cellStyle name="Обычный 3 7 3 8" xfId="17213"/>
    <cellStyle name="Обычный 3 7 3 9" xfId="34110"/>
    <cellStyle name="Обычный 3 7 4" xfId="637"/>
    <cellStyle name="Обычный 3 7 4 2" xfId="1368"/>
    <cellStyle name="Обычный 3 7 4 2 2" xfId="2777"/>
    <cellStyle name="Обычный 3 7 4 2 2 2" xfId="7001"/>
    <cellStyle name="Обычный 3 7 4 2 2 2 2" xfId="15449"/>
    <cellStyle name="Обычный 3 7 4 2 2 2 2 2" xfId="32346"/>
    <cellStyle name="Обычный 3 7 4 2 2 2 3" xfId="23898"/>
    <cellStyle name="Обычный 3 7 4 2 2 3" xfId="11225"/>
    <cellStyle name="Обычный 3 7 4 2 2 3 2" xfId="28122"/>
    <cellStyle name="Обычный 3 7 4 2 2 4" xfId="19674"/>
    <cellStyle name="Обычный 3 7 4 2 3" xfId="4185"/>
    <cellStyle name="Обычный 3 7 4 2 3 2" xfId="8409"/>
    <cellStyle name="Обычный 3 7 4 2 3 2 2" xfId="16857"/>
    <cellStyle name="Обычный 3 7 4 2 3 2 2 2" xfId="33754"/>
    <cellStyle name="Обычный 3 7 4 2 3 2 3" xfId="25306"/>
    <cellStyle name="Обычный 3 7 4 2 3 3" xfId="12633"/>
    <cellStyle name="Обычный 3 7 4 2 3 3 2" xfId="29530"/>
    <cellStyle name="Обычный 3 7 4 2 3 4" xfId="21082"/>
    <cellStyle name="Обычный 3 7 4 2 4" xfId="5593"/>
    <cellStyle name="Обычный 3 7 4 2 4 2" xfId="14041"/>
    <cellStyle name="Обычный 3 7 4 2 4 2 2" xfId="30938"/>
    <cellStyle name="Обычный 3 7 4 2 4 3" xfId="22490"/>
    <cellStyle name="Обычный 3 7 4 2 5" xfId="9817"/>
    <cellStyle name="Обычный 3 7 4 2 5 2" xfId="26714"/>
    <cellStyle name="Обычный 3 7 4 2 6" xfId="18266"/>
    <cellStyle name="Обычный 3 7 4 3" xfId="2073"/>
    <cellStyle name="Обычный 3 7 4 3 2" xfId="6297"/>
    <cellStyle name="Обычный 3 7 4 3 2 2" xfId="14745"/>
    <cellStyle name="Обычный 3 7 4 3 2 2 2" xfId="31642"/>
    <cellStyle name="Обычный 3 7 4 3 2 3" xfId="23194"/>
    <cellStyle name="Обычный 3 7 4 3 3" xfId="10521"/>
    <cellStyle name="Обычный 3 7 4 3 3 2" xfId="27418"/>
    <cellStyle name="Обычный 3 7 4 3 4" xfId="18970"/>
    <cellStyle name="Обычный 3 7 4 4" xfId="3481"/>
    <cellStyle name="Обычный 3 7 4 4 2" xfId="7705"/>
    <cellStyle name="Обычный 3 7 4 4 2 2" xfId="16153"/>
    <cellStyle name="Обычный 3 7 4 4 2 2 2" xfId="33050"/>
    <cellStyle name="Обычный 3 7 4 4 2 3" xfId="24602"/>
    <cellStyle name="Обычный 3 7 4 4 3" xfId="11929"/>
    <cellStyle name="Обычный 3 7 4 4 3 2" xfId="28826"/>
    <cellStyle name="Обычный 3 7 4 4 4" xfId="20378"/>
    <cellStyle name="Обычный 3 7 4 5" xfId="4889"/>
    <cellStyle name="Обычный 3 7 4 5 2" xfId="13337"/>
    <cellStyle name="Обычный 3 7 4 5 2 2" xfId="30234"/>
    <cellStyle name="Обычный 3 7 4 5 3" xfId="21786"/>
    <cellStyle name="Обычный 3 7 4 6" xfId="9113"/>
    <cellStyle name="Обычный 3 7 4 6 2" xfId="26010"/>
    <cellStyle name="Обычный 3 7 4 7" xfId="17562"/>
    <cellStyle name="Обычный 3 7 4 8" xfId="34459"/>
    <cellStyle name="Обычный 3 7 5" xfId="1016"/>
    <cellStyle name="Обычный 3 7 5 2" xfId="2425"/>
    <cellStyle name="Обычный 3 7 5 2 2" xfId="6649"/>
    <cellStyle name="Обычный 3 7 5 2 2 2" xfId="15097"/>
    <cellStyle name="Обычный 3 7 5 2 2 2 2" xfId="31994"/>
    <cellStyle name="Обычный 3 7 5 2 2 3" xfId="23546"/>
    <cellStyle name="Обычный 3 7 5 2 3" xfId="10873"/>
    <cellStyle name="Обычный 3 7 5 2 3 2" xfId="27770"/>
    <cellStyle name="Обычный 3 7 5 2 4" xfId="19322"/>
    <cellStyle name="Обычный 3 7 5 3" xfId="3833"/>
    <cellStyle name="Обычный 3 7 5 3 2" xfId="8057"/>
    <cellStyle name="Обычный 3 7 5 3 2 2" xfId="16505"/>
    <cellStyle name="Обычный 3 7 5 3 2 2 2" xfId="33402"/>
    <cellStyle name="Обычный 3 7 5 3 2 3" xfId="24954"/>
    <cellStyle name="Обычный 3 7 5 3 3" xfId="12281"/>
    <cellStyle name="Обычный 3 7 5 3 3 2" xfId="29178"/>
    <cellStyle name="Обычный 3 7 5 3 4" xfId="20730"/>
    <cellStyle name="Обычный 3 7 5 4" xfId="5241"/>
    <cellStyle name="Обычный 3 7 5 4 2" xfId="13689"/>
    <cellStyle name="Обычный 3 7 5 4 2 2" xfId="30586"/>
    <cellStyle name="Обычный 3 7 5 4 3" xfId="22138"/>
    <cellStyle name="Обычный 3 7 5 5" xfId="9465"/>
    <cellStyle name="Обычный 3 7 5 5 2" xfId="26362"/>
    <cellStyle name="Обычный 3 7 5 6" xfId="17914"/>
    <cellStyle name="Обычный 3 7 6" xfId="1721"/>
    <cellStyle name="Обычный 3 7 6 2" xfId="5945"/>
    <cellStyle name="Обычный 3 7 6 2 2" xfId="14393"/>
    <cellStyle name="Обычный 3 7 6 2 2 2" xfId="31290"/>
    <cellStyle name="Обычный 3 7 6 2 3" xfId="22842"/>
    <cellStyle name="Обычный 3 7 6 3" xfId="10169"/>
    <cellStyle name="Обычный 3 7 6 3 2" xfId="27066"/>
    <cellStyle name="Обычный 3 7 6 4" xfId="18618"/>
    <cellStyle name="Обычный 3 7 7" xfId="3129"/>
    <cellStyle name="Обычный 3 7 7 2" xfId="7353"/>
    <cellStyle name="Обычный 3 7 7 2 2" xfId="15801"/>
    <cellStyle name="Обычный 3 7 7 2 2 2" xfId="32698"/>
    <cellStyle name="Обычный 3 7 7 2 3" xfId="24250"/>
    <cellStyle name="Обычный 3 7 7 3" xfId="11577"/>
    <cellStyle name="Обычный 3 7 7 3 2" xfId="28474"/>
    <cellStyle name="Обычный 3 7 7 4" xfId="20026"/>
    <cellStyle name="Обычный 3 7 8" xfId="4537"/>
    <cellStyle name="Обычный 3 7 8 2" xfId="12985"/>
    <cellStyle name="Обычный 3 7 8 2 2" xfId="29882"/>
    <cellStyle name="Обычный 3 7 8 3" xfId="21434"/>
    <cellStyle name="Обычный 3 7 9" xfId="8761"/>
    <cellStyle name="Обычный 3 7 9 2" xfId="25658"/>
    <cellStyle name="Обычный 3 8" xfId="236"/>
    <cellStyle name="Обычный 3 8 10" xfId="34111"/>
    <cellStyle name="Обычный 3 8 2" xfId="237"/>
    <cellStyle name="Обычный 3 8 2 2" xfId="642"/>
    <cellStyle name="Обычный 3 8 2 2 2" xfId="1373"/>
    <cellStyle name="Обычный 3 8 2 2 2 2" xfId="2782"/>
    <cellStyle name="Обычный 3 8 2 2 2 2 2" xfId="7006"/>
    <cellStyle name="Обычный 3 8 2 2 2 2 2 2" xfId="15454"/>
    <cellStyle name="Обычный 3 8 2 2 2 2 2 2 2" xfId="32351"/>
    <cellStyle name="Обычный 3 8 2 2 2 2 2 3" xfId="23903"/>
    <cellStyle name="Обычный 3 8 2 2 2 2 3" xfId="11230"/>
    <cellStyle name="Обычный 3 8 2 2 2 2 3 2" xfId="28127"/>
    <cellStyle name="Обычный 3 8 2 2 2 2 4" xfId="19679"/>
    <cellStyle name="Обычный 3 8 2 2 2 3" xfId="4190"/>
    <cellStyle name="Обычный 3 8 2 2 2 3 2" xfId="8414"/>
    <cellStyle name="Обычный 3 8 2 2 2 3 2 2" xfId="16862"/>
    <cellStyle name="Обычный 3 8 2 2 2 3 2 2 2" xfId="33759"/>
    <cellStyle name="Обычный 3 8 2 2 2 3 2 3" xfId="25311"/>
    <cellStyle name="Обычный 3 8 2 2 2 3 3" xfId="12638"/>
    <cellStyle name="Обычный 3 8 2 2 2 3 3 2" xfId="29535"/>
    <cellStyle name="Обычный 3 8 2 2 2 3 4" xfId="21087"/>
    <cellStyle name="Обычный 3 8 2 2 2 4" xfId="5598"/>
    <cellStyle name="Обычный 3 8 2 2 2 4 2" xfId="14046"/>
    <cellStyle name="Обычный 3 8 2 2 2 4 2 2" xfId="30943"/>
    <cellStyle name="Обычный 3 8 2 2 2 4 3" xfId="22495"/>
    <cellStyle name="Обычный 3 8 2 2 2 5" xfId="9822"/>
    <cellStyle name="Обычный 3 8 2 2 2 5 2" xfId="26719"/>
    <cellStyle name="Обычный 3 8 2 2 2 6" xfId="18271"/>
    <cellStyle name="Обычный 3 8 2 2 3" xfId="2078"/>
    <cellStyle name="Обычный 3 8 2 2 3 2" xfId="6302"/>
    <cellStyle name="Обычный 3 8 2 2 3 2 2" xfId="14750"/>
    <cellStyle name="Обычный 3 8 2 2 3 2 2 2" xfId="31647"/>
    <cellStyle name="Обычный 3 8 2 2 3 2 3" xfId="23199"/>
    <cellStyle name="Обычный 3 8 2 2 3 3" xfId="10526"/>
    <cellStyle name="Обычный 3 8 2 2 3 3 2" xfId="27423"/>
    <cellStyle name="Обычный 3 8 2 2 3 4" xfId="18975"/>
    <cellStyle name="Обычный 3 8 2 2 4" xfId="3486"/>
    <cellStyle name="Обычный 3 8 2 2 4 2" xfId="7710"/>
    <cellStyle name="Обычный 3 8 2 2 4 2 2" xfId="16158"/>
    <cellStyle name="Обычный 3 8 2 2 4 2 2 2" xfId="33055"/>
    <cellStyle name="Обычный 3 8 2 2 4 2 3" xfId="24607"/>
    <cellStyle name="Обычный 3 8 2 2 4 3" xfId="11934"/>
    <cellStyle name="Обычный 3 8 2 2 4 3 2" xfId="28831"/>
    <cellStyle name="Обычный 3 8 2 2 4 4" xfId="20383"/>
    <cellStyle name="Обычный 3 8 2 2 5" xfId="4894"/>
    <cellStyle name="Обычный 3 8 2 2 5 2" xfId="13342"/>
    <cellStyle name="Обычный 3 8 2 2 5 2 2" xfId="30239"/>
    <cellStyle name="Обычный 3 8 2 2 5 3" xfId="21791"/>
    <cellStyle name="Обычный 3 8 2 2 6" xfId="9118"/>
    <cellStyle name="Обычный 3 8 2 2 6 2" xfId="26015"/>
    <cellStyle name="Обычный 3 8 2 2 7" xfId="17567"/>
    <cellStyle name="Обычный 3 8 2 2 8" xfId="34464"/>
    <cellStyle name="Обычный 3 8 2 3" xfId="1021"/>
    <cellStyle name="Обычный 3 8 2 3 2" xfId="2430"/>
    <cellStyle name="Обычный 3 8 2 3 2 2" xfId="6654"/>
    <cellStyle name="Обычный 3 8 2 3 2 2 2" xfId="15102"/>
    <cellStyle name="Обычный 3 8 2 3 2 2 2 2" xfId="31999"/>
    <cellStyle name="Обычный 3 8 2 3 2 2 3" xfId="23551"/>
    <cellStyle name="Обычный 3 8 2 3 2 3" xfId="10878"/>
    <cellStyle name="Обычный 3 8 2 3 2 3 2" xfId="27775"/>
    <cellStyle name="Обычный 3 8 2 3 2 4" xfId="19327"/>
    <cellStyle name="Обычный 3 8 2 3 3" xfId="3838"/>
    <cellStyle name="Обычный 3 8 2 3 3 2" xfId="8062"/>
    <cellStyle name="Обычный 3 8 2 3 3 2 2" xfId="16510"/>
    <cellStyle name="Обычный 3 8 2 3 3 2 2 2" xfId="33407"/>
    <cellStyle name="Обычный 3 8 2 3 3 2 3" xfId="24959"/>
    <cellStyle name="Обычный 3 8 2 3 3 3" xfId="12286"/>
    <cellStyle name="Обычный 3 8 2 3 3 3 2" xfId="29183"/>
    <cellStyle name="Обычный 3 8 2 3 3 4" xfId="20735"/>
    <cellStyle name="Обычный 3 8 2 3 4" xfId="5246"/>
    <cellStyle name="Обычный 3 8 2 3 4 2" xfId="13694"/>
    <cellStyle name="Обычный 3 8 2 3 4 2 2" xfId="30591"/>
    <cellStyle name="Обычный 3 8 2 3 4 3" xfId="22143"/>
    <cellStyle name="Обычный 3 8 2 3 5" xfId="9470"/>
    <cellStyle name="Обычный 3 8 2 3 5 2" xfId="26367"/>
    <cellStyle name="Обычный 3 8 2 3 6" xfId="17919"/>
    <cellStyle name="Обычный 3 8 2 4" xfId="1726"/>
    <cellStyle name="Обычный 3 8 2 4 2" xfId="5950"/>
    <cellStyle name="Обычный 3 8 2 4 2 2" xfId="14398"/>
    <cellStyle name="Обычный 3 8 2 4 2 2 2" xfId="31295"/>
    <cellStyle name="Обычный 3 8 2 4 2 3" xfId="22847"/>
    <cellStyle name="Обычный 3 8 2 4 3" xfId="10174"/>
    <cellStyle name="Обычный 3 8 2 4 3 2" xfId="27071"/>
    <cellStyle name="Обычный 3 8 2 4 4" xfId="18623"/>
    <cellStyle name="Обычный 3 8 2 5" xfId="3134"/>
    <cellStyle name="Обычный 3 8 2 5 2" xfId="7358"/>
    <cellStyle name="Обычный 3 8 2 5 2 2" xfId="15806"/>
    <cellStyle name="Обычный 3 8 2 5 2 2 2" xfId="32703"/>
    <cellStyle name="Обычный 3 8 2 5 2 3" xfId="24255"/>
    <cellStyle name="Обычный 3 8 2 5 3" xfId="11582"/>
    <cellStyle name="Обычный 3 8 2 5 3 2" xfId="28479"/>
    <cellStyle name="Обычный 3 8 2 5 4" xfId="20031"/>
    <cellStyle name="Обычный 3 8 2 6" xfId="4542"/>
    <cellStyle name="Обычный 3 8 2 6 2" xfId="12990"/>
    <cellStyle name="Обычный 3 8 2 6 2 2" xfId="29887"/>
    <cellStyle name="Обычный 3 8 2 6 3" xfId="21439"/>
    <cellStyle name="Обычный 3 8 2 7" xfId="8766"/>
    <cellStyle name="Обычный 3 8 2 7 2" xfId="25663"/>
    <cellStyle name="Обычный 3 8 2 8" xfId="17215"/>
    <cellStyle name="Обычный 3 8 2 9" xfId="34112"/>
    <cellStyle name="Обычный 3 8 3" xfId="641"/>
    <cellStyle name="Обычный 3 8 3 2" xfId="1372"/>
    <cellStyle name="Обычный 3 8 3 2 2" xfId="2781"/>
    <cellStyle name="Обычный 3 8 3 2 2 2" xfId="7005"/>
    <cellStyle name="Обычный 3 8 3 2 2 2 2" xfId="15453"/>
    <cellStyle name="Обычный 3 8 3 2 2 2 2 2" xfId="32350"/>
    <cellStyle name="Обычный 3 8 3 2 2 2 3" xfId="23902"/>
    <cellStyle name="Обычный 3 8 3 2 2 3" xfId="11229"/>
    <cellStyle name="Обычный 3 8 3 2 2 3 2" xfId="28126"/>
    <cellStyle name="Обычный 3 8 3 2 2 4" xfId="19678"/>
    <cellStyle name="Обычный 3 8 3 2 3" xfId="4189"/>
    <cellStyle name="Обычный 3 8 3 2 3 2" xfId="8413"/>
    <cellStyle name="Обычный 3 8 3 2 3 2 2" xfId="16861"/>
    <cellStyle name="Обычный 3 8 3 2 3 2 2 2" xfId="33758"/>
    <cellStyle name="Обычный 3 8 3 2 3 2 3" xfId="25310"/>
    <cellStyle name="Обычный 3 8 3 2 3 3" xfId="12637"/>
    <cellStyle name="Обычный 3 8 3 2 3 3 2" xfId="29534"/>
    <cellStyle name="Обычный 3 8 3 2 3 4" xfId="21086"/>
    <cellStyle name="Обычный 3 8 3 2 4" xfId="5597"/>
    <cellStyle name="Обычный 3 8 3 2 4 2" xfId="14045"/>
    <cellStyle name="Обычный 3 8 3 2 4 2 2" xfId="30942"/>
    <cellStyle name="Обычный 3 8 3 2 4 3" xfId="22494"/>
    <cellStyle name="Обычный 3 8 3 2 5" xfId="9821"/>
    <cellStyle name="Обычный 3 8 3 2 5 2" xfId="26718"/>
    <cellStyle name="Обычный 3 8 3 2 6" xfId="18270"/>
    <cellStyle name="Обычный 3 8 3 3" xfId="2077"/>
    <cellStyle name="Обычный 3 8 3 3 2" xfId="6301"/>
    <cellStyle name="Обычный 3 8 3 3 2 2" xfId="14749"/>
    <cellStyle name="Обычный 3 8 3 3 2 2 2" xfId="31646"/>
    <cellStyle name="Обычный 3 8 3 3 2 3" xfId="23198"/>
    <cellStyle name="Обычный 3 8 3 3 3" xfId="10525"/>
    <cellStyle name="Обычный 3 8 3 3 3 2" xfId="27422"/>
    <cellStyle name="Обычный 3 8 3 3 4" xfId="18974"/>
    <cellStyle name="Обычный 3 8 3 4" xfId="3485"/>
    <cellStyle name="Обычный 3 8 3 4 2" xfId="7709"/>
    <cellStyle name="Обычный 3 8 3 4 2 2" xfId="16157"/>
    <cellStyle name="Обычный 3 8 3 4 2 2 2" xfId="33054"/>
    <cellStyle name="Обычный 3 8 3 4 2 3" xfId="24606"/>
    <cellStyle name="Обычный 3 8 3 4 3" xfId="11933"/>
    <cellStyle name="Обычный 3 8 3 4 3 2" xfId="28830"/>
    <cellStyle name="Обычный 3 8 3 4 4" xfId="20382"/>
    <cellStyle name="Обычный 3 8 3 5" xfId="4893"/>
    <cellStyle name="Обычный 3 8 3 5 2" xfId="13341"/>
    <cellStyle name="Обычный 3 8 3 5 2 2" xfId="30238"/>
    <cellStyle name="Обычный 3 8 3 5 3" xfId="21790"/>
    <cellStyle name="Обычный 3 8 3 6" xfId="9117"/>
    <cellStyle name="Обычный 3 8 3 6 2" xfId="26014"/>
    <cellStyle name="Обычный 3 8 3 7" xfId="17566"/>
    <cellStyle name="Обычный 3 8 3 8" xfId="34463"/>
    <cellStyle name="Обычный 3 8 4" xfId="1020"/>
    <cellStyle name="Обычный 3 8 4 2" xfId="2429"/>
    <cellStyle name="Обычный 3 8 4 2 2" xfId="6653"/>
    <cellStyle name="Обычный 3 8 4 2 2 2" xfId="15101"/>
    <cellStyle name="Обычный 3 8 4 2 2 2 2" xfId="31998"/>
    <cellStyle name="Обычный 3 8 4 2 2 3" xfId="23550"/>
    <cellStyle name="Обычный 3 8 4 2 3" xfId="10877"/>
    <cellStyle name="Обычный 3 8 4 2 3 2" xfId="27774"/>
    <cellStyle name="Обычный 3 8 4 2 4" xfId="19326"/>
    <cellStyle name="Обычный 3 8 4 3" xfId="3837"/>
    <cellStyle name="Обычный 3 8 4 3 2" xfId="8061"/>
    <cellStyle name="Обычный 3 8 4 3 2 2" xfId="16509"/>
    <cellStyle name="Обычный 3 8 4 3 2 2 2" xfId="33406"/>
    <cellStyle name="Обычный 3 8 4 3 2 3" xfId="24958"/>
    <cellStyle name="Обычный 3 8 4 3 3" xfId="12285"/>
    <cellStyle name="Обычный 3 8 4 3 3 2" xfId="29182"/>
    <cellStyle name="Обычный 3 8 4 3 4" xfId="20734"/>
    <cellStyle name="Обычный 3 8 4 4" xfId="5245"/>
    <cellStyle name="Обычный 3 8 4 4 2" xfId="13693"/>
    <cellStyle name="Обычный 3 8 4 4 2 2" xfId="30590"/>
    <cellStyle name="Обычный 3 8 4 4 3" xfId="22142"/>
    <cellStyle name="Обычный 3 8 4 5" xfId="9469"/>
    <cellStyle name="Обычный 3 8 4 5 2" xfId="26366"/>
    <cellStyle name="Обычный 3 8 4 6" xfId="17918"/>
    <cellStyle name="Обычный 3 8 5" xfId="1725"/>
    <cellStyle name="Обычный 3 8 5 2" xfId="5949"/>
    <cellStyle name="Обычный 3 8 5 2 2" xfId="14397"/>
    <cellStyle name="Обычный 3 8 5 2 2 2" xfId="31294"/>
    <cellStyle name="Обычный 3 8 5 2 3" xfId="22846"/>
    <cellStyle name="Обычный 3 8 5 3" xfId="10173"/>
    <cellStyle name="Обычный 3 8 5 3 2" xfId="27070"/>
    <cellStyle name="Обычный 3 8 5 4" xfId="18622"/>
    <cellStyle name="Обычный 3 8 6" xfId="3133"/>
    <cellStyle name="Обычный 3 8 6 2" xfId="7357"/>
    <cellStyle name="Обычный 3 8 6 2 2" xfId="15805"/>
    <cellStyle name="Обычный 3 8 6 2 2 2" xfId="32702"/>
    <cellStyle name="Обычный 3 8 6 2 3" xfId="24254"/>
    <cellStyle name="Обычный 3 8 6 3" xfId="11581"/>
    <cellStyle name="Обычный 3 8 6 3 2" xfId="28478"/>
    <cellStyle name="Обычный 3 8 6 4" xfId="20030"/>
    <cellStyle name="Обычный 3 8 7" xfId="4541"/>
    <cellStyle name="Обычный 3 8 7 2" xfId="12989"/>
    <cellStyle name="Обычный 3 8 7 2 2" xfId="29886"/>
    <cellStyle name="Обычный 3 8 7 3" xfId="21438"/>
    <cellStyle name="Обычный 3 8 8" xfId="8765"/>
    <cellStyle name="Обычный 3 8 8 2" xfId="25662"/>
    <cellStyle name="Обычный 3 8 9" xfId="17214"/>
    <cellStyle name="Обычный 3 9" xfId="238"/>
    <cellStyle name="Обычный 3 9 2" xfId="643"/>
    <cellStyle name="Обычный 3 9 2 2" xfId="1374"/>
    <cellStyle name="Обычный 3 9 2 2 2" xfId="2783"/>
    <cellStyle name="Обычный 3 9 2 2 2 2" xfId="7007"/>
    <cellStyle name="Обычный 3 9 2 2 2 2 2" xfId="15455"/>
    <cellStyle name="Обычный 3 9 2 2 2 2 2 2" xfId="32352"/>
    <cellStyle name="Обычный 3 9 2 2 2 2 3" xfId="23904"/>
    <cellStyle name="Обычный 3 9 2 2 2 3" xfId="11231"/>
    <cellStyle name="Обычный 3 9 2 2 2 3 2" xfId="28128"/>
    <cellStyle name="Обычный 3 9 2 2 2 4" xfId="19680"/>
    <cellStyle name="Обычный 3 9 2 2 3" xfId="4191"/>
    <cellStyle name="Обычный 3 9 2 2 3 2" xfId="8415"/>
    <cellStyle name="Обычный 3 9 2 2 3 2 2" xfId="16863"/>
    <cellStyle name="Обычный 3 9 2 2 3 2 2 2" xfId="33760"/>
    <cellStyle name="Обычный 3 9 2 2 3 2 3" xfId="25312"/>
    <cellStyle name="Обычный 3 9 2 2 3 3" xfId="12639"/>
    <cellStyle name="Обычный 3 9 2 2 3 3 2" xfId="29536"/>
    <cellStyle name="Обычный 3 9 2 2 3 4" xfId="21088"/>
    <cellStyle name="Обычный 3 9 2 2 4" xfId="5599"/>
    <cellStyle name="Обычный 3 9 2 2 4 2" xfId="14047"/>
    <cellStyle name="Обычный 3 9 2 2 4 2 2" xfId="30944"/>
    <cellStyle name="Обычный 3 9 2 2 4 3" xfId="22496"/>
    <cellStyle name="Обычный 3 9 2 2 5" xfId="9823"/>
    <cellStyle name="Обычный 3 9 2 2 5 2" xfId="26720"/>
    <cellStyle name="Обычный 3 9 2 2 6" xfId="18272"/>
    <cellStyle name="Обычный 3 9 2 3" xfId="2079"/>
    <cellStyle name="Обычный 3 9 2 3 2" xfId="6303"/>
    <cellStyle name="Обычный 3 9 2 3 2 2" xfId="14751"/>
    <cellStyle name="Обычный 3 9 2 3 2 2 2" xfId="31648"/>
    <cellStyle name="Обычный 3 9 2 3 2 3" xfId="23200"/>
    <cellStyle name="Обычный 3 9 2 3 3" xfId="10527"/>
    <cellStyle name="Обычный 3 9 2 3 3 2" xfId="27424"/>
    <cellStyle name="Обычный 3 9 2 3 4" xfId="18976"/>
    <cellStyle name="Обычный 3 9 2 4" xfId="3487"/>
    <cellStyle name="Обычный 3 9 2 4 2" xfId="7711"/>
    <cellStyle name="Обычный 3 9 2 4 2 2" xfId="16159"/>
    <cellStyle name="Обычный 3 9 2 4 2 2 2" xfId="33056"/>
    <cellStyle name="Обычный 3 9 2 4 2 3" xfId="24608"/>
    <cellStyle name="Обычный 3 9 2 4 3" xfId="11935"/>
    <cellStyle name="Обычный 3 9 2 4 3 2" xfId="28832"/>
    <cellStyle name="Обычный 3 9 2 4 4" xfId="20384"/>
    <cellStyle name="Обычный 3 9 2 5" xfId="4895"/>
    <cellStyle name="Обычный 3 9 2 5 2" xfId="13343"/>
    <cellStyle name="Обычный 3 9 2 5 2 2" xfId="30240"/>
    <cellStyle name="Обычный 3 9 2 5 3" xfId="21792"/>
    <cellStyle name="Обычный 3 9 2 6" xfId="9119"/>
    <cellStyle name="Обычный 3 9 2 6 2" xfId="26016"/>
    <cellStyle name="Обычный 3 9 2 7" xfId="17568"/>
    <cellStyle name="Обычный 3 9 2 8" xfId="34465"/>
    <cellStyle name="Обычный 3 9 3" xfId="1022"/>
    <cellStyle name="Обычный 3 9 3 2" xfId="2431"/>
    <cellStyle name="Обычный 3 9 3 2 2" xfId="6655"/>
    <cellStyle name="Обычный 3 9 3 2 2 2" xfId="15103"/>
    <cellStyle name="Обычный 3 9 3 2 2 2 2" xfId="32000"/>
    <cellStyle name="Обычный 3 9 3 2 2 3" xfId="23552"/>
    <cellStyle name="Обычный 3 9 3 2 3" xfId="10879"/>
    <cellStyle name="Обычный 3 9 3 2 3 2" xfId="27776"/>
    <cellStyle name="Обычный 3 9 3 2 4" xfId="19328"/>
    <cellStyle name="Обычный 3 9 3 3" xfId="3839"/>
    <cellStyle name="Обычный 3 9 3 3 2" xfId="8063"/>
    <cellStyle name="Обычный 3 9 3 3 2 2" xfId="16511"/>
    <cellStyle name="Обычный 3 9 3 3 2 2 2" xfId="33408"/>
    <cellStyle name="Обычный 3 9 3 3 2 3" xfId="24960"/>
    <cellStyle name="Обычный 3 9 3 3 3" xfId="12287"/>
    <cellStyle name="Обычный 3 9 3 3 3 2" xfId="29184"/>
    <cellStyle name="Обычный 3 9 3 3 4" xfId="20736"/>
    <cellStyle name="Обычный 3 9 3 4" xfId="5247"/>
    <cellStyle name="Обычный 3 9 3 4 2" xfId="13695"/>
    <cellStyle name="Обычный 3 9 3 4 2 2" xfId="30592"/>
    <cellStyle name="Обычный 3 9 3 4 3" xfId="22144"/>
    <cellStyle name="Обычный 3 9 3 5" xfId="9471"/>
    <cellStyle name="Обычный 3 9 3 5 2" xfId="26368"/>
    <cellStyle name="Обычный 3 9 3 6" xfId="17920"/>
    <cellStyle name="Обычный 3 9 4" xfId="1727"/>
    <cellStyle name="Обычный 3 9 4 2" xfId="5951"/>
    <cellStyle name="Обычный 3 9 4 2 2" xfId="14399"/>
    <cellStyle name="Обычный 3 9 4 2 2 2" xfId="31296"/>
    <cellStyle name="Обычный 3 9 4 2 3" xfId="22848"/>
    <cellStyle name="Обычный 3 9 4 3" xfId="10175"/>
    <cellStyle name="Обычный 3 9 4 3 2" xfId="27072"/>
    <cellStyle name="Обычный 3 9 4 4" xfId="18624"/>
    <cellStyle name="Обычный 3 9 5" xfId="3135"/>
    <cellStyle name="Обычный 3 9 5 2" xfId="7359"/>
    <cellStyle name="Обычный 3 9 5 2 2" xfId="15807"/>
    <cellStyle name="Обычный 3 9 5 2 2 2" xfId="32704"/>
    <cellStyle name="Обычный 3 9 5 2 3" xfId="24256"/>
    <cellStyle name="Обычный 3 9 5 3" xfId="11583"/>
    <cellStyle name="Обычный 3 9 5 3 2" xfId="28480"/>
    <cellStyle name="Обычный 3 9 5 4" xfId="20032"/>
    <cellStyle name="Обычный 3 9 6" xfId="4543"/>
    <cellStyle name="Обычный 3 9 6 2" xfId="12991"/>
    <cellStyle name="Обычный 3 9 6 2 2" xfId="29888"/>
    <cellStyle name="Обычный 3 9 6 3" xfId="21440"/>
    <cellStyle name="Обычный 3 9 7" xfId="8767"/>
    <cellStyle name="Обычный 3 9 7 2" xfId="25664"/>
    <cellStyle name="Обычный 3 9 8" xfId="17216"/>
    <cellStyle name="Обычный 3 9 9" xfId="34113"/>
    <cellStyle name="Обычный 3_Отчет за 2015 год" xfId="239"/>
    <cellStyle name="Обычный 4" xfId="240"/>
    <cellStyle name="Обычный 4 10" xfId="644"/>
    <cellStyle name="Обычный 4 10 2" xfId="1375"/>
    <cellStyle name="Обычный 4 10 2 2" xfId="2784"/>
    <cellStyle name="Обычный 4 10 2 2 2" xfId="7008"/>
    <cellStyle name="Обычный 4 10 2 2 2 2" xfId="15456"/>
    <cellStyle name="Обычный 4 10 2 2 2 2 2" xfId="32353"/>
    <cellStyle name="Обычный 4 10 2 2 2 3" xfId="23905"/>
    <cellStyle name="Обычный 4 10 2 2 3" xfId="11232"/>
    <cellStyle name="Обычный 4 10 2 2 3 2" xfId="28129"/>
    <cellStyle name="Обычный 4 10 2 2 4" xfId="19681"/>
    <cellStyle name="Обычный 4 10 2 3" xfId="4192"/>
    <cellStyle name="Обычный 4 10 2 3 2" xfId="8416"/>
    <cellStyle name="Обычный 4 10 2 3 2 2" xfId="16864"/>
    <cellStyle name="Обычный 4 10 2 3 2 2 2" xfId="33761"/>
    <cellStyle name="Обычный 4 10 2 3 2 3" xfId="25313"/>
    <cellStyle name="Обычный 4 10 2 3 3" xfId="12640"/>
    <cellStyle name="Обычный 4 10 2 3 3 2" xfId="29537"/>
    <cellStyle name="Обычный 4 10 2 3 4" xfId="21089"/>
    <cellStyle name="Обычный 4 10 2 4" xfId="5600"/>
    <cellStyle name="Обычный 4 10 2 4 2" xfId="14048"/>
    <cellStyle name="Обычный 4 10 2 4 2 2" xfId="30945"/>
    <cellStyle name="Обычный 4 10 2 4 3" xfId="22497"/>
    <cellStyle name="Обычный 4 10 2 5" xfId="9824"/>
    <cellStyle name="Обычный 4 10 2 5 2" xfId="26721"/>
    <cellStyle name="Обычный 4 10 2 6" xfId="18273"/>
    <cellStyle name="Обычный 4 10 3" xfId="2080"/>
    <cellStyle name="Обычный 4 10 3 2" xfId="6304"/>
    <cellStyle name="Обычный 4 10 3 2 2" xfId="14752"/>
    <cellStyle name="Обычный 4 10 3 2 2 2" xfId="31649"/>
    <cellStyle name="Обычный 4 10 3 2 3" xfId="23201"/>
    <cellStyle name="Обычный 4 10 3 3" xfId="10528"/>
    <cellStyle name="Обычный 4 10 3 3 2" xfId="27425"/>
    <cellStyle name="Обычный 4 10 3 4" xfId="18977"/>
    <cellStyle name="Обычный 4 10 4" xfId="3488"/>
    <cellStyle name="Обычный 4 10 4 2" xfId="7712"/>
    <cellStyle name="Обычный 4 10 4 2 2" xfId="16160"/>
    <cellStyle name="Обычный 4 10 4 2 2 2" xfId="33057"/>
    <cellStyle name="Обычный 4 10 4 2 3" xfId="24609"/>
    <cellStyle name="Обычный 4 10 4 3" xfId="11936"/>
    <cellStyle name="Обычный 4 10 4 3 2" xfId="28833"/>
    <cellStyle name="Обычный 4 10 4 4" xfId="20385"/>
    <cellStyle name="Обычный 4 10 5" xfId="4896"/>
    <cellStyle name="Обычный 4 10 5 2" xfId="13344"/>
    <cellStyle name="Обычный 4 10 5 2 2" xfId="30241"/>
    <cellStyle name="Обычный 4 10 5 3" xfId="21793"/>
    <cellStyle name="Обычный 4 10 6" xfId="9120"/>
    <cellStyle name="Обычный 4 10 6 2" xfId="26017"/>
    <cellStyle name="Обычный 4 10 7" xfId="17569"/>
    <cellStyle name="Обычный 4 10 8" xfId="34466"/>
    <cellStyle name="Обычный 4 11" xfId="1023"/>
    <cellStyle name="Обычный 4 11 2" xfId="2432"/>
    <cellStyle name="Обычный 4 11 2 2" xfId="6656"/>
    <cellStyle name="Обычный 4 11 2 2 2" xfId="15104"/>
    <cellStyle name="Обычный 4 11 2 2 2 2" xfId="32001"/>
    <cellStyle name="Обычный 4 11 2 2 3" xfId="23553"/>
    <cellStyle name="Обычный 4 11 2 3" xfId="10880"/>
    <cellStyle name="Обычный 4 11 2 3 2" xfId="27777"/>
    <cellStyle name="Обычный 4 11 2 4" xfId="19329"/>
    <cellStyle name="Обычный 4 11 3" xfId="3840"/>
    <cellStyle name="Обычный 4 11 3 2" xfId="8064"/>
    <cellStyle name="Обычный 4 11 3 2 2" xfId="16512"/>
    <cellStyle name="Обычный 4 11 3 2 2 2" xfId="33409"/>
    <cellStyle name="Обычный 4 11 3 2 3" xfId="24961"/>
    <cellStyle name="Обычный 4 11 3 3" xfId="12288"/>
    <cellStyle name="Обычный 4 11 3 3 2" xfId="29185"/>
    <cellStyle name="Обычный 4 11 3 4" xfId="20737"/>
    <cellStyle name="Обычный 4 11 4" xfId="5248"/>
    <cellStyle name="Обычный 4 11 4 2" xfId="13696"/>
    <cellStyle name="Обычный 4 11 4 2 2" xfId="30593"/>
    <cellStyle name="Обычный 4 11 4 3" xfId="22145"/>
    <cellStyle name="Обычный 4 11 5" xfId="9472"/>
    <cellStyle name="Обычный 4 11 5 2" xfId="26369"/>
    <cellStyle name="Обычный 4 11 6" xfId="17921"/>
    <cellStyle name="Обычный 4 12" xfId="1728"/>
    <cellStyle name="Обычный 4 12 2" xfId="5952"/>
    <cellStyle name="Обычный 4 12 2 2" xfId="14400"/>
    <cellStyle name="Обычный 4 12 2 2 2" xfId="31297"/>
    <cellStyle name="Обычный 4 12 2 3" xfId="22849"/>
    <cellStyle name="Обычный 4 12 3" xfId="10176"/>
    <cellStyle name="Обычный 4 12 3 2" xfId="27073"/>
    <cellStyle name="Обычный 4 12 4" xfId="18625"/>
    <cellStyle name="Обычный 4 13" xfId="3136"/>
    <cellStyle name="Обычный 4 13 2" xfId="7360"/>
    <cellStyle name="Обычный 4 13 2 2" xfId="15808"/>
    <cellStyle name="Обычный 4 13 2 2 2" xfId="32705"/>
    <cellStyle name="Обычный 4 13 2 3" xfId="24257"/>
    <cellStyle name="Обычный 4 13 3" xfId="11584"/>
    <cellStyle name="Обычный 4 13 3 2" xfId="28481"/>
    <cellStyle name="Обычный 4 13 4" xfId="20033"/>
    <cellStyle name="Обычный 4 14" xfId="4544"/>
    <cellStyle name="Обычный 4 14 2" xfId="12992"/>
    <cellStyle name="Обычный 4 14 2 2" xfId="29889"/>
    <cellStyle name="Обычный 4 14 3" xfId="21441"/>
    <cellStyle name="Обычный 4 15" xfId="8768"/>
    <cellStyle name="Обычный 4 15 2" xfId="25665"/>
    <cellStyle name="Обычный 4 16" xfId="17217"/>
    <cellStyle name="Обычный 4 17" xfId="34114"/>
    <cellStyle name="Обычный 4 2" xfId="241"/>
    <cellStyle name="Обычный 4 2 10" xfId="3137"/>
    <cellStyle name="Обычный 4 2 10 2" xfId="7361"/>
    <cellStyle name="Обычный 4 2 10 2 2" xfId="15809"/>
    <cellStyle name="Обычный 4 2 10 2 2 2" xfId="32706"/>
    <cellStyle name="Обычный 4 2 10 2 3" xfId="24258"/>
    <cellStyle name="Обычный 4 2 10 3" xfId="11585"/>
    <cellStyle name="Обычный 4 2 10 3 2" xfId="28482"/>
    <cellStyle name="Обычный 4 2 10 4" xfId="20034"/>
    <cellStyle name="Обычный 4 2 11" xfId="4545"/>
    <cellStyle name="Обычный 4 2 11 2" xfId="12993"/>
    <cellStyle name="Обычный 4 2 11 2 2" xfId="29890"/>
    <cellStyle name="Обычный 4 2 11 3" xfId="21442"/>
    <cellStyle name="Обычный 4 2 12" xfId="8769"/>
    <cellStyle name="Обычный 4 2 12 2" xfId="25666"/>
    <cellStyle name="Обычный 4 2 13" xfId="17218"/>
    <cellStyle name="Обычный 4 2 14" xfId="34115"/>
    <cellStyle name="Обычный 4 2 2" xfId="242"/>
    <cellStyle name="Обычный 4 2 2 10" xfId="4546"/>
    <cellStyle name="Обычный 4 2 2 10 2" xfId="12994"/>
    <cellStyle name="Обычный 4 2 2 10 2 2" xfId="29891"/>
    <cellStyle name="Обычный 4 2 2 10 3" xfId="21443"/>
    <cellStyle name="Обычный 4 2 2 11" xfId="8770"/>
    <cellStyle name="Обычный 4 2 2 11 2" xfId="25667"/>
    <cellStyle name="Обычный 4 2 2 12" xfId="17219"/>
    <cellStyle name="Обычный 4 2 2 13" xfId="34116"/>
    <cellStyle name="Обычный 4 2 2 2" xfId="243"/>
    <cellStyle name="Обычный 4 2 2 2 10" xfId="8771"/>
    <cellStyle name="Обычный 4 2 2 2 10 2" xfId="25668"/>
    <cellStyle name="Обычный 4 2 2 2 11" xfId="17220"/>
    <cellStyle name="Обычный 4 2 2 2 12" xfId="34117"/>
    <cellStyle name="Обычный 4 2 2 2 2" xfId="244"/>
    <cellStyle name="Обычный 4 2 2 2 2 10" xfId="17221"/>
    <cellStyle name="Обычный 4 2 2 2 2 11" xfId="34118"/>
    <cellStyle name="Обычный 4 2 2 2 2 2" xfId="245"/>
    <cellStyle name="Обычный 4 2 2 2 2 2 10" xfId="34119"/>
    <cellStyle name="Обычный 4 2 2 2 2 2 2" xfId="246"/>
    <cellStyle name="Обычный 4 2 2 2 2 2 2 2" xfId="650"/>
    <cellStyle name="Обычный 4 2 2 2 2 2 2 2 2" xfId="1381"/>
    <cellStyle name="Обычный 4 2 2 2 2 2 2 2 2 2" xfId="2790"/>
    <cellStyle name="Обычный 4 2 2 2 2 2 2 2 2 2 2" xfId="7014"/>
    <cellStyle name="Обычный 4 2 2 2 2 2 2 2 2 2 2 2" xfId="15462"/>
    <cellStyle name="Обычный 4 2 2 2 2 2 2 2 2 2 2 2 2" xfId="32359"/>
    <cellStyle name="Обычный 4 2 2 2 2 2 2 2 2 2 2 3" xfId="23911"/>
    <cellStyle name="Обычный 4 2 2 2 2 2 2 2 2 2 3" xfId="11238"/>
    <cellStyle name="Обычный 4 2 2 2 2 2 2 2 2 2 3 2" xfId="28135"/>
    <cellStyle name="Обычный 4 2 2 2 2 2 2 2 2 2 4" xfId="19687"/>
    <cellStyle name="Обычный 4 2 2 2 2 2 2 2 2 3" xfId="4198"/>
    <cellStyle name="Обычный 4 2 2 2 2 2 2 2 2 3 2" xfId="8422"/>
    <cellStyle name="Обычный 4 2 2 2 2 2 2 2 2 3 2 2" xfId="16870"/>
    <cellStyle name="Обычный 4 2 2 2 2 2 2 2 2 3 2 2 2" xfId="33767"/>
    <cellStyle name="Обычный 4 2 2 2 2 2 2 2 2 3 2 3" xfId="25319"/>
    <cellStyle name="Обычный 4 2 2 2 2 2 2 2 2 3 3" xfId="12646"/>
    <cellStyle name="Обычный 4 2 2 2 2 2 2 2 2 3 3 2" xfId="29543"/>
    <cellStyle name="Обычный 4 2 2 2 2 2 2 2 2 3 4" xfId="21095"/>
    <cellStyle name="Обычный 4 2 2 2 2 2 2 2 2 4" xfId="5606"/>
    <cellStyle name="Обычный 4 2 2 2 2 2 2 2 2 4 2" xfId="14054"/>
    <cellStyle name="Обычный 4 2 2 2 2 2 2 2 2 4 2 2" xfId="30951"/>
    <cellStyle name="Обычный 4 2 2 2 2 2 2 2 2 4 3" xfId="22503"/>
    <cellStyle name="Обычный 4 2 2 2 2 2 2 2 2 5" xfId="9830"/>
    <cellStyle name="Обычный 4 2 2 2 2 2 2 2 2 5 2" xfId="26727"/>
    <cellStyle name="Обычный 4 2 2 2 2 2 2 2 2 6" xfId="18279"/>
    <cellStyle name="Обычный 4 2 2 2 2 2 2 2 3" xfId="2086"/>
    <cellStyle name="Обычный 4 2 2 2 2 2 2 2 3 2" xfId="6310"/>
    <cellStyle name="Обычный 4 2 2 2 2 2 2 2 3 2 2" xfId="14758"/>
    <cellStyle name="Обычный 4 2 2 2 2 2 2 2 3 2 2 2" xfId="31655"/>
    <cellStyle name="Обычный 4 2 2 2 2 2 2 2 3 2 3" xfId="23207"/>
    <cellStyle name="Обычный 4 2 2 2 2 2 2 2 3 3" xfId="10534"/>
    <cellStyle name="Обычный 4 2 2 2 2 2 2 2 3 3 2" xfId="27431"/>
    <cellStyle name="Обычный 4 2 2 2 2 2 2 2 3 4" xfId="18983"/>
    <cellStyle name="Обычный 4 2 2 2 2 2 2 2 4" xfId="3494"/>
    <cellStyle name="Обычный 4 2 2 2 2 2 2 2 4 2" xfId="7718"/>
    <cellStyle name="Обычный 4 2 2 2 2 2 2 2 4 2 2" xfId="16166"/>
    <cellStyle name="Обычный 4 2 2 2 2 2 2 2 4 2 2 2" xfId="33063"/>
    <cellStyle name="Обычный 4 2 2 2 2 2 2 2 4 2 3" xfId="24615"/>
    <cellStyle name="Обычный 4 2 2 2 2 2 2 2 4 3" xfId="11942"/>
    <cellStyle name="Обычный 4 2 2 2 2 2 2 2 4 3 2" xfId="28839"/>
    <cellStyle name="Обычный 4 2 2 2 2 2 2 2 4 4" xfId="20391"/>
    <cellStyle name="Обычный 4 2 2 2 2 2 2 2 5" xfId="4902"/>
    <cellStyle name="Обычный 4 2 2 2 2 2 2 2 5 2" xfId="13350"/>
    <cellStyle name="Обычный 4 2 2 2 2 2 2 2 5 2 2" xfId="30247"/>
    <cellStyle name="Обычный 4 2 2 2 2 2 2 2 5 3" xfId="21799"/>
    <cellStyle name="Обычный 4 2 2 2 2 2 2 2 6" xfId="9126"/>
    <cellStyle name="Обычный 4 2 2 2 2 2 2 2 6 2" xfId="26023"/>
    <cellStyle name="Обычный 4 2 2 2 2 2 2 2 7" xfId="17575"/>
    <cellStyle name="Обычный 4 2 2 2 2 2 2 2 8" xfId="34472"/>
    <cellStyle name="Обычный 4 2 2 2 2 2 2 3" xfId="1029"/>
    <cellStyle name="Обычный 4 2 2 2 2 2 2 3 2" xfId="2438"/>
    <cellStyle name="Обычный 4 2 2 2 2 2 2 3 2 2" xfId="6662"/>
    <cellStyle name="Обычный 4 2 2 2 2 2 2 3 2 2 2" xfId="15110"/>
    <cellStyle name="Обычный 4 2 2 2 2 2 2 3 2 2 2 2" xfId="32007"/>
    <cellStyle name="Обычный 4 2 2 2 2 2 2 3 2 2 3" xfId="23559"/>
    <cellStyle name="Обычный 4 2 2 2 2 2 2 3 2 3" xfId="10886"/>
    <cellStyle name="Обычный 4 2 2 2 2 2 2 3 2 3 2" xfId="27783"/>
    <cellStyle name="Обычный 4 2 2 2 2 2 2 3 2 4" xfId="19335"/>
    <cellStyle name="Обычный 4 2 2 2 2 2 2 3 3" xfId="3846"/>
    <cellStyle name="Обычный 4 2 2 2 2 2 2 3 3 2" xfId="8070"/>
    <cellStyle name="Обычный 4 2 2 2 2 2 2 3 3 2 2" xfId="16518"/>
    <cellStyle name="Обычный 4 2 2 2 2 2 2 3 3 2 2 2" xfId="33415"/>
    <cellStyle name="Обычный 4 2 2 2 2 2 2 3 3 2 3" xfId="24967"/>
    <cellStyle name="Обычный 4 2 2 2 2 2 2 3 3 3" xfId="12294"/>
    <cellStyle name="Обычный 4 2 2 2 2 2 2 3 3 3 2" xfId="29191"/>
    <cellStyle name="Обычный 4 2 2 2 2 2 2 3 3 4" xfId="20743"/>
    <cellStyle name="Обычный 4 2 2 2 2 2 2 3 4" xfId="5254"/>
    <cellStyle name="Обычный 4 2 2 2 2 2 2 3 4 2" xfId="13702"/>
    <cellStyle name="Обычный 4 2 2 2 2 2 2 3 4 2 2" xfId="30599"/>
    <cellStyle name="Обычный 4 2 2 2 2 2 2 3 4 3" xfId="22151"/>
    <cellStyle name="Обычный 4 2 2 2 2 2 2 3 5" xfId="9478"/>
    <cellStyle name="Обычный 4 2 2 2 2 2 2 3 5 2" xfId="26375"/>
    <cellStyle name="Обычный 4 2 2 2 2 2 2 3 6" xfId="17927"/>
    <cellStyle name="Обычный 4 2 2 2 2 2 2 4" xfId="1734"/>
    <cellStyle name="Обычный 4 2 2 2 2 2 2 4 2" xfId="5958"/>
    <cellStyle name="Обычный 4 2 2 2 2 2 2 4 2 2" xfId="14406"/>
    <cellStyle name="Обычный 4 2 2 2 2 2 2 4 2 2 2" xfId="31303"/>
    <cellStyle name="Обычный 4 2 2 2 2 2 2 4 2 3" xfId="22855"/>
    <cellStyle name="Обычный 4 2 2 2 2 2 2 4 3" xfId="10182"/>
    <cellStyle name="Обычный 4 2 2 2 2 2 2 4 3 2" xfId="27079"/>
    <cellStyle name="Обычный 4 2 2 2 2 2 2 4 4" xfId="18631"/>
    <cellStyle name="Обычный 4 2 2 2 2 2 2 5" xfId="3142"/>
    <cellStyle name="Обычный 4 2 2 2 2 2 2 5 2" xfId="7366"/>
    <cellStyle name="Обычный 4 2 2 2 2 2 2 5 2 2" xfId="15814"/>
    <cellStyle name="Обычный 4 2 2 2 2 2 2 5 2 2 2" xfId="32711"/>
    <cellStyle name="Обычный 4 2 2 2 2 2 2 5 2 3" xfId="24263"/>
    <cellStyle name="Обычный 4 2 2 2 2 2 2 5 3" xfId="11590"/>
    <cellStyle name="Обычный 4 2 2 2 2 2 2 5 3 2" xfId="28487"/>
    <cellStyle name="Обычный 4 2 2 2 2 2 2 5 4" xfId="20039"/>
    <cellStyle name="Обычный 4 2 2 2 2 2 2 6" xfId="4550"/>
    <cellStyle name="Обычный 4 2 2 2 2 2 2 6 2" xfId="12998"/>
    <cellStyle name="Обычный 4 2 2 2 2 2 2 6 2 2" xfId="29895"/>
    <cellStyle name="Обычный 4 2 2 2 2 2 2 6 3" xfId="21447"/>
    <cellStyle name="Обычный 4 2 2 2 2 2 2 7" xfId="8774"/>
    <cellStyle name="Обычный 4 2 2 2 2 2 2 7 2" xfId="25671"/>
    <cellStyle name="Обычный 4 2 2 2 2 2 2 8" xfId="17223"/>
    <cellStyle name="Обычный 4 2 2 2 2 2 2 9" xfId="34120"/>
    <cellStyle name="Обычный 4 2 2 2 2 2 3" xfId="649"/>
    <cellStyle name="Обычный 4 2 2 2 2 2 3 2" xfId="1380"/>
    <cellStyle name="Обычный 4 2 2 2 2 2 3 2 2" xfId="2789"/>
    <cellStyle name="Обычный 4 2 2 2 2 2 3 2 2 2" xfId="7013"/>
    <cellStyle name="Обычный 4 2 2 2 2 2 3 2 2 2 2" xfId="15461"/>
    <cellStyle name="Обычный 4 2 2 2 2 2 3 2 2 2 2 2" xfId="32358"/>
    <cellStyle name="Обычный 4 2 2 2 2 2 3 2 2 2 3" xfId="23910"/>
    <cellStyle name="Обычный 4 2 2 2 2 2 3 2 2 3" xfId="11237"/>
    <cellStyle name="Обычный 4 2 2 2 2 2 3 2 2 3 2" xfId="28134"/>
    <cellStyle name="Обычный 4 2 2 2 2 2 3 2 2 4" xfId="19686"/>
    <cellStyle name="Обычный 4 2 2 2 2 2 3 2 3" xfId="4197"/>
    <cellStyle name="Обычный 4 2 2 2 2 2 3 2 3 2" xfId="8421"/>
    <cellStyle name="Обычный 4 2 2 2 2 2 3 2 3 2 2" xfId="16869"/>
    <cellStyle name="Обычный 4 2 2 2 2 2 3 2 3 2 2 2" xfId="33766"/>
    <cellStyle name="Обычный 4 2 2 2 2 2 3 2 3 2 3" xfId="25318"/>
    <cellStyle name="Обычный 4 2 2 2 2 2 3 2 3 3" xfId="12645"/>
    <cellStyle name="Обычный 4 2 2 2 2 2 3 2 3 3 2" xfId="29542"/>
    <cellStyle name="Обычный 4 2 2 2 2 2 3 2 3 4" xfId="21094"/>
    <cellStyle name="Обычный 4 2 2 2 2 2 3 2 4" xfId="5605"/>
    <cellStyle name="Обычный 4 2 2 2 2 2 3 2 4 2" xfId="14053"/>
    <cellStyle name="Обычный 4 2 2 2 2 2 3 2 4 2 2" xfId="30950"/>
    <cellStyle name="Обычный 4 2 2 2 2 2 3 2 4 3" xfId="22502"/>
    <cellStyle name="Обычный 4 2 2 2 2 2 3 2 5" xfId="9829"/>
    <cellStyle name="Обычный 4 2 2 2 2 2 3 2 5 2" xfId="26726"/>
    <cellStyle name="Обычный 4 2 2 2 2 2 3 2 6" xfId="18278"/>
    <cellStyle name="Обычный 4 2 2 2 2 2 3 3" xfId="2085"/>
    <cellStyle name="Обычный 4 2 2 2 2 2 3 3 2" xfId="6309"/>
    <cellStyle name="Обычный 4 2 2 2 2 2 3 3 2 2" xfId="14757"/>
    <cellStyle name="Обычный 4 2 2 2 2 2 3 3 2 2 2" xfId="31654"/>
    <cellStyle name="Обычный 4 2 2 2 2 2 3 3 2 3" xfId="23206"/>
    <cellStyle name="Обычный 4 2 2 2 2 2 3 3 3" xfId="10533"/>
    <cellStyle name="Обычный 4 2 2 2 2 2 3 3 3 2" xfId="27430"/>
    <cellStyle name="Обычный 4 2 2 2 2 2 3 3 4" xfId="18982"/>
    <cellStyle name="Обычный 4 2 2 2 2 2 3 4" xfId="3493"/>
    <cellStyle name="Обычный 4 2 2 2 2 2 3 4 2" xfId="7717"/>
    <cellStyle name="Обычный 4 2 2 2 2 2 3 4 2 2" xfId="16165"/>
    <cellStyle name="Обычный 4 2 2 2 2 2 3 4 2 2 2" xfId="33062"/>
    <cellStyle name="Обычный 4 2 2 2 2 2 3 4 2 3" xfId="24614"/>
    <cellStyle name="Обычный 4 2 2 2 2 2 3 4 3" xfId="11941"/>
    <cellStyle name="Обычный 4 2 2 2 2 2 3 4 3 2" xfId="28838"/>
    <cellStyle name="Обычный 4 2 2 2 2 2 3 4 4" xfId="20390"/>
    <cellStyle name="Обычный 4 2 2 2 2 2 3 5" xfId="4901"/>
    <cellStyle name="Обычный 4 2 2 2 2 2 3 5 2" xfId="13349"/>
    <cellStyle name="Обычный 4 2 2 2 2 2 3 5 2 2" xfId="30246"/>
    <cellStyle name="Обычный 4 2 2 2 2 2 3 5 3" xfId="21798"/>
    <cellStyle name="Обычный 4 2 2 2 2 2 3 6" xfId="9125"/>
    <cellStyle name="Обычный 4 2 2 2 2 2 3 6 2" xfId="26022"/>
    <cellStyle name="Обычный 4 2 2 2 2 2 3 7" xfId="17574"/>
    <cellStyle name="Обычный 4 2 2 2 2 2 3 8" xfId="34471"/>
    <cellStyle name="Обычный 4 2 2 2 2 2 4" xfId="1028"/>
    <cellStyle name="Обычный 4 2 2 2 2 2 4 2" xfId="2437"/>
    <cellStyle name="Обычный 4 2 2 2 2 2 4 2 2" xfId="6661"/>
    <cellStyle name="Обычный 4 2 2 2 2 2 4 2 2 2" xfId="15109"/>
    <cellStyle name="Обычный 4 2 2 2 2 2 4 2 2 2 2" xfId="32006"/>
    <cellStyle name="Обычный 4 2 2 2 2 2 4 2 2 3" xfId="23558"/>
    <cellStyle name="Обычный 4 2 2 2 2 2 4 2 3" xfId="10885"/>
    <cellStyle name="Обычный 4 2 2 2 2 2 4 2 3 2" xfId="27782"/>
    <cellStyle name="Обычный 4 2 2 2 2 2 4 2 4" xfId="19334"/>
    <cellStyle name="Обычный 4 2 2 2 2 2 4 3" xfId="3845"/>
    <cellStyle name="Обычный 4 2 2 2 2 2 4 3 2" xfId="8069"/>
    <cellStyle name="Обычный 4 2 2 2 2 2 4 3 2 2" xfId="16517"/>
    <cellStyle name="Обычный 4 2 2 2 2 2 4 3 2 2 2" xfId="33414"/>
    <cellStyle name="Обычный 4 2 2 2 2 2 4 3 2 3" xfId="24966"/>
    <cellStyle name="Обычный 4 2 2 2 2 2 4 3 3" xfId="12293"/>
    <cellStyle name="Обычный 4 2 2 2 2 2 4 3 3 2" xfId="29190"/>
    <cellStyle name="Обычный 4 2 2 2 2 2 4 3 4" xfId="20742"/>
    <cellStyle name="Обычный 4 2 2 2 2 2 4 4" xfId="5253"/>
    <cellStyle name="Обычный 4 2 2 2 2 2 4 4 2" xfId="13701"/>
    <cellStyle name="Обычный 4 2 2 2 2 2 4 4 2 2" xfId="30598"/>
    <cellStyle name="Обычный 4 2 2 2 2 2 4 4 3" xfId="22150"/>
    <cellStyle name="Обычный 4 2 2 2 2 2 4 5" xfId="9477"/>
    <cellStyle name="Обычный 4 2 2 2 2 2 4 5 2" xfId="26374"/>
    <cellStyle name="Обычный 4 2 2 2 2 2 4 6" xfId="17926"/>
    <cellStyle name="Обычный 4 2 2 2 2 2 5" xfId="1733"/>
    <cellStyle name="Обычный 4 2 2 2 2 2 5 2" xfId="5957"/>
    <cellStyle name="Обычный 4 2 2 2 2 2 5 2 2" xfId="14405"/>
    <cellStyle name="Обычный 4 2 2 2 2 2 5 2 2 2" xfId="31302"/>
    <cellStyle name="Обычный 4 2 2 2 2 2 5 2 3" xfId="22854"/>
    <cellStyle name="Обычный 4 2 2 2 2 2 5 3" xfId="10181"/>
    <cellStyle name="Обычный 4 2 2 2 2 2 5 3 2" xfId="27078"/>
    <cellStyle name="Обычный 4 2 2 2 2 2 5 4" xfId="18630"/>
    <cellStyle name="Обычный 4 2 2 2 2 2 6" xfId="3141"/>
    <cellStyle name="Обычный 4 2 2 2 2 2 6 2" xfId="7365"/>
    <cellStyle name="Обычный 4 2 2 2 2 2 6 2 2" xfId="15813"/>
    <cellStyle name="Обычный 4 2 2 2 2 2 6 2 2 2" xfId="32710"/>
    <cellStyle name="Обычный 4 2 2 2 2 2 6 2 3" xfId="24262"/>
    <cellStyle name="Обычный 4 2 2 2 2 2 6 3" xfId="11589"/>
    <cellStyle name="Обычный 4 2 2 2 2 2 6 3 2" xfId="28486"/>
    <cellStyle name="Обычный 4 2 2 2 2 2 6 4" xfId="20038"/>
    <cellStyle name="Обычный 4 2 2 2 2 2 7" xfId="4549"/>
    <cellStyle name="Обычный 4 2 2 2 2 2 7 2" xfId="12997"/>
    <cellStyle name="Обычный 4 2 2 2 2 2 7 2 2" xfId="29894"/>
    <cellStyle name="Обычный 4 2 2 2 2 2 7 3" xfId="21446"/>
    <cellStyle name="Обычный 4 2 2 2 2 2 8" xfId="8773"/>
    <cellStyle name="Обычный 4 2 2 2 2 2 8 2" xfId="25670"/>
    <cellStyle name="Обычный 4 2 2 2 2 2 9" xfId="17222"/>
    <cellStyle name="Обычный 4 2 2 2 2 3" xfId="247"/>
    <cellStyle name="Обычный 4 2 2 2 2 3 2" xfId="651"/>
    <cellStyle name="Обычный 4 2 2 2 2 3 2 2" xfId="1382"/>
    <cellStyle name="Обычный 4 2 2 2 2 3 2 2 2" xfId="2791"/>
    <cellStyle name="Обычный 4 2 2 2 2 3 2 2 2 2" xfId="7015"/>
    <cellStyle name="Обычный 4 2 2 2 2 3 2 2 2 2 2" xfId="15463"/>
    <cellStyle name="Обычный 4 2 2 2 2 3 2 2 2 2 2 2" xfId="32360"/>
    <cellStyle name="Обычный 4 2 2 2 2 3 2 2 2 2 3" xfId="23912"/>
    <cellStyle name="Обычный 4 2 2 2 2 3 2 2 2 3" xfId="11239"/>
    <cellStyle name="Обычный 4 2 2 2 2 3 2 2 2 3 2" xfId="28136"/>
    <cellStyle name="Обычный 4 2 2 2 2 3 2 2 2 4" xfId="19688"/>
    <cellStyle name="Обычный 4 2 2 2 2 3 2 2 3" xfId="4199"/>
    <cellStyle name="Обычный 4 2 2 2 2 3 2 2 3 2" xfId="8423"/>
    <cellStyle name="Обычный 4 2 2 2 2 3 2 2 3 2 2" xfId="16871"/>
    <cellStyle name="Обычный 4 2 2 2 2 3 2 2 3 2 2 2" xfId="33768"/>
    <cellStyle name="Обычный 4 2 2 2 2 3 2 2 3 2 3" xfId="25320"/>
    <cellStyle name="Обычный 4 2 2 2 2 3 2 2 3 3" xfId="12647"/>
    <cellStyle name="Обычный 4 2 2 2 2 3 2 2 3 3 2" xfId="29544"/>
    <cellStyle name="Обычный 4 2 2 2 2 3 2 2 3 4" xfId="21096"/>
    <cellStyle name="Обычный 4 2 2 2 2 3 2 2 4" xfId="5607"/>
    <cellStyle name="Обычный 4 2 2 2 2 3 2 2 4 2" xfId="14055"/>
    <cellStyle name="Обычный 4 2 2 2 2 3 2 2 4 2 2" xfId="30952"/>
    <cellStyle name="Обычный 4 2 2 2 2 3 2 2 4 3" xfId="22504"/>
    <cellStyle name="Обычный 4 2 2 2 2 3 2 2 5" xfId="9831"/>
    <cellStyle name="Обычный 4 2 2 2 2 3 2 2 5 2" xfId="26728"/>
    <cellStyle name="Обычный 4 2 2 2 2 3 2 2 6" xfId="18280"/>
    <cellStyle name="Обычный 4 2 2 2 2 3 2 3" xfId="2087"/>
    <cellStyle name="Обычный 4 2 2 2 2 3 2 3 2" xfId="6311"/>
    <cellStyle name="Обычный 4 2 2 2 2 3 2 3 2 2" xfId="14759"/>
    <cellStyle name="Обычный 4 2 2 2 2 3 2 3 2 2 2" xfId="31656"/>
    <cellStyle name="Обычный 4 2 2 2 2 3 2 3 2 3" xfId="23208"/>
    <cellStyle name="Обычный 4 2 2 2 2 3 2 3 3" xfId="10535"/>
    <cellStyle name="Обычный 4 2 2 2 2 3 2 3 3 2" xfId="27432"/>
    <cellStyle name="Обычный 4 2 2 2 2 3 2 3 4" xfId="18984"/>
    <cellStyle name="Обычный 4 2 2 2 2 3 2 4" xfId="3495"/>
    <cellStyle name="Обычный 4 2 2 2 2 3 2 4 2" xfId="7719"/>
    <cellStyle name="Обычный 4 2 2 2 2 3 2 4 2 2" xfId="16167"/>
    <cellStyle name="Обычный 4 2 2 2 2 3 2 4 2 2 2" xfId="33064"/>
    <cellStyle name="Обычный 4 2 2 2 2 3 2 4 2 3" xfId="24616"/>
    <cellStyle name="Обычный 4 2 2 2 2 3 2 4 3" xfId="11943"/>
    <cellStyle name="Обычный 4 2 2 2 2 3 2 4 3 2" xfId="28840"/>
    <cellStyle name="Обычный 4 2 2 2 2 3 2 4 4" xfId="20392"/>
    <cellStyle name="Обычный 4 2 2 2 2 3 2 5" xfId="4903"/>
    <cellStyle name="Обычный 4 2 2 2 2 3 2 5 2" xfId="13351"/>
    <cellStyle name="Обычный 4 2 2 2 2 3 2 5 2 2" xfId="30248"/>
    <cellStyle name="Обычный 4 2 2 2 2 3 2 5 3" xfId="21800"/>
    <cellStyle name="Обычный 4 2 2 2 2 3 2 6" xfId="9127"/>
    <cellStyle name="Обычный 4 2 2 2 2 3 2 6 2" xfId="26024"/>
    <cellStyle name="Обычный 4 2 2 2 2 3 2 7" xfId="17576"/>
    <cellStyle name="Обычный 4 2 2 2 2 3 2 8" xfId="34473"/>
    <cellStyle name="Обычный 4 2 2 2 2 3 3" xfId="1030"/>
    <cellStyle name="Обычный 4 2 2 2 2 3 3 2" xfId="2439"/>
    <cellStyle name="Обычный 4 2 2 2 2 3 3 2 2" xfId="6663"/>
    <cellStyle name="Обычный 4 2 2 2 2 3 3 2 2 2" xfId="15111"/>
    <cellStyle name="Обычный 4 2 2 2 2 3 3 2 2 2 2" xfId="32008"/>
    <cellStyle name="Обычный 4 2 2 2 2 3 3 2 2 3" xfId="23560"/>
    <cellStyle name="Обычный 4 2 2 2 2 3 3 2 3" xfId="10887"/>
    <cellStyle name="Обычный 4 2 2 2 2 3 3 2 3 2" xfId="27784"/>
    <cellStyle name="Обычный 4 2 2 2 2 3 3 2 4" xfId="19336"/>
    <cellStyle name="Обычный 4 2 2 2 2 3 3 3" xfId="3847"/>
    <cellStyle name="Обычный 4 2 2 2 2 3 3 3 2" xfId="8071"/>
    <cellStyle name="Обычный 4 2 2 2 2 3 3 3 2 2" xfId="16519"/>
    <cellStyle name="Обычный 4 2 2 2 2 3 3 3 2 2 2" xfId="33416"/>
    <cellStyle name="Обычный 4 2 2 2 2 3 3 3 2 3" xfId="24968"/>
    <cellStyle name="Обычный 4 2 2 2 2 3 3 3 3" xfId="12295"/>
    <cellStyle name="Обычный 4 2 2 2 2 3 3 3 3 2" xfId="29192"/>
    <cellStyle name="Обычный 4 2 2 2 2 3 3 3 4" xfId="20744"/>
    <cellStyle name="Обычный 4 2 2 2 2 3 3 4" xfId="5255"/>
    <cellStyle name="Обычный 4 2 2 2 2 3 3 4 2" xfId="13703"/>
    <cellStyle name="Обычный 4 2 2 2 2 3 3 4 2 2" xfId="30600"/>
    <cellStyle name="Обычный 4 2 2 2 2 3 3 4 3" xfId="22152"/>
    <cellStyle name="Обычный 4 2 2 2 2 3 3 5" xfId="9479"/>
    <cellStyle name="Обычный 4 2 2 2 2 3 3 5 2" xfId="26376"/>
    <cellStyle name="Обычный 4 2 2 2 2 3 3 6" xfId="17928"/>
    <cellStyle name="Обычный 4 2 2 2 2 3 4" xfId="1735"/>
    <cellStyle name="Обычный 4 2 2 2 2 3 4 2" xfId="5959"/>
    <cellStyle name="Обычный 4 2 2 2 2 3 4 2 2" xfId="14407"/>
    <cellStyle name="Обычный 4 2 2 2 2 3 4 2 2 2" xfId="31304"/>
    <cellStyle name="Обычный 4 2 2 2 2 3 4 2 3" xfId="22856"/>
    <cellStyle name="Обычный 4 2 2 2 2 3 4 3" xfId="10183"/>
    <cellStyle name="Обычный 4 2 2 2 2 3 4 3 2" xfId="27080"/>
    <cellStyle name="Обычный 4 2 2 2 2 3 4 4" xfId="18632"/>
    <cellStyle name="Обычный 4 2 2 2 2 3 5" xfId="3143"/>
    <cellStyle name="Обычный 4 2 2 2 2 3 5 2" xfId="7367"/>
    <cellStyle name="Обычный 4 2 2 2 2 3 5 2 2" xfId="15815"/>
    <cellStyle name="Обычный 4 2 2 2 2 3 5 2 2 2" xfId="32712"/>
    <cellStyle name="Обычный 4 2 2 2 2 3 5 2 3" xfId="24264"/>
    <cellStyle name="Обычный 4 2 2 2 2 3 5 3" xfId="11591"/>
    <cellStyle name="Обычный 4 2 2 2 2 3 5 3 2" xfId="28488"/>
    <cellStyle name="Обычный 4 2 2 2 2 3 5 4" xfId="20040"/>
    <cellStyle name="Обычный 4 2 2 2 2 3 6" xfId="4551"/>
    <cellStyle name="Обычный 4 2 2 2 2 3 6 2" xfId="12999"/>
    <cellStyle name="Обычный 4 2 2 2 2 3 6 2 2" xfId="29896"/>
    <cellStyle name="Обычный 4 2 2 2 2 3 6 3" xfId="21448"/>
    <cellStyle name="Обычный 4 2 2 2 2 3 7" xfId="8775"/>
    <cellStyle name="Обычный 4 2 2 2 2 3 7 2" xfId="25672"/>
    <cellStyle name="Обычный 4 2 2 2 2 3 8" xfId="17224"/>
    <cellStyle name="Обычный 4 2 2 2 2 3 9" xfId="34121"/>
    <cellStyle name="Обычный 4 2 2 2 2 4" xfId="648"/>
    <cellStyle name="Обычный 4 2 2 2 2 4 2" xfId="1379"/>
    <cellStyle name="Обычный 4 2 2 2 2 4 2 2" xfId="2788"/>
    <cellStyle name="Обычный 4 2 2 2 2 4 2 2 2" xfId="7012"/>
    <cellStyle name="Обычный 4 2 2 2 2 4 2 2 2 2" xfId="15460"/>
    <cellStyle name="Обычный 4 2 2 2 2 4 2 2 2 2 2" xfId="32357"/>
    <cellStyle name="Обычный 4 2 2 2 2 4 2 2 2 3" xfId="23909"/>
    <cellStyle name="Обычный 4 2 2 2 2 4 2 2 3" xfId="11236"/>
    <cellStyle name="Обычный 4 2 2 2 2 4 2 2 3 2" xfId="28133"/>
    <cellStyle name="Обычный 4 2 2 2 2 4 2 2 4" xfId="19685"/>
    <cellStyle name="Обычный 4 2 2 2 2 4 2 3" xfId="4196"/>
    <cellStyle name="Обычный 4 2 2 2 2 4 2 3 2" xfId="8420"/>
    <cellStyle name="Обычный 4 2 2 2 2 4 2 3 2 2" xfId="16868"/>
    <cellStyle name="Обычный 4 2 2 2 2 4 2 3 2 2 2" xfId="33765"/>
    <cellStyle name="Обычный 4 2 2 2 2 4 2 3 2 3" xfId="25317"/>
    <cellStyle name="Обычный 4 2 2 2 2 4 2 3 3" xfId="12644"/>
    <cellStyle name="Обычный 4 2 2 2 2 4 2 3 3 2" xfId="29541"/>
    <cellStyle name="Обычный 4 2 2 2 2 4 2 3 4" xfId="21093"/>
    <cellStyle name="Обычный 4 2 2 2 2 4 2 4" xfId="5604"/>
    <cellStyle name="Обычный 4 2 2 2 2 4 2 4 2" xfId="14052"/>
    <cellStyle name="Обычный 4 2 2 2 2 4 2 4 2 2" xfId="30949"/>
    <cellStyle name="Обычный 4 2 2 2 2 4 2 4 3" xfId="22501"/>
    <cellStyle name="Обычный 4 2 2 2 2 4 2 5" xfId="9828"/>
    <cellStyle name="Обычный 4 2 2 2 2 4 2 5 2" xfId="26725"/>
    <cellStyle name="Обычный 4 2 2 2 2 4 2 6" xfId="18277"/>
    <cellStyle name="Обычный 4 2 2 2 2 4 3" xfId="2084"/>
    <cellStyle name="Обычный 4 2 2 2 2 4 3 2" xfId="6308"/>
    <cellStyle name="Обычный 4 2 2 2 2 4 3 2 2" xfId="14756"/>
    <cellStyle name="Обычный 4 2 2 2 2 4 3 2 2 2" xfId="31653"/>
    <cellStyle name="Обычный 4 2 2 2 2 4 3 2 3" xfId="23205"/>
    <cellStyle name="Обычный 4 2 2 2 2 4 3 3" xfId="10532"/>
    <cellStyle name="Обычный 4 2 2 2 2 4 3 3 2" xfId="27429"/>
    <cellStyle name="Обычный 4 2 2 2 2 4 3 4" xfId="18981"/>
    <cellStyle name="Обычный 4 2 2 2 2 4 4" xfId="3492"/>
    <cellStyle name="Обычный 4 2 2 2 2 4 4 2" xfId="7716"/>
    <cellStyle name="Обычный 4 2 2 2 2 4 4 2 2" xfId="16164"/>
    <cellStyle name="Обычный 4 2 2 2 2 4 4 2 2 2" xfId="33061"/>
    <cellStyle name="Обычный 4 2 2 2 2 4 4 2 3" xfId="24613"/>
    <cellStyle name="Обычный 4 2 2 2 2 4 4 3" xfId="11940"/>
    <cellStyle name="Обычный 4 2 2 2 2 4 4 3 2" xfId="28837"/>
    <cellStyle name="Обычный 4 2 2 2 2 4 4 4" xfId="20389"/>
    <cellStyle name="Обычный 4 2 2 2 2 4 5" xfId="4900"/>
    <cellStyle name="Обычный 4 2 2 2 2 4 5 2" xfId="13348"/>
    <cellStyle name="Обычный 4 2 2 2 2 4 5 2 2" xfId="30245"/>
    <cellStyle name="Обычный 4 2 2 2 2 4 5 3" xfId="21797"/>
    <cellStyle name="Обычный 4 2 2 2 2 4 6" xfId="9124"/>
    <cellStyle name="Обычный 4 2 2 2 2 4 6 2" xfId="26021"/>
    <cellStyle name="Обычный 4 2 2 2 2 4 7" xfId="17573"/>
    <cellStyle name="Обычный 4 2 2 2 2 4 8" xfId="34470"/>
    <cellStyle name="Обычный 4 2 2 2 2 5" xfId="1027"/>
    <cellStyle name="Обычный 4 2 2 2 2 5 2" xfId="2436"/>
    <cellStyle name="Обычный 4 2 2 2 2 5 2 2" xfId="6660"/>
    <cellStyle name="Обычный 4 2 2 2 2 5 2 2 2" xfId="15108"/>
    <cellStyle name="Обычный 4 2 2 2 2 5 2 2 2 2" xfId="32005"/>
    <cellStyle name="Обычный 4 2 2 2 2 5 2 2 3" xfId="23557"/>
    <cellStyle name="Обычный 4 2 2 2 2 5 2 3" xfId="10884"/>
    <cellStyle name="Обычный 4 2 2 2 2 5 2 3 2" xfId="27781"/>
    <cellStyle name="Обычный 4 2 2 2 2 5 2 4" xfId="19333"/>
    <cellStyle name="Обычный 4 2 2 2 2 5 3" xfId="3844"/>
    <cellStyle name="Обычный 4 2 2 2 2 5 3 2" xfId="8068"/>
    <cellStyle name="Обычный 4 2 2 2 2 5 3 2 2" xfId="16516"/>
    <cellStyle name="Обычный 4 2 2 2 2 5 3 2 2 2" xfId="33413"/>
    <cellStyle name="Обычный 4 2 2 2 2 5 3 2 3" xfId="24965"/>
    <cellStyle name="Обычный 4 2 2 2 2 5 3 3" xfId="12292"/>
    <cellStyle name="Обычный 4 2 2 2 2 5 3 3 2" xfId="29189"/>
    <cellStyle name="Обычный 4 2 2 2 2 5 3 4" xfId="20741"/>
    <cellStyle name="Обычный 4 2 2 2 2 5 4" xfId="5252"/>
    <cellStyle name="Обычный 4 2 2 2 2 5 4 2" xfId="13700"/>
    <cellStyle name="Обычный 4 2 2 2 2 5 4 2 2" xfId="30597"/>
    <cellStyle name="Обычный 4 2 2 2 2 5 4 3" xfId="22149"/>
    <cellStyle name="Обычный 4 2 2 2 2 5 5" xfId="9476"/>
    <cellStyle name="Обычный 4 2 2 2 2 5 5 2" xfId="26373"/>
    <cellStyle name="Обычный 4 2 2 2 2 5 6" xfId="17925"/>
    <cellStyle name="Обычный 4 2 2 2 2 6" xfId="1732"/>
    <cellStyle name="Обычный 4 2 2 2 2 6 2" xfId="5956"/>
    <cellStyle name="Обычный 4 2 2 2 2 6 2 2" xfId="14404"/>
    <cellStyle name="Обычный 4 2 2 2 2 6 2 2 2" xfId="31301"/>
    <cellStyle name="Обычный 4 2 2 2 2 6 2 3" xfId="22853"/>
    <cellStyle name="Обычный 4 2 2 2 2 6 3" xfId="10180"/>
    <cellStyle name="Обычный 4 2 2 2 2 6 3 2" xfId="27077"/>
    <cellStyle name="Обычный 4 2 2 2 2 6 4" xfId="18629"/>
    <cellStyle name="Обычный 4 2 2 2 2 7" xfId="3140"/>
    <cellStyle name="Обычный 4 2 2 2 2 7 2" xfId="7364"/>
    <cellStyle name="Обычный 4 2 2 2 2 7 2 2" xfId="15812"/>
    <cellStyle name="Обычный 4 2 2 2 2 7 2 2 2" xfId="32709"/>
    <cellStyle name="Обычный 4 2 2 2 2 7 2 3" xfId="24261"/>
    <cellStyle name="Обычный 4 2 2 2 2 7 3" xfId="11588"/>
    <cellStyle name="Обычный 4 2 2 2 2 7 3 2" xfId="28485"/>
    <cellStyle name="Обычный 4 2 2 2 2 7 4" xfId="20037"/>
    <cellStyle name="Обычный 4 2 2 2 2 8" xfId="4548"/>
    <cellStyle name="Обычный 4 2 2 2 2 8 2" xfId="12996"/>
    <cellStyle name="Обычный 4 2 2 2 2 8 2 2" xfId="29893"/>
    <cellStyle name="Обычный 4 2 2 2 2 8 3" xfId="21445"/>
    <cellStyle name="Обычный 4 2 2 2 2 9" xfId="8772"/>
    <cellStyle name="Обычный 4 2 2 2 2 9 2" xfId="25669"/>
    <cellStyle name="Обычный 4 2 2 2 3" xfId="248"/>
    <cellStyle name="Обычный 4 2 2 2 3 10" xfId="34122"/>
    <cellStyle name="Обычный 4 2 2 2 3 2" xfId="249"/>
    <cellStyle name="Обычный 4 2 2 2 3 2 2" xfId="653"/>
    <cellStyle name="Обычный 4 2 2 2 3 2 2 2" xfId="1384"/>
    <cellStyle name="Обычный 4 2 2 2 3 2 2 2 2" xfId="2793"/>
    <cellStyle name="Обычный 4 2 2 2 3 2 2 2 2 2" xfId="7017"/>
    <cellStyle name="Обычный 4 2 2 2 3 2 2 2 2 2 2" xfId="15465"/>
    <cellStyle name="Обычный 4 2 2 2 3 2 2 2 2 2 2 2" xfId="32362"/>
    <cellStyle name="Обычный 4 2 2 2 3 2 2 2 2 2 3" xfId="23914"/>
    <cellStyle name="Обычный 4 2 2 2 3 2 2 2 2 3" xfId="11241"/>
    <cellStyle name="Обычный 4 2 2 2 3 2 2 2 2 3 2" xfId="28138"/>
    <cellStyle name="Обычный 4 2 2 2 3 2 2 2 2 4" xfId="19690"/>
    <cellStyle name="Обычный 4 2 2 2 3 2 2 2 3" xfId="4201"/>
    <cellStyle name="Обычный 4 2 2 2 3 2 2 2 3 2" xfId="8425"/>
    <cellStyle name="Обычный 4 2 2 2 3 2 2 2 3 2 2" xfId="16873"/>
    <cellStyle name="Обычный 4 2 2 2 3 2 2 2 3 2 2 2" xfId="33770"/>
    <cellStyle name="Обычный 4 2 2 2 3 2 2 2 3 2 3" xfId="25322"/>
    <cellStyle name="Обычный 4 2 2 2 3 2 2 2 3 3" xfId="12649"/>
    <cellStyle name="Обычный 4 2 2 2 3 2 2 2 3 3 2" xfId="29546"/>
    <cellStyle name="Обычный 4 2 2 2 3 2 2 2 3 4" xfId="21098"/>
    <cellStyle name="Обычный 4 2 2 2 3 2 2 2 4" xfId="5609"/>
    <cellStyle name="Обычный 4 2 2 2 3 2 2 2 4 2" xfId="14057"/>
    <cellStyle name="Обычный 4 2 2 2 3 2 2 2 4 2 2" xfId="30954"/>
    <cellStyle name="Обычный 4 2 2 2 3 2 2 2 4 3" xfId="22506"/>
    <cellStyle name="Обычный 4 2 2 2 3 2 2 2 5" xfId="9833"/>
    <cellStyle name="Обычный 4 2 2 2 3 2 2 2 5 2" xfId="26730"/>
    <cellStyle name="Обычный 4 2 2 2 3 2 2 2 6" xfId="18282"/>
    <cellStyle name="Обычный 4 2 2 2 3 2 2 3" xfId="2089"/>
    <cellStyle name="Обычный 4 2 2 2 3 2 2 3 2" xfId="6313"/>
    <cellStyle name="Обычный 4 2 2 2 3 2 2 3 2 2" xfId="14761"/>
    <cellStyle name="Обычный 4 2 2 2 3 2 2 3 2 2 2" xfId="31658"/>
    <cellStyle name="Обычный 4 2 2 2 3 2 2 3 2 3" xfId="23210"/>
    <cellStyle name="Обычный 4 2 2 2 3 2 2 3 3" xfId="10537"/>
    <cellStyle name="Обычный 4 2 2 2 3 2 2 3 3 2" xfId="27434"/>
    <cellStyle name="Обычный 4 2 2 2 3 2 2 3 4" xfId="18986"/>
    <cellStyle name="Обычный 4 2 2 2 3 2 2 4" xfId="3497"/>
    <cellStyle name="Обычный 4 2 2 2 3 2 2 4 2" xfId="7721"/>
    <cellStyle name="Обычный 4 2 2 2 3 2 2 4 2 2" xfId="16169"/>
    <cellStyle name="Обычный 4 2 2 2 3 2 2 4 2 2 2" xfId="33066"/>
    <cellStyle name="Обычный 4 2 2 2 3 2 2 4 2 3" xfId="24618"/>
    <cellStyle name="Обычный 4 2 2 2 3 2 2 4 3" xfId="11945"/>
    <cellStyle name="Обычный 4 2 2 2 3 2 2 4 3 2" xfId="28842"/>
    <cellStyle name="Обычный 4 2 2 2 3 2 2 4 4" xfId="20394"/>
    <cellStyle name="Обычный 4 2 2 2 3 2 2 5" xfId="4905"/>
    <cellStyle name="Обычный 4 2 2 2 3 2 2 5 2" xfId="13353"/>
    <cellStyle name="Обычный 4 2 2 2 3 2 2 5 2 2" xfId="30250"/>
    <cellStyle name="Обычный 4 2 2 2 3 2 2 5 3" xfId="21802"/>
    <cellStyle name="Обычный 4 2 2 2 3 2 2 6" xfId="9129"/>
    <cellStyle name="Обычный 4 2 2 2 3 2 2 6 2" xfId="26026"/>
    <cellStyle name="Обычный 4 2 2 2 3 2 2 7" xfId="17578"/>
    <cellStyle name="Обычный 4 2 2 2 3 2 2 8" xfId="34475"/>
    <cellStyle name="Обычный 4 2 2 2 3 2 3" xfId="1032"/>
    <cellStyle name="Обычный 4 2 2 2 3 2 3 2" xfId="2441"/>
    <cellStyle name="Обычный 4 2 2 2 3 2 3 2 2" xfId="6665"/>
    <cellStyle name="Обычный 4 2 2 2 3 2 3 2 2 2" xfId="15113"/>
    <cellStyle name="Обычный 4 2 2 2 3 2 3 2 2 2 2" xfId="32010"/>
    <cellStyle name="Обычный 4 2 2 2 3 2 3 2 2 3" xfId="23562"/>
    <cellStyle name="Обычный 4 2 2 2 3 2 3 2 3" xfId="10889"/>
    <cellStyle name="Обычный 4 2 2 2 3 2 3 2 3 2" xfId="27786"/>
    <cellStyle name="Обычный 4 2 2 2 3 2 3 2 4" xfId="19338"/>
    <cellStyle name="Обычный 4 2 2 2 3 2 3 3" xfId="3849"/>
    <cellStyle name="Обычный 4 2 2 2 3 2 3 3 2" xfId="8073"/>
    <cellStyle name="Обычный 4 2 2 2 3 2 3 3 2 2" xfId="16521"/>
    <cellStyle name="Обычный 4 2 2 2 3 2 3 3 2 2 2" xfId="33418"/>
    <cellStyle name="Обычный 4 2 2 2 3 2 3 3 2 3" xfId="24970"/>
    <cellStyle name="Обычный 4 2 2 2 3 2 3 3 3" xfId="12297"/>
    <cellStyle name="Обычный 4 2 2 2 3 2 3 3 3 2" xfId="29194"/>
    <cellStyle name="Обычный 4 2 2 2 3 2 3 3 4" xfId="20746"/>
    <cellStyle name="Обычный 4 2 2 2 3 2 3 4" xfId="5257"/>
    <cellStyle name="Обычный 4 2 2 2 3 2 3 4 2" xfId="13705"/>
    <cellStyle name="Обычный 4 2 2 2 3 2 3 4 2 2" xfId="30602"/>
    <cellStyle name="Обычный 4 2 2 2 3 2 3 4 3" xfId="22154"/>
    <cellStyle name="Обычный 4 2 2 2 3 2 3 5" xfId="9481"/>
    <cellStyle name="Обычный 4 2 2 2 3 2 3 5 2" xfId="26378"/>
    <cellStyle name="Обычный 4 2 2 2 3 2 3 6" xfId="17930"/>
    <cellStyle name="Обычный 4 2 2 2 3 2 4" xfId="1737"/>
    <cellStyle name="Обычный 4 2 2 2 3 2 4 2" xfId="5961"/>
    <cellStyle name="Обычный 4 2 2 2 3 2 4 2 2" xfId="14409"/>
    <cellStyle name="Обычный 4 2 2 2 3 2 4 2 2 2" xfId="31306"/>
    <cellStyle name="Обычный 4 2 2 2 3 2 4 2 3" xfId="22858"/>
    <cellStyle name="Обычный 4 2 2 2 3 2 4 3" xfId="10185"/>
    <cellStyle name="Обычный 4 2 2 2 3 2 4 3 2" xfId="27082"/>
    <cellStyle name="Обычный 4 2 2 2 3 2 4 4" xfId="18634"/>
    <cellStyle name="Обычный 4 2 2 2 3 2 5" xfId="3145"/>
    <cellStyle name="Обычный 4 2 2 2 3 2 5 2" xfId="7369"/>
    <cellStyle name="Обычный 4 2 2 2 3 2 5 2 2" xfId="15817"/>
    <cellStyle name="Обычный 4 2 2 2 3 2 5 2 2 2" xfId="32714"/>
    <cellStyle name="Обычный 4 2 2 2 3 2 5 2 3" xfId="24266"/>
    <cellStyle name="Обычный 4 2 2 2 3 2 5 3" xfId="11593"/>
    <cellStyle name="Обычный 4 2 2 2 3 2 5 3 2" xfId="28490"/>
    <cellStyle name="Обычный 4 2 2 2 3 2 5 4" xfId="20042"/>
    <cellStyle name="Обычный 4 2 2 2 3 2 6" xfId="4553"/>
    <cellStyle name="Обычный 4 2 2 2 3 2 6 2" xfId="13001"/>
    <cellStyle name="Обычный 4 2 2 2 3 2 6 2 2" xfId="29898"/>
    <cellStyle name="Обычный 4 2 2 2 3 2 6 3" xfId="21450"/>
    <cellStyle name="Обычный 4 2 2 2 3 2 7" xfId="8777"/>
    <cellStyle name="Обычный 4 2 2 2 3 2 7 2" xfId="25674"/>
    <cellStyle name="Обычный 4 2 2 2 3 2 8" xfId="17226"/>
    <cellStyle name="Обычный 4 2 2 2 3 2 9" xfId="34123"/>
    <cellStyle name="Обычный 4 2 2 2 3 3" xfId="652"/>
    <cellStyle name="Обычный 4 2 2 2 3 3 2" xfId="1383"/>
    <cellStyle name="Обычный 4 2 2 2 3 3 2 2" xfId="2792"/>
    <cellStyle name="Обычный 4 2 2 2 3 3 2 2 2" xfId="7016"/>
    <cellStyle name="Обычный 4 2 2 2 3 3 2 2 2 2" xfId="15464"/>
    <cellStyle name="Обычный 4 2 2 2 3 3 2 2 2 2 2" xfId="32361"/>
    <cellStyle name="Обычный 4 2 2 2 3 3 2 2 2 3" xfId="23913"/>
    <cellStyle name="Обычный 4 2 2 2 3 3 2 2 3" xfId="11240"/>
    <cellStyle name="Обычный 4 2 2 2 3 3 2 2 3 2" xfId="28137"/>
    <cellStyle name="Обычный 4 2 2 2 3 3 2 2 4" xfId="19689"/>
    <cellStyle name="Обычный 4 2 2 2 3 3 2 3" xfId="4200"/>
    <cellStyle name="Обычный 4 2 2 2 3 3 2 3 2" xfId="8424"/>
    <cellStyle name="Обычный 4 2 2 2 3 3 2 3 2 2" xfId="16872"/>
    <cellStyle name="Обычный 4 2 2 2 3 3 2 3 2 2 2" xfId="33769"/>
    <cellStyle name="Обычный 4 2 2 2 3 3 2 3 2 3" xfId="25321"/>
    <cellStyle name="Обычный 4 2 2 2 3 3 2 3 3" xfId="12648"/>
    <cellStyle name="Обычный 4 2 2 2 3 3 2 3 3 2" xfId="29545"/>
    <cellStyle name="Обычный 4 2 2 2 3 3 2 3 4" xfId="21097"/>
    <cellStyle name="Обычный 4 2 2 2 3 3 2 4" xfId="5608"/>
    <cellStyle name="Обычный 4 2 2 2 3 3 2 4 2" xfId="14056"/>
    <cellStyle name="Обычный 4 2 2 2 3 3 2 4 2 2" xfId="30953"/>
    <cellStyle name="Обычный 4 2 2 2 3 3 2 4 3" xfId="22505"/>
    <cellStyle name="Обычный 4 2 2 2 3 3 2 5" xfId="9832"/>
    <cellStyle name="Обычный 4 2 2 2 3 3 2 5 2" xfId="26729"/>
    <cellStyle name="Обычный 4 2 2 2 3 3 2 6" xfId="18281"/>
    <cellStyle name="Обычный 4 2 2 2 3 3 3" xfId="2088"/>
    <cellStyle name="Обычный 4 2 2 2 3 3 3 2" xfId="6312"/>
    <cellStyle name="Обычный 4 2 2 2 3 3 3 2 2" xfId="14760"/>
    <cellStyle name="Обычный 4 2 2 2 3 3 3 2 2 2" xfId="31657"/>
    <cellStyle name="Обычный 4 2 2 2 3 3 3 2 3" xfId="23209"/>
    <cellStyle name="Обычный 4 2 2 2 3 3 3 3" xfId="10536"/>
    <cellStyle name="Обычный 4 2 2 2 3 3 3 3 2" xfId="27433"/>
    <cellStyle name="Обычный 4 2 2 2 3 3 3 4" xfId="18985"/>
    <cellStyle name="Обычный 4 2 2 2 3 3 4" xfId="3496"/>
    <cellStyle name="Обычный 4 2 2 2 3 3 4 2" xfId="7720"/>
    <cellStyle name="Обычный 4 2 2 2 3 3 4 2 2" xfId="16168"/>
    <cellStyle name="Обычный 4 2 2 2 3 3 4 2 2 2" xfId="33065"/>
    <cellStyle name="Обычный 4 2 2 2 3 3 4 2 3" xfId="24617"/>
    <cellStyle name="Обычный 4 2 2 2 3 3 4 3" xfId="11944"/>
    <cellStyle name="Обычный 4 2 2 2 3 3 4 3 2" xfId="28841"/>
    <cellStyle name="Обычный 4 2 2 2 3 3 4 4" xfId="20393"/>
    <cellStyle name="Обычный 4 2 2 2 3 3 5" xfId="4904"/>
    <cellStyle name="Обычный 4 2 2 2 3 3 5 2" xfId="13352"/>
    <cellStyle name="Обычный 4 2 2 2 3 3 5 2 2" xfId="30249"/>
    <cellStyle name="Обычный 4 2 2 2 3 3 5 3" xfId="21801"/>
    <cellStyle name="Обычный 4 2 2 2 3 3 6" xfId="9128"/>
    <cellStyle name="Обычный 4 2 2 2 3 3 6 2" xfId="26025"/>
    <cellStyle name="Обычный 4 2 2 2 3 3 7" xfId="17577"/>
    <cellStyle name="Обычный 4 2 2 2 3 3 8" xfId="34474"/>
    <cellStyle name="Обычный 4 2 2 2 3 4" xfId="1031"/>
    <cellStyle name="Обычный 4 2 2 2 3 4 2" xfId="2440"/>
    <cellStyle name="Обычный 4 2 2 2 3 4 2 2" xfId="6664"/>
    <cellStyle name="Обычный 4 2 2 2 3 4 2 2 2" xfId="15112"/>
    <cellStyle name="Обычный 4 2 2 2 3 4 2 2 2 2" xfId="32009"/>
    <cellStyle name="Обычный 4 2 2 2 3 4 2 2 3" xfId="23561"/>
    <cellStyle name="Обычный 4 2 2 2 3 4 2 3" xfId="10888"/>
    <cellStyle name="Обычный 4 2 2 2 3 4 2 3 2" xfId="27785"/>
    <cellStyle name="Обычный 4 2 2 2 3 4 2 4" xfId="19337"/>
    <cellStyle name="Обычный 4 2 2 2 3 4 3" xfId="3848"/>
    <cellStyle name="Обычный 4 2 2 2 3 4 3 2" xfId="8072"/>
    <cellStyle name="Обычный 4 2 2 2 3 4 3 2 2" xfId="16520"/>
    <cellStyle name="Обычный 4 2 2 2 3 4 3 2 2 2" xfId="33417"/>
    <cellStyle name="Обычный 4 2 2 2 3 4 3 2 3" xfId="24969"/>
    <cellStyle name="Обычный 4 2 2 2 3 4 3 3" xfId="12296"/>
    <cellStyle name="Обычный 4 2 2 2 3 4 3 3 2" xfId="29193"/>
    <cellStyle name="Обычный 4 2 2 2 3 4 3 4" xfId="20745"/>
    <cellStyle name="Обычный 4 2 2 2 3 4 4" xfId="5256"/>
    <cellStyle name="Обычный 4 2 2 2 3 4 4 2" xfId="13704"/>
    <cellStyle name="Обычный 4 2 2 2 3 4 4 2 2" xfId="30601"/>
    <cellStyle name="Обычный 4 2 2 2 3 4 4 3" xfId="22153"/>
    <cellStyle name="Обычный 4 2 2 2 3 4 5" xfId="9480"/>
    <cellStyle name="Обычный 4 2 2 2 3 4 5 2" xfId="26377"/>
    <cellStyle name="Обычный 4 2 2 2 3 4 6" xfId="17929"/>
    <cellStyle name="Обычный 4 2 2 2 3 5" xfId="1736"/>
    <cellStyle name="Обычный 4 2 2 2 3 5 2" xfId="5960"/>
    <cellStyle name="Обычный 4 2 2 2 3 5 2 2" xfId="14408"/>
    <cellStyle name="Обычный 4 2 2 2 3 5 2 2 2" xfId="31305"/>
    <cellStyle name="Обычный 4 2 2 2 3 5 2 3" xfId="22857"/>
    <cellStyle name="Обычный 4 2 2 2 3 5 3" xfId="10184"/>
    <cellStyle name="Обычный 4 2 2 2 3 5 3 2" xfId="27081"/>
    <cellStyle name="Обычный 4 2 2 2 3 5 4" xfId="18633"/>
    <cellStyle name="Обычный 4 2 2 2 3 6" xfId="3144"/>
    <cellStyle name="Обычный 4 2 2 2 3 6 2" xfId="7368"/>
    <cellStyle name="Обычный 4 2 2 2 3 6 2 2" xfId="15816"/>
    <cellStyle name="Обычный 4 2 2 2 3 6 2 2 2" xfId="32713"/>
    <cellStyle name="Обычный 4 2 2 2 3 6 2 3" xfId="24265"/>
    <cellStyle name="Обычный 4 2 2 2 3 6 3" xfId="11592"/>
    <cellStyle name="Обычный 4 2 2 2 3 6 3 2" xfId="28489"/>
    <cellStyle name="Обычный 4 2 2 2 3 6 4" xfId="20041"/>
    <cellStyle name="Обычный 4 2 2 2 3 7" xfId="4552"/>
    <cellStyle name="Обычный 4 2 2 2 3 7 2" xfId="13000"/>
    <cellStyle name="Обычный 4 2 2 2 3 7 2 2" xfId="29897"/>
    <cellStyle name="Обычный 4 2 2 2 3 7 3" xfId="21449"/>
    <cellStyle name="Обычный 4 2 2 2 3 8" xfId="8776"/>
    <cellStyle name="Обычный 4 2 2 2 3 8 2" xfId="25673"/>
    <cellStyle name="Обычный 4 2 2 2 3 9" xfId="17225"/>
    <cellStyle name="Обычный 4 2 2 2 4" xfId="250"/>
    <cellStyle name="Обычный 4 2 2 2 4 2" xfId="654"/>
    <cellStyle name="Обычный 4 2 2 2 4 2 2" xfId="1385"/>
    <cellStyle name="Обычный 4 2 2 2 4 2 2 2" xfId="2794"/>
    <cellStyle name="Обычный 4 2 2 2 4 2 2 2 2" xfId="7018"/>
    <cellStyle name="Обычный 4 2 2 2 4 2 2 2 2 2" xfId="15466"/>
    <cellStyle name="Обычный 4 2 2 2 4 2 2 2 2 2 2" xfId="32363"/>
    <cellStyle name="Обычный 4 2 2 2 4 2 2 2 2 3" xfId="23915"/>
    <cellStyle name="Обычный 4 2 2 2 4 2 2 2 3" xfId="11242"/>
    <cellStyle name="Обычный 4 2 2 2 4 2 2 2 3 2" xfId="28139"/>
    <cellStyle name="Обычный 4 2 2 2 4 2 2 2 4" xfId="19691"/>
    <cellStyle name="Обычный 4 2 2 2 4 2 2 3" xfId="4202"/>
    <cellStyle name="Обычный 4 2 2 2 4 2 2 3 2" xfId="8426"/>
    <cellStyle name="Обычный 4 2 2 2 4 2 2 3 2 2" xfId="16874"/>
    <cellStyle name="Обычный 4 2 2 2 4 2 2 3 2 2 2" xfId="33771"/>
    <cellStyle name="Обычный 4 2 2 2 4 2 2 3 2 3" xfId="25323"/>
    <cellStyle name="Обычный 4 2 2 2 4 2 2 3 3" xfId="12650"/>
    <cellStyle name="Обычный 4 2 2 2 4 2 2 3 3 2" xfId="29547"/>
    <cellStyle name="Обычный 4 2 2 2 4 2 2 3 4" xfId="21099"/>
    <cellStyle name="Обычный 4 2 2 2 4 2 2 4" xfId="5610"/>
    <cellStyle name="Обычный 4 2 2 2 4 2 2 4 2" xfId="14058"/>
    <cellStyle name="Обычный 4 2 2 2 4 2 2 4 2 2" xfId="30955"/>
    <cellStyle name="Обычный 4 2 2 2 4 2 2 4 3" xfId="22507"/>
    <cellStyle name="Обычный 4 2 2 2 4 2 2 5" xfId="9834"/>
    <cellStyle name="Обычный 4 2 2 2 4 2 2 5 2" xfId="26731"/>
    <cellStyle name="Обычный 4 2 2 2 4 2 2 6" xfId="18283"/>
    <cellStyle name="Обычный 4 2 2 2 4 2 3" xfId="2090"/>
    <cellStyle name="Обычный 4 2 2 2 4 2 3 2" xfId="6314"/>
    <cellStyle name="Обычный 4 2 2 2 4 2 3 2 2" xfId="14762"/>
    <cellStyle name="Обычный 4 2 2 2 4 2 3 2 2 2" xfId="31659"/>
    <cellStyle name="Обычный 4 2 2 2 4 2 3 2 3" xfId="23211"/>
    <cellStyle name="Обычный 4 2 2 2 4 2 3 3" xfId="10538"/>
    <cellStyle name="Обычный 4 2 2 2 4 2 3 3 2" xfId="27435"/>
    <cellStyle name="Обычный 4 2 2 2 4 2 3 4" xfId="18987"/>
    <cellStyle name="Обычный 4 2 2 2 4 2 4" xfId="3498"/>
    <cellStyle name="Обычный 4 2 2 2 4 2 4 2" xfId="7722"/>
    <cellStyle name="Обычный 4 2 2 2 4 2 4 2 2" xfId="16170"/>
    <cellStyle name="Обычный 4 2 2 2 4 2 4 2 2 2" xfId="33067"/>
    <cellStyle name="Обычный 4 2 2 2 4 2 4 2 3" xfId="24619"/>
    <cellStyle name="Обычный 4 2 2 2 4 2 4 3" xfId="11946"/>
    <cellStyle name="Обычный 4 2 2 2 4 2 4 3 2" xfId="28843"/>
    <cellStyle name="Обычный 4 2 2 2 4 2 4 4" xfId="20395"/>
    <cellStyle name="Обычный 4 2 2 2 4 2 5" xfId="4906"/>
    <cellStyle name="Обычный 4 2 2 2 4 2 5 2" xfId="13354"/>
    <cellStyle name="Обычный 4 2 2 2 4 2 5 2 2" xfId="30251"/>
    <cellStyle name="Обычный 4 2 2 2 4 2 5 3" xfId="21803"/>
    <cellStyle name="Обычный 4 2 2 2 4 2 6" xfId="9130"/>
    <cellStyle name="Обычный 4 2 2 2 4 2 6 2" xfId="26027"/>
    <cellStyle name="Обычный 4 2 2 2 4 2 7" xfId="17579"/>
    <cellStyle name="Обычный 4 2 2 2 4 2 8" xfId="34476"/>
    <cellStyle name="Обычный 4 2 2 2 4 3" xfId="1033"/>
    <cellStyle name="Обычный 4 2 2 2 4 3 2" xfId="2442"/>
    <cellStyle name="Обычный 4 2 2 2 4 3 2 2" xfId="6666"/>
    <cellStyle name="Обычный 4 2 2 2 4 3 2 2 2" xfId="15114"/>
    <cellStyle name="Обычный 4 2 2 2 4 3 2 2 2 2" xfId="32011"/>
    <cellStyle name="Обычный 4 2 2 2 4 3 2 2 3" xfId="23563"/>
    <cellStyle name="Обычный 4 2 2 2 4 3 2 3" xfId="10890"/>
    <cellStyle name="Обычный 4 2 2 2 4 3 2 3 2" xfId="27787"/>
    <cellStyle name="Обычный 4 2 2 2 4 3 2 4" xfId="19339"/>
    <cellStyle name="Обычный 4 2 2 2 4 3 3" xfId="3850"/>
    <cellStyle name="Обычный 4 2 2 2 4 3 3 2" xfId="8074"/>
    <cellStyle name="Обычный 4 2 2 2 4 3 3 2 2" xfId="16522"/>
    <cellStyle name="Обычный 4 2 2 2 4 3 3 2 2 2" xfId="33419"/>
    <cellStyle name="Обычный 4 2 2 2 4 3 3 2 3" xfId="24971"/>
    <cellStyle name="Обычный 4 2 2 2 4 3 3 3" xfId="12298"/>
    <cellStyle name="Обычный 4 2 2 2 4 3 3 3 2" xfId="29195"/>
    <cellStyle name="Обычный 4 2 2 2 4 3 3 4" xfId="20747"/>
    <cellStyle name="Обычный 4 2 2 2 4 3 4" xfId="5258"/>
    <cellStyle name="Обычный 4 2 2 2 4 3 4 2" xfId="13706"/>
    <cellStyle name="Обычный 4 2 2 2 4 3 4 2 2" xfId="30603"/>
    <cellStyle name="Обычный 4 2 2 2 4 3 4 3" xfId="22155"/>
    <cellStyle name="Обычный 4 2 2 2 4 3 5" xfId="9482"/>
    <cellStyle name="Обычный 4 2 2 2 4 3 5 2" xfId="26379"/>
    <cellStyle name="Обычный 4 2 2 2 4 3 6" xfId="17931"/>
    <cellStyle name="Обычный 4 2 2 2 4 4" xfId="1738"/>
    <cellStyle name="Обычный 4 2 2 2 4 4 2" xfId="5962"/>
    <cellStyle name="Обычный 4 2 2 2 4 4 2 2" xfId="14410"/>
    <cellStyle name="Обычный 4 2 2 2 4 4 2 2 2" xfId="31307"/>
    <cellStyle name="Обычный 4 2 2 2 4 4 2 3" xfId="22859"/>
    <cellStyle name="Обычный 4 2 2 2 4 4 3" xfId="10186"/>
    <cellStyle name="Обычный 4 2 2 2 4 4 3 2" xfId="27083"/>
    <cellStyle name="Обычный 4 2 2 2 4 4 4" xfId="18635"/>
    <cellStyle name="Обычный 4 2 2 2 4 5" xfId="3146"/>
    <cellStyle name="Обычный 4 2 2 2 4 5 2" xfId="7370"/>
    <cellStyle name="Обычный 4 2 2 2 4 5 2 2" xfId="15818"/>
    <cellStyle name="Обычный 4 2 2 2 4 5 2 2 2" xfId="32715"/>
    <cellStyle name="Обычный 4 2 2 2 4 5 2 3" xfId="24267"/>
    <cellStyle name="Обычный 4 2 2 2 4 5 3" xfId="11594"/>
    <cellStyle name="Обычный 4 2 2 2 4 5 3 2" xfId="28491"/>
    <cellStyle name="Обычный 4 2 2 2 4 5 4" xfId="20043"/>
    <cellStyle name="Обычный 4 2 2 2 4 6" xfId="4554"/>
    <cellStyle name="Обычный 4 2 2 2 4 6 2" xfId="13002"/>
    <cellStyle name="Обычный 4 2 2 2 4 6 2 2" xfId="29899"/>
    <cellStyle name="Обычный 4 2 2 2 4 6 3" xfId="21451"/>
    <cellStyle name="Обычный 4 2 2 2 4 7" xfId="8778"/>
    <cellStyle name="Обычный 4 2 2 2 4 7 2" xfId="25675"/>
    <cellStyle name="Обычный 4 2 2 2 4 8" xfId="17227"/>
    <cellStyle name="Обычный 4 2 2 2 4 9" xfId="34124"/>
    <cellStyle name="Обычный 4 2 2 2 5" xfId="647"/>
    <cellStyle name="Обычный 4 2 2 2 5 2" xfId="1378"/>
    <cellStyle name="Обычный 4 2 2 2 5 2 2" xfId="2787"/>
    <cellStyle name="Обычный 4 2 2 2 5 2 2 2" xfId="7011"/>
    <cellStyle name="Обычный 4 2 2 2 5 2 2 2 2" xfId="15459"/>
    <cellStyle name="Обычный 4 2 2 2 5 2 2 2 2 2" xfId="32356"/>
    <cellStyle name="Обычный 4 2 2 2 5 2 2 2 3" xfId="23908"/>
    <cellStyle name="Обычный 4 2 2 2 5 2 2 3" xfId="11235"/>
    <cellStyle name="Обычный 4 2 2 2 5 2 2 3 2" xfId="28132"/>
    <cellStyle name="Обычный 4 2 2 2 5 2 2 4" xfId="19684"/>
    <cellStyle name="Обычный 4 2 2 2 5 2 3" xfId="4195"/>
    <cellStyle name="Обычный 4 2 2 2 5 2 3 2" xfId="8419"/>
    <cellStyle name="Обычный 4 2 2 2 5 2 3 2 2" xfId="16867"/>
    <cellStyle name="Обычный 4 2 2 2 5 2 3 2 2 2" xfId="33764"/>
    <cellStyle name="Обычный 4 2 2 2 5 2 3 2 3" xfId="25316"/>
    <cellStyle name="Обычный 4 2 2 2 5 2 3 3" xfId="12643"/>
    <cellStyle name="Обычный 4 2 2 2 5 2 3 3 2" xfId="29540"/>
    <cellStyle name="Обычный 4 2 2 2 5 2 3 4" xfId="21092"/>
    <cellStyle name="Обычный 4 2 2 2 5 2 4" xfId="5603"/>
    <cellStyle name="Обычный 4 2 2 2 5 2 4 2" xfId="14051"/>
    <cellStyle name="Обычный 4 2 2 2 5 2 4 2 2" xfId="30948"/>
    <cellStyle name="Обычный 4 2 2 2 5 2 4 3" xfId="22500"/>
    <cellStyle name="Обычный 4 2 2 2 5 2 5" xfId="9827"/>
    <cellStyle name="Обычный 4 2 2 2 5 2 5 2" xfId="26724"/>
    <cellStyle name="Обычный 4 2 2 2 5 2 6" xfId="18276"/>
    <cellStyle name="Обычный 4 2 2 2 5 3" xfId="2083"/>
    <cellStyle name="Обычный 4 2 2 2 5 3 2" xfId="6307"/>
    <cellStyle name="Обычный 4 2 2 2 5 3 2 2" xfId="14755"/>
    <cellStyle name="Обычный 4 2 2 2 5 3 2 2 2" xfId="31652"/>
    <cellStyle name="Обычный 4 2 2 2 5 3 2 3" xfId="23204"/>
    <cellStyle name="Обычный 4 2 2 2 5 3 3" xfId="10531"/>
    <cellStyle name="Обычный 4 2 2 2 5 3 3 2" xfId="27428"/>
    <cellStyle name="Обычный 4 2 2 2 5 3 4" xfId="18980"/>
    <cellStyle name="Обычный 4 2 2 2 5 4" xfId="3491"/>
    <cellStyle name="Обычный 4 2 2 2 5 4 2" xfId="7715"/>
    <cellStyle name="Обычный 4 2 2 2 5 4 2 2" xfId="16163"/>
    <cellStyle name="Обычный 4 2 2 2 5 4 2 2 2" xfId="33060"/>
    <cellStyle name="Обычный 4 2 2 2 5 4 2 3" xfId="24612"/>
    <cellStyle name="Обычный 4 2 2 2 5 4 3" xfId="11939"/>
    <cellStyle name="Обычный 4 2 2 2 5 4 3 2" xfId="28836"/>
    <cellStyle name="Обычный 4 2 2 2 5 4 4" xfId="20388"/>
    <cellStyle name="Обычный 4 2 2 2 5 5" xfId="4899"/>
    <cellStyle name="Обычный 4 2 2 2 5 5 2" xfId="13347"/>
    <cellStyle name="Обычный 4 2 2 2 5 5 2 2" xfId="30244"/>
    <cellStyle name="Обычный 4 2 2 2 5 5 3" xfId="21796"/>
    <cellStyle name="Обычный 4 2 2 2 5 6" xfId="9123"/>
    <cellStyle name="Обычный 4 2 2 2 5 6 2" xfId="26020"/>
    <cellStyle name="Обычный 4 2 2 2 5 7" xfId="17572"/>
    <cellStyle name="Обычный 4 2 2 2 5 8" xfId="34469"/>
    <cellStyle name="Обычный 4 2 2 2 6" xfId="1026"/>
    <cellStyle name="Обычный 4 2 2 2 6 2" xfId="2435"/>
    <cellStyle name="Обычный 4 2 2 2 6 2 2" xfId="6659"/>
    <cellStyle name="Обычный 4 2 2 2 6 2 2 2" xfId="15107"/>
    <cellStyle name="Обычный 4 2 2 2 6 2 2 2 2" xfId="32004"/>
    <cellStyle name="Обычный 4 2 2 2 6 2 2 3" xfId="23556"/>
    <cellStyle name="Обычный 4 2 2 2 6 2 3" xfId="10883"/>
    <cellStyle name="Обычный 4 2 2 2 6 2 3 2" xfId="27780"/>
    <cellStyle name="Обычный 4 2 2 2 6 2 4" xfId="19332"/>
    <cellStyle name="Обычный 4 2 2 2 6 3" xfId="3843"/>
    <cellStyle name="Обычный 4 2 2 2 6 3 2" xfId="8067"/>
    <cellStyle name="Обычный 4 2 2 2 6 3 2 2" xfId="16515"/>
    <cellStyle name="Обычный 4 2 2 2 6 3 2 2 2" xfId="33412"/>
    <cellStyle name="Обычный 4 2 2 2 6 3 2 3" xfId="24964"/>
    <cellStyle name="Обычный 4 2 2 2 6 3 3" xfId="12291"/>
    <cellStyle name="Обычный 4 2 2 2 6 3 3 2" xfId="29188"/>
    <cellStyle name="Обычный 4 2 2 2 6 3 4" xfId="20740"/>
    <cellStyle name="Обычный 4 2 2 2 6 4" xfId="5251"/>
    <cellStyle name="Обычный 4 2 2 2 6 4 2" xfId="13699"/>
    <cellStyle name="Обычный 4 2 2 2 6 4 2 2" xfId="30596"/>
    <cellStyle name="Обычный 4 2 2 2 6 4 3" xfId="22148"/>
    <cellStyle name="Обычный 4 2 2 2 6 5" xfId="9475"/>
    <cellStyle name="Обычный 4 2 2 2 6 5 2" xfId="26372"/>
    <cellStyle name="Обычный 4 2 2 2 6 6" xfId="17924"/>
    <cellStyle name="Обычный 4 2 2 2 7" xfId="1731"/>
    <cellStyle name="Обычный 4 2 2 2 7 2" xfId="5955"/>
    <cellStyle name="Обычный 4 2 2 2 7 2 2" xfId="14403"/>
    <cellStyle name="Обычный 4 2 2 2 7 2 2 2" xfId="31300"/>
    <cellStyle name="Обычный 4 2 2 2 7 2 3" xfId="22852"/>
    <cellStyle name="Обычный 4 2 2 2 7 3" xfId="10179"/>
    <cellStyle name="Обычный 4 2 2 2 7 3 2" xfId="27076"/>
    <cellStyle name="Обычный 4 2 2 2 7 4" xfId="18628"/>
    <cellStyle name="Обычный 4 2 2 2 8" xfId="3139"/>
    <cellStyle name="Обычный 4 2 2 2 8 2" xfId="7363"/>
    <cellStyle name="Обычный 4 2 2 2 8 2 2" xfId="15811"/>
    <cellStyle name="Обычный 4 2 2 2 8 2 2 2" xfId="32708"/>
    <cellStyle name="Обычный 4 2 2 2 8 2 3" xfId="24260"/>
    <cellStyle name="Обычный 4 2 2 2 8 3" xfId="11587"/>
    <cellStyle name="Обычный 4 2 2 2 8 3 2" xfId="28484"/>
    <cellStyle name="Обычный 4 2 2 2 8 4" xfId="20036"/>
    <cellStyle name="Обычный 4 2 2 2 9" xfId="4547"/>
    <cellStyle name="Обычный 4 2 2 2 9 2" xfId="12995"/>
    <cellStyle name="Обычный 4 2 2 2 9 2 2" xfId="29892"/>
    <cellStyle name="Обычный 4 2 2 2 9 3" xfId="21444"/>
    <cellStyle name="Обычный 4 2 2 3" xfId="251"/>
    <cellStyle name="Обычный 4 2 2 3 10" xfId="17228"/>
    <cellStyle name="Обычный 4 2 2 3 11" xfId="34125"/>
    <cellStyle name="Обычный 4 2 2 3 2" xfId="252"/>
    <cellStyle name="Обычный 4 2 2 3 2 10" xfId="34126"/>
    <cellStyle name="Обычный 4 2 2 3 2 2" xfId="253"/>
    <cellStyle name="Обычный 4 2 2 3 2 2 2" xfId="657"/>
    <cellStyle name="Обычный 4 2 2 3 2 2 2 2" xfId="1388"/>
    <cellStyle name="Обычный 4 2 2 3 2 2 2 2 2" xfId="2797"/>
    <cellStyle name="Обычный 4 2 2 3 2 2 2 2 2 2" xfId="7021"/>
    <cellStyle name="Обычный 4 2 2 3 2 2 2 2 2 2 2" xfId="15469"/>
    <cellStyle name="Обычный 4 2 2 3 2 2 2 2 2 2 2 2" xfId="32366"/>
    <cellStyle name="Обычный 4 2 2 3 2 2 2 2 2 2 3" xfId="23918"/>
    <cellStyle name="Обычный 4 2 2 3 2 2 2 2 2 3" xfId="11245"/>
    <cellStyle name="Обычный 4 2 2 3 2 2 2 2 2 3 2" xfId="28142"/>
    <cellStyle name="Обычный 4 2 2 3 2 2 2 2 2 4" xfId="19694"/>
    <cellStyle name="Обычный 4 2 2 3 2 2 2 2 3" xfId="4205"/>
    <cellStyle name="Обычный 4 2 2 3 2 2 2 2 3 2" xfId="8429"/>
    <cellStyle name="Обычный 4 2 2 3 2 2 2 2 3 2 2" xfId="16877"/>
    <cellStyle name="Обычный 4 2 2 3 2 2 2 2 3 2 2 2" xfId="33774"/>
    <cellStyle name="Обычный 4 2 2 3 2 2 2 2 3 2 3" xfId="25326"/>
    <cellStyle name="Обычный 4 2 2 3 2 2 2 2 3 3" xfId="12653"/>
    <cellStyle name="Обычный 4 2 2 3 2 2 2 2 3 3 2" xfId="29550"/>
    <cellStyle name="Обычный 4 2 2 3 2 2 2 2 3 4" xfId="21102"/>
    <cellStyle name="Обычный 4 2 2 3 2 2 2 2 4" xfId="5613"/>
    <cellStyle name="Обычный 4 2 2 3 2 2 2 2 4 2" xfId="14061"/>
    <cellStyle name="Обычный 4 2 2 3 2 2 2 2 4 2 2" xfId="30958"/>
    <cellStyle name="Обычный 4 2 2 3 2 2 2 2 4 3" xfId="22510"/>
    <cellStyle name="Обычный 4 2 2 3 2 2 2 2 5" xfId="9837"/>
    <cellStyle name="Обычный 4 2 2 3 2 2 2 2 5 2" xfId="26734"/>
    <cellStyle name="Обычный 4 2 2 3 2 2 2 2 6" xfId="18286"/>
    <cellStyle name="Обычный 4 2 2 3 2 2 2 3" xfId="2093"/>
    <cellStyle name="Обычный 4 2 2 3 2 2 2 3 2" xfId="6317"/>
    <cellStyle name="Обычный 4 2 2 3 2 2 2 3 2 2" xfId="14765"/>
    <cellStyle name="Обычный 4 2 2 3 2 2 2 3 2 2 2" xfId="31662"/>
    <cellStyle name="Обычный 4 2 2 3 2 2 2 3 2 3" xfId="23214"/>
    <cellStyle name="Обычный 4 2 2 3 2 2 2 3 3" xfId="10541"/>
    <cellStyle name="Обычный 4 2 2 3 2 2 2 3 3 2" xfId="27438"/>
    <cellStyle name="Обычный 4 2 2 3 2 2 2 3 4" xfId="18990"/>
    <cellStyle name="Обычный 4 2 2 3 2 2 2 4" xfId="3501"/>
    <cellStyle name="Обычный 4 2 2 3 2 2 2 4 2" xfId="7725"/>
    <cellStyle name="Обычный 4 2 2 3 2 2 2 4 2 2" xfId="16173"/>
    <cellStyle name="Обычный 4 2 2 3 2 2 2 4 2 2 2" xfId="33070"/>
    <cellStyle name="Обычный 4 2 2 3 2 2 2 4 2 3" xfId="24622"/>
    <cellStyle name="Обычный 4 2 2 3 2 2 2 4 3" xfId="11949"/>
    <cellStyle name="Обычный 4 2 2 3 2 2 2 4 3 2" xfId="28846"/>
    <cellStyle name="Обычный 4 2 2 3 2 2 2 4 4" xfId="20398"/>
    <cellStyle name="Обычный 4 2 2 3 2 2 2 5" xfId="4909"/>
    <cellStyle name="Обычный 4 2 2 3 2 2 2 5 2" xfId="13357"/>
    <cellStyle name="Обычный 4 2 2 3 2 2 2 5 2 2" xfId="30254"/>
    <cellStyle name="Обычный 4 2 2 3 2 2 2 5 3" xfId="21806"/>
    <cellStyle name="Обычный 4 2 2 3 2 2 2 6" xfId="9133"/>
    <cellStyle name="Обычный 4 2 2 3 2 2 2 6 2" xfId="26030"/>
    <cellStyle name="Обычный 4 2 2 3 2 2 2 7" xfId="17582"/>
    <cellStyle name="Обычный 4 2 2 3 2 2 2 8" xfId="34479"/>
    <cellStyle name="Обычный 4 2 2 3 2 2 3" xfId="1036"/>
    <cellStyle name="Обычный 4 2 2 3 2 2 3 2" xfId="2445"/>
    <cellStyle name="Обычный 4 2 2 3 2 2 3 2 2" xfId="6669"/>
    <cellStyle name="Обычный 4 2 2 3 2 2 3 2 2 2" xfId="15117"/>
    <cellStyle name="Обычный 4 2 2 3 2 2 3 2 2 2 2" xfId="32014"/>
    <cellStyle name="Обычный 4 2 2 3 2 2 3 2 2 3" xfId="23566"/>
    <cellStyle name="Обычный 4 2 2 3 2 2 3 2 3" xfId="10893"/>
    <cellStyle name="Обычный 4 2 2 3 2 2 3 2 3 2" xfId="27790"/>
    <cellStyle name="Обычный 4 2 2 3 2 2 3 2 4" xfId="19342"/>
    <cellStyle name="Обычный 4 2 2 3 2 2 3 3" xfId="3853"/>
    <cellStyle name="Обычный 4 2 2 3 2 2 3 3 2" xfId="8077"/>
    <cellStyle name="Обычный 4 2 2 3 2 2 3 3 2 2" xfId="16525"/>
    <cellStyle name="Обычный 4 2 2 3 2 2 3 3 2 2 2" xfId="33422"/>
    <cellStyle name="Обычный 4 2 2 3 2 2 3 3 2 3" xfId="24974"/>
    <cellStyle name="Обычный 4 2 2 3 2 2 3 3 3" xfId="12301"/>
    <cellStyle name="Обычный 4 2 2 3 2 2 3 3 3 2" xfId="29198"/>
    <cellStyle name="Обычный 4 2 2 3 2 2 3 3 4" xfId="20750"/>
    <cellStyle name="Обычный 4 2 2 3 2 2 3 4" xfId="5261"/>
    <cellStyle name="Обычный 4 2 2 3 2 2 3 4 2" xfId="13709"/>
    <cellStyle name="Обычный 4 2 2 3 2 2 3 4 2 2" xfId="30606"/>
    <cellStyle name="Обычный 4 2 2 3 2 2 3 4 3" xfId="22158"/>
    <cellStyle name="Обычный 4 2 2 3 2 2 3 5" xfId="9485"/>
    <cellStyle name="Обычный 4 2 2 3 2 2 3 5 2" xfId="26382"/>
    <cellStyle name="Обычный 4 2 2 3 2 2 3 6" xfId="17934"/>
    <cellStyle name="Обычный 4 2 2 3 2 2 4" xfId="1741"/>
    <cellStyle name="Обычный 4 2 2 3 2 2 4 2" xfId="5965"/>
    <cellStyle name="Обычный 4 2 2 3 2 2 4 2 2" xfId="14413"/>
    <cellStyle name="Обычный 4 2 2 3 2 2 4 2 2 2" xfId="31310"/>
    <cellStyle name="Обычный 4 2 2 3 2 2 4 2 3" xfId="22862"/>
    <cellStyle name="Обычный 4 2 2 3 2 2 4 3" xfId="10189"/>
    <cellStyle name="Обычный 4 2 2 3 2 2 4 3 2" xfId="27086"/>
    <cellStyle name="Обычный 4 2 2 3 2 2 4 4" xfId="18638"/>
    <cellStyle name="Обычный 4 2 2 3 2 2 5" xfId="3149"/>
    <cellStyle name="Обычный 4 2 2 3 2 2 5 2" xfId="7373"/>
    <cellStyle name="Обычный 4 2 2 3 2 2 5 2 2" xfId="15821"/>
    <cellStyle name="Обычный 4 2 2 3 2 2 5 2 2 2" xfId="32718"/>
    <cellStyle name="Обычный 4 2 2 3 2 2 5 2 3" xfId="24270"/>
    <cellStyle name="Обычный 4 2 2 3 2 2 5 3" xfId="11597"/>
    <cellStyle name="Обычный 4 2 2 3 2 2 5 3 2" xfId="28494"/>
    <cellStyle name="Обычный 4 2 2 3 2 2 5 4" xfId="20046"/>
    <cellStyle name="Обычный 4 2 2 3 2 2 6" xfId="4557"/>
    <cellStyle name="Обычный 4 2 2 3 2 2 6 2" xfId="13005"/>
    <cellStyle name="Обычный 4 2 2 3 2 2 6 2 2" xfId="29902"/>
    <cellStyle name="Обычный 4 2 2 3 2 2 6 3" xfId="21454"/>
    <cellStyle name="Обычный 4 2 2 3 2 2 7" xfId="8781"/>
    <cellStyle name="Обычный 4 2 2 3 2 2 7 2" xfId="25678"/>
    <cellStyle name="Обычный 4 2 2 3 2 2 8" xfId="17230"/>
    <cellStyle name="Обычный 4 2 2 3 2 2 9" xfId="34127"/>
    <cellStyle name="Обычный 4 2 2 3 2 3" xfId="656"/>
    <cellStyle name="Обычный 4 2 2 3 2 3 2" xfId="1387"/>
    <cellStyle name="Обычный 4 2 2 3 2 3 2 2" xfId="2796"/>
    <cellStyle name="Обычный 4 2 2 3 2 3 2 2 2" xfId="7020"/>
    <cellStyle name="Обычный 4 2 2 3 2 3 2 2 2 2" xfId="15468"/>
    <cellStyle name="Обычный 4 2 2 3 2 3 2 2 2 2 2" xfId="32365"/>
    <cellStyle name="Обычный 4 2 2 3 2 3 2 2 2 3" xfId="23917"/>
    <cellStyle name="Обычный 4 2 2 3 2 3 2 2 3" xfId="11244"/>
    <cellStyle name="Обычный 4 2 2 3 2 3 2 2 3 2" xfId="28141"/>
    <cellStyle name="Обычный 4 2 2 3 2 3 2 2 4" xfId="19693"/>
    <cellStyle name="Обычный 4 2 2 3 2 3 2 3" xfId="4204"/>
    <cellStyle name="Обычный 4 2 2 3 2 3 2 3 2" xfId="8428"/>
    <cellStyle name="Обычный 4 2 2 3 2 3 2 3 2 2" xfId="16876"/>
    <cellStyle name="Обычный 4 2 2 3 2 3 2 3 2 2 2" xfId="33773"/>
    <cellStyle name="Обычный 4 2 2 3 2 3 2 3 2 3" xfId="25325"/>
    <cellStyle name="Обычный 4 2 2 3 2 3 2 3 3" xfId="12652"/>
    <cellStyle name="Обычный 4 2 2 3 2 3 2 3 3 2" xfId="29549"/>
    <cellStyle name="Обычный 4 2 2 3 2 3 2 3 4" xfId="21101"/>
    <cellStyle name="Обычный 4 2 2 3 2 3 2 4" xfId="5612"/>
    <cellStyle name="Обычный 4 2 2 3 2 3 2 4 2" xfId="14060"/>
    <cellStyle name="Обычный 4 2 2 3 2 3 2 4 2 2" xfId="30957"/>
    <cellStyle name="Обычный 4 2 2 3 2 3 2 4 3" xfId="22509"/>
    <cellStyle name="Обычный 4 2 2 3 2 3 2 5" xfId="9836"/>
    <cellStyle name="Обычный 4 2 2 3 2 3 2 5 2" xfId="26733"/>
    <cellStyle name="Обычный 4 2 2 3 2 3 2 6" xfId="18285"/>
    <cellStyle name="Обычный 4 2 2 3 2 3 3" xfId="2092"/>
    <cellStyle name="Обычный 4 2 2 3 2 3 3 2" xfId="6316"/>
    <cellStyle name="Обычный 4 2 2 3 2 3 3 2 2" xfId="14764"/>
    <cellStyle name="Обычный 4 2 2 3 2 3 3 2 2 2" xfId="31661"/>
    <cellStyle name="Обычный 4 2 2 3 2 3 3 2 3" xfId="23213"/>
    <cellStyle name="Обычный 4 2 2 3 2 3 3 3" xfId="10540"/>
    <cellStyle name="Обычный 4 2 2 3 2 3 3 3 2" xfId="27437"/>
    <cellStyle name="Обычный 4 2 2 3 2 3 3 4" xfId="18989"/>
    <cellStyle name="Обычный 4 2 2 3 2 3 4" xfId="3500"/>
    <cellStyle name="Обычный 4 2 2 3 2 3 4 2" xfId="7724"/>
    <cellStyle name="Обычный 4 2 2 3 2 3 4 2 2" xfId="16172"/>
    <cellStyle name="Обычный 4 2 2 3 2 3 4 2 2 2" xfId="33069"/>
    <cellStyle name="Обычный 4 2 2 3 2 3 4 2 3" xfId="24621"/>
    <cellStyle name="Обычный 4 2 2 3 2 3 4 3" xfId="11948"/>
    <cellStyle name="Обычный 4 2 2 3 2 3 4 3 2" xfId="28845"/>
    <cellStyle name="Обычный 4 2 2 3 2 3 4 4" xfId="20397"/>
    <cellStyle name="Обычный 4 2 2 3 2 3 5" xfId="4908"/>
    <cellStyle name="Обычный 4 2 2 3 2 3 5 2" xfId="13356"/>
    <cellStyle name="Обычный 4 2 2 3 2 3 5 2 2" xfId="30253"/>
    <cellStyle name="Обычный 4 2 2 3 2 3 5 3" xfId="21805"/>
    <cellStyle name="Обычный 4 2 2 3 2 3 6" xfId="9132"/>
    <cellStyle name="Обычный 4 2 2 3 2 3 6 2" xfId="26029"/>
    <cellStyle name="Обычный 4 2 2 3 2 3 7" xfId="17581"/>
    <cellStyle name="Обычный 4 2 2 3 2 3 8" xfId="34478"/>
    <cellStyle name="Обычный 4 2 2 3 2 4" xfId="1035"/>
    <cellStyle name="Обычный 4 2 2 3 2 4 2" xfId="2444"/>
    <cellStyle name="Обычный 4 2 2 3 2 4 2 2" xfId="6668"/>
    <cellStyle name="Обычный 4 2 2 3 2 4 2 2 2" xfId="15116"/>
    <cellStyle name="Обычный 4 2 2 3 2 4 2 2 2 2" xfId="32013"/>
    <cellStyle name="Обычный 4 2 2 3 2 4 2 2 3" xfId="23565"/>
    <cellStyle name="Обычный 4 2 2 3 2 4 2 3" xfId="10892"/>
    <cellStyle name="Обычный 4 2 2 3 2 4 2 3 2" xfId="27789"/>
    <cellStyle name="Обычный 4 2 2 3 2 4 2 4" xfId="19341"/>
    <cellStyle name="Обычный 4 2 2 3 2 4 3" xfId="3852"/>
    <cellStyle name="Обычный 4 2 2 3 2 4 3 2" xfId="8076"/>
    <cellStyle name="Обычный 4 2 2 3 2 4 3 2 2" xfId="16524"/>
    <cellStyle name="Обычный 4 2 2 3 2 4 3 2 2 2" xfId="33421"/>
    <cellStyle name="Обычный 4 2 2 3 2 4 3 2 3" xfId="24973"/>
    <cellStyle name="Обычный 4 2 2 3 2 4 3 3" xfId="12300"/>
    <cellStyle name="Обычный 4 2 2 3 2 4 3 3 2" xfId="29197"/>
    <cellStyle name="Обычный 4 2 2 3 2 4 3 4" xfId="20749"/>
    <cellStyle name="Обычный 4 2 2 3 2 4 4" xfId="5260"/>
    <cellStyle name="Обычный 4 2 2 3 2 4 4 2" xfId="13708"/>
    <cellStyle name="Обычный 4 2 2 3 2 4 4 2 2" xfId="30605"/>
    <cellStyle name="Обычный 4 2 2 3 2 4 4 3" xfId="22157"/>
    <cellStyle name="Обычный 4 2 2 3 2 4 5" xfId="9484"/>
    <cellStyle name="Обычный 4 2 2 3 2 4 5 2" xfId="26381"/>
    <cellStyle name="Обычный 4 2 2 3 2 4 6" xfId="17933"/>
    <cellStyle name="Обычный 4 2 2 3 2 5" xfId="1740"/>
    <cellStyle name="Обычный 4 2 2 3 2 5 2" xfId="5964"/>
    <cellStyle name="Обычный 4 2 2 3 2 5 2 2" xfId="14412"/>
    <cellStyle name="Обычный 4 2 2 3 2 5 2 2 2" xfId="31309"/>
    <cellStyle name="Обычный 4 2 2 3 2 5 2 3" xfId="22861"/>
    <cellStyle name="Обычный 4 2 2 3 2 5 3" xfId="10188"/>
    <cellStyle name="Обычный 4 2 2 3 2 5 3 2" xfId="27085"/>
    <cellStyle name="Обычный 4 2 2 3 2 5 4" xfId="18637"/>
    <cellStyle name="Обычный 4 2 2 3 2 6" xfId="3148"/>
    <cellStyle name="Обычный 4 2 2 3 2 6 2" xfId="7372"/>
    <cellStyle name="Обычный 4 2 2 3 2 6 2 2" xfId="15820"/>
    <cellStyle name="Обычный 4 2 2 3 2 6 2 2 2" xfId="32717"/>
    <cellStyle name="Обычный 4 2 2 3 2 6 2 3" xfId="24269"/>
    <cellStyle name="Обычный 4 2 2 3 2 6 3" xfId="11596"/>
    <cellStyle name="Обычный 4 2 2 3 2 6 3 2" xfId="28493"/>
    <cellStyle name="Обычный 4 2 2 3 2 6 4" xfId="20045"/>
    <cellStyle name="Обычный 4 2 2 3 2 7" xfId="4556"/>
    <cellStyle name="Обычный 4 2 2 3 2 7 2" xfId="13004"/>
    <cellStyle name="Обычный 4 2 2 3 2 7 2 2" xfId="29901"/>
    <cellStyle name="Обычный 4 2 2 3 2 7 3" xfId="21453"/>
    <cellStyle name="Обычный 4 2 2 3 2 8" xfId="8780"/>
    <cellStyle name="Обычный 4 2 2 3 2 8 2" xfId="25677"/>
    <cellStyle name="Обычный 4 2 2 3 2 9" xfId="17229"/>
    <cellStyle name="Обычный 4 2 2 3 3" xfId="254"/>
    <cellStyle name="Обычный 4 2 2 3 3 2" xfId="658"/>
    <cellStyle name="Обычный 4 2 2 3 3 2 2" xfId="1389"/>
    <cellStyle name="Обычный 4 2 2 3 3 2 2 2" xfId="2798"/>
    <cellStyle name="Обычный 4 2 2 3 3 2 2 2 2" xfId="7022"/>
    <cellStyle name="Обычный 4 2 2 3 3 2 2 2 2 2" xfId="15470"/>
    <cellStyle name="Обычный 4 2 2 3 3 2 2 2 2 2 2" xfId="32367"/>
    <cellStyle name="Обычный 4 2 2 3 3 2 2 2 2 3" xfId="23919"/>
    <cellStyle name="Обычный 4 2 2 3 3 2 2 2 3" xfId="11246"/>
    <cellStyle name="Обычный 4 2 2 3 3 2 2 2 3 2" xfId="28143"/>
    <cellStyle name="Обычный 4 2 2 3 3 2 2 2 4" xfId="19695"/>
    <cellStyle name="Обычный 4 2 2 3 3 2 2 3" xfId="4206"/>
    <cellStyle name="Обычный 4 2 2 3 3 2 2 3 2" xfId="8430"/>
    <cellStyle name="Обычный 4 2 2 3 3 2 2 3 2 2" xfId="16878"/>
    <cellStyle name="Обычный 4 2 2 3 3 2 2 3 2 2 2" xfId="33775"/>
    <cellStyle name="Обычный 4 2 2 3 3 2 2 3 2 3" xfId="25327"/>
    <cellStyle name="Обычный 4 2 2 3 3 2 2 3 3" xfId="12654"/>
    <cellStyle name="Обычный 4 2 2 3 3 2 2 3 3 2" xfId="29551"/>
    <cellStyle name="Обычный 4 2 2 3 3 2 2 3 4" xfId="21103"/>
    <cellStyle name="Обычный 4 2 2 3 3 2 2 4" xfId="5614"/>
    <cellStyle name="Обычный 4 2 2 3 3 2 2 4 2" xfId="14062"/>
    <cellStyle name="Обычный 4 2 2 3 3 2 2 4 2 2" xfId="30959"/>
    <cellStyle name="Обычный 4 2 2 3 3 2 2 4 3" xfId="22511"/>
    <cellStyle name="Обычный 4 2 2 3 3 2 2 5" xfId="9838"/>
    <cellStyle name="Обычный 4 2 2 3 3 2 2 5 2" xfId="26735"/>
    <cellStyle name="Обычный 4 2 2 3 3 2 2 6" xfId="18287"/>
    <cellStyle name="Обычный 4 2 2 3 3 2 3" xfId="2094"/>
    <cellStyle name="Обычный 4 2 2 3 3 2 3 2" xfId="6318"/>
    <cellStyle name="Обычный 4 2 2 3 3 2 3 2 2" xfId="14766"/>
    <cellStyle name="Обычный 4 2 2 3 3 2 3 2 2 2" xfId="31663"/>
    <cellStyle name="Обычный 4 2 2 3 3 2 3 2 3" xfId="23215"/>
    <cellStyle name="Обычный 4 2 2 3 3 2 3 3" xfId="10542"/>
    <cellStyle name="Обычный 4 2 2 3 3 2 3 3 2" xfId="27439"/>
    <cellStyle name="Обычный 4 2 2 3 3 2 3 4" xfId="18991"/>
    <cellStyle name="Обычный 4 2 2 3 3 2 4" xfId="3502"/>
    <cellStyle name="Обычный 4 2 2 3 3 2 4 2" xfId="7726"/>
    <cellStyle name="Обычный 4 2 2 3 3 2 4 2 2" xfId="16174"/>
    <cellStyle name="Обычный 4 2 2 3 3 2 4 2 2 2" xfId="33071"/>
    <cellStyle name="Обычный 4 2 2 3 3 2 4 2 3" xfId="24623"/>
    <cellStyle name="Обычный 4 2 2 3 3 2 4 3" xfId="11950"/>
    <cellStyle name="Обычный 4 2 2 3 3 2 4 3 2" xfId="28847"/>
    <cellStyle name="Обычный 4 2 2 3 3 2 4 4" xfId="20399"/>
    <cellStyle name="Обычный 4 2 2 3 3 2 5" xfId="4910"/>
    <cellStyle name="Обычный 4 2 2 3 3 2 5 2" xfId="13358"/>
    <cellStyle name="Обычный 4 2 2 3 3 2 5 2 2" xfId="30255"/>
    <cellStyle name="Обычный 4 2 2 3 3 2 5 3" xfId="21807"/>
    <cellStyle name="Обычный 4 2 2 3 3 2 6" xfId="9134"/>
    <cellStyle name="Обычный 4 2 2 3 3 2 6 2" xfId="26031"/>
    <cellStyle name="Обычный 4 2 2 3 3 2 7" xfId="17583"/>
    <cellStyle name="Обычный 4 2 2 3 3 2 8" xfId="34480"/>
    <cellStyle name="Обычный 4 2 2 3 3 3" xfId="1037"/>
    <cellStyle name="Обычный 4 2 2 3 3 3 2" xfId="2446"/>
    <cellStyle name="Обычный 4 2 2 3 3 3 2 2" xfId="6670"/>
    <cellStyle name="Обычный 4 2 2 3 3 3 2 2 2" xfId="15118"/>
    <cellStyle name="Обычный 4 2 2 3 3 3 2 2 2 2" xfId="32015"/>
    <cellStyle name="Обычный 4 2 2 3 3 3 2 2 3" xfId="23567"/>
    <cellStyle name="Обычный 4 2 2 3 3 3 2 3" xfId="10894"/>
    <cellStyle name="Обычный 4 2 2 3 3 3 2 3 2" xfId="27791"/>
    <cellStyle name="Обычный 4 2 2 3 3 3 2 4" xfId="19343"/>
    <cellStyle name="Обычный 4 2 2 3 3 3 3" xfId="3854"/>
    <cellStyle name="Обычный 4 2 2 3 3 3 3 2" xfId="8078"/>
    <cellStyle name="Обычный 4 2 2 3 3 3 3 2 2" xfId="16526"/>
    <cellStyle name="Обычный 4 2 2 3 3 3 3 2 2 2" xfId="33423"/>
    <cellStyle name="Обычный 4 2 2 3 3 3 3 2 3" xfId="24975"/>
    <cellStyle name="Обычный 4 2 2 3 3 3 3 3" xfId="12302"/>
    <cellStyle name="Обычный 4 2 2 3 3 3 3 3 2" xfId="29199"/>
    <cellStyle name="Обычный 4 2 2 3 3 3 3 4" xfId="20751"/>
    <cellStyle name="Обычный 4 2 2 3 3 3 4" xfId="5262"/>
    <cellStyle name="Обычный 4 2 2 3 3 3 4 2" xfId="13710"/>
    <cellStyle name="Обычный 4 2 2 3 3 3 4 2 2" xfId="30607"/>
    <cellStyle name="Обычный 4 2 2 3 3 3 4 3" xfId="22159"/>
    <cellStyle name="Обычный 4 2 2 3 3 3 5" xfId="9486"/>
    <cellStyle name="Обычный 4 2 2 3 3 3 5 2" xfId="26383"/>
    <cellStyle name="Обычный 4 2 2 3 3 3 6" xfId="17935"/>
    <cellStyle name="Обычный 4 2 2 3 3 4" xfId="1742"/>
    <cellStyle name="Обычный 4 2 2 3 3 4 2" xfId="5966"/>
    <cellStyle name="Обычный 4 2 2 3 3 4 2 2" xfId="14414"/>
    <cellStyle name="Обычный 4 2 2 3 3 4 2 2 2" xfId="31311"/>
    <cellStyle name="Обычный 4 2 2 3 3 4 2 3" xfId="22863"/>
    <cellStyle name="Обычный 4 2 2 3 3 4 3" xfId="10190"/>
    <cellStyle name="Обычный 4 2 2 3 3 4 3 2" xfId="27087"/>
    <cellStyle name="Обычный 4 2 2 3 3 4 4" xfId="18639"/>
    <cellStyle name="Обычный 4 2 2 3 3 5" xfId="3150"/>
    <cellStyle name="Обычный 4 2 2 3 3 5 2" xfId="7374"/>
    <cellStyle name="Обычный 4 2 2 3 3 5 2 2" xfId="15822"/>
    <cellStyle name="Обычный 4 2 2 3 3 5 2 2 2" xfId="32719"/>
    <cellStyle name="Обычный 4 2 2 3 3 5 2 3" xfId="24271"/>
    <cellStyle name="Обычный 4 2 2 3 3 5 3" xfId="11598"/>
    <cellStyle name="Обычный 4 2 2 3 3 5 3 2" xfId="28495"/>
    <cellStyle name="Обычный 4 2 2 3 3 5 4" xfId="20047"/>
    <cellStyle name="Обычный 4 2 2 3 3 6" xfId="4558"/>
    <cellStyle name="Обычный 4 2 2 3 3 6 2" xfId="13006"/>
    <cellStyle name="Обычный 4 2 2 3 3 6 2 2" xfId="29903"/>
    <cellStyle name="Обычный 4 2 2 3 3 6 3" xfId="21455"/>
    <cellStyle name="Обычный 4 2 2 3 3 7" xfId="8782"/>
    <cellStyle name="Обычный 4 2 2 3 3 7 2" xfId="25679"/>
    <cellStyle name="Обычный 4 2 2 3 3 8" xfId="17231"/>
    <cellStyle name="Обычный 4 2 2 3 3 9" xfId="34128"/>
    <cellStyle name="Обычный 4 2 2 3 4" xfId="655"/>
    <cellStyle name="Обычный 4 2 2 3 4 2" xfId="1386"/>
    <cellStyle name="Обычный 4 2 2 3 4 2 2" xfId="2795"/>
    <cellStyle name="Обычный 4 2 2 3 4 2 2 2" xfId="7019"/>
    <cellStyle name="Обычный 4 2 2 3 4 2 2 2 2" xfId="15467"/>
    <cellStyle name="Обычный 4 2 2 3 4 2 2 2 2 2" xfId="32364"/>
    <cellStyle name="Обычный 4 2 2 3 4 2 2 2 3" xfId="23916"/>
    <cellStyle name="Обычный 4 2 2 3 4 2 2 3" xfId="11243"/>
    <cellStyle name="Обычный 4 2 2 3 4 2 2 3 2" xfId="28140"/>
    <cellStyle name="Обычный 4 2 2 3 4 2 2 4" xfId="19692"/>
    <cellStyle name="Обычный 4 2 2 3 4 2 3" xfId="4203"/>
    <cellStyle name="Обычный 4 2 2 3 4 2 3 2" xfId="8427"/>
    <cellStyle name="Обычный 4 2 2 3 4 2 3 2 2" xfId="16875"/>
    <cellStyle name="Обычный 4 2 2 3 4 2 3 2 2 2" xfId="33772"/>
    <cellStyle name="Обычный 4 2 2 3 4 2 3 2 3" xfId="25324"/>
    <cellStyle name="Обычный 4 2 2 3 4 2 3 3" xfId="12651"/>
    <cellStyle name="Обычный 4 2 2 3 4 2 3 3 2" xfId="29548"/>
    <cellStyle name="Обычный 4 2 2 3 4 2 3 4" xfId="21100"/>
    <cellStyle name="Обычный 4 2 2 3 4 2 4" xfId="5611"/>
    <cellStyle name="Обычный 4 2 2 3 4 2 4 2" xfId="14059"/>
    <cellStyle name="Обычный 4 2 2 3 4 2 4 2 2" xfId="30956"/>
    <cellStyle name="Обычный 4 2 2 3 4 2 4 3" xfId="22508"/>
    <cellStyle name="Обычный 4 2 2 3 4 2 5" xfId="9835"/>
    <cellStyle name="Обычный 4 2 2 3 4 2 5 2" xfId="26732"/>
    <cellStyle name="Обычный 4 2 2 3 4 2 6" xfId="18284"/>
    <cellStyle name="Обычный 4 2 2 3 4 3" xfId="2091"/>
    <cellStyle name="Обычный 4 2 2 3 4 3 2" xfId="6315"/>
    <cellStyle name="Обычный 4 2 2 3 4 3 2 2" xfId="14763"/>
    <cellStyle name="Обычный 4 2 2 3 4 3 2 2 2" xfId="31660"/>
    <cellStyle name="Обычный 4 2 2 3 4 3 2 3" xfId="23212"/>
    <cellStyle name="Обычный 4 2 2 3 4 3 3" xfId="10539"/>
    <cellStyle name="Обычный 4 2 2 3 4 3 3 2" xfId="27436"/>
    <cellStyle name="Обычный 4 2 2 3 4 3 4" xfId="18988"/>
    <cellStyle name="Обычный 4 2 2 3 4 4" xfId="3499"/>
    <cellStyle name="Обычный 4 2 2 3 4 4 2" xfId="7723"/>
    <cellStyle name="Обычный 4 2 2 3 4 4 2 2" xfId="16171"/>
    <cellStyle name="Обычный 4 2 2 3 4 4 2 2 2" xfId="33068"/>
    <cellStyle name="Обычный 4 2 2 3 4 4 2 3" xfId="24620"/>
    <cellStyle name="Обычный 4 2 2 3 4 4 3" xfId="11947"/>
    <cellStyle name="Обычный 4 2 2 3 4 4 3 2" xfId="28844"/>
    <cellStyle name="Обычный 4 2 2 3 4 4 4" xfId="20396"/>
    <cellStyle name="Обычный 4 2 2 3 4 5" xfId="4907"/>
    <cellStyle name="Обычный 4 2 2 3 4 5 2" xfId="13355"/>
    <cellStyle name="Обычный 4 2 2 3 4 5 2 2" xfId="30252"/>
    <cellStyle name="Обычный 4 2 2 3 4 5 3" xfId="21804"/>
    <cellStyle name="Обычный 4 2 2 3 4 6" xfId="9131"/>
    <cellStyle name="Обычный 4 2 2 3 4 6 2" xfId="26028"/>
    <cellStyle name="Обычный 4 2 2 3 4 7" xfId="17580"/>
    <cellStyle name="Обычный 4 2 2 3 4 8" xfId="34477"/>
    <cellStyle name="Обычный 4 2 2 3 5" xfId="1034"/>
    <cellStyle name="Обычный 4 2 2 3 5 2" xfId="2443"/>
    <cellStyle name="Обычный 4 2 2 3 5 2 2" xfId="6667"/>
    <cellStyle name="Обычный 4 2 2 3 5 2 2 2" xfId="15115"/>
    <cellStyle name="Обычный 4 2 2 3 5 2 2 2 2" xfId="32012"/>
    <cellStyle name="Обычный 4 2 2 3 5 2 2 3" xfId="23564"/>
    <cellStyle name="Обычный 4 2 2 3 5 2 3" xfId="10891"/>
    <cellStyle name="Обычный 4 2 2 3 5 2 3 2" xfId="27788"/>
    <cellStyle name="Обычный 4 2 2 3 5 2 4" xfId="19340"/>
    <cellStyle name="Обычный 4 2 2 3 5 3" xfId="3851"/>
    <cellStyle name="Обычный 4 2 2 3 5 3 2" xfId="8075"/>
    <cellStyle name="Обычный 4 2 2 3 5 3 2 2" xfId="16523"/>
    <cellStyle name="Обычный 4 2 2 3 5 3 2 2 2" xfId="33420"/>
    <cellStyle name="Обычный 4 2 2 3 5 3 2 3" xfId="24972"/>
    <cellStyle name="Обычный 4 2 2 3 5 3 3" xfId="12299"/>
    <cellStyle name="Обычный 4 2 2 3 5 3 3 2" xfId="29196"/>
    <cellStyle name="Обычный 4 2 2 3 5 3 4" xfId="20748"/>
    <cellStyle name="Обычный 4 2 2 3 5 4" xfId="5259"/>
    <cellStyle name="Обычный 4 2 2 3 5 4 2" xfId="13707"/>
    <cellStyle name="Обычный 4 2 2 3 5 4 2 2" xfId="30604"/>
    <cellStyle name="Обычный 4 2 2 3 5 4 3" xfId="22156"/>
    <cellStyle name="Обычный 4 2 2 3 5 5" xfId="9483"/>
    <cellStyle name="Обычный 4 2 2 3 5 5 2" xfId="26380"/>
    <cellStyle name="Обычный 4 2 2 3 5 6" xfId="17932"/>
    <cellStyle name="Обычный 4 2 2 3 6" xfId="1739"/>
    <cellStyle name="Обычный 4 2 2 3 6 2" xfId="5963"/>
    <cellStyle name="Обычный 4 2 2 3 6 2 2" xfId="14411"/>
    <cellStyle name="Обычный 4 2 2 3 6 2 2 2" xfId="31308"/>
    <cellStyle name="Обычный 4 2 2 3 6 2 3" xfId="22860"/>
    <cellStyle name="Обычный 4 2 2 3 6 3" xfId="10187"/>
    <cellStyle name="Обычный 4 2 2 3 6 3 2" xfId="27084"/>
    <cellStyle name="Обычный 4 2 2 3 6 4" xfId="18636"/>
    <cellStyle name="Обычный 4 2 2 3 7" xfId="3147"/>
    <cellStyle name="Обычный 4 2 2 3 7 2" xfId="7371"/>
    <cellStyle name="Обычный 4 2 2 3 7 2 2" xfId="15819"/>
    <cellStyle name="Обычный 4 2 2 3 7 2 2 2" xfId="32716"/>
    <cellStyle name="Обычный 4 2 2 3 7 2 3" xfId="24268"/>
    <cellStyle name="Обычный 4 2 2 3 7 3" xfId="11595"/>
    <cellStyle name="Обычный 4 2 2 3 7 3 2" xfId="28492"/>
    <cellStyle name="Обычный 4 2 2 3 7 4" xfId="20044"/>
    <cellStyle name="Обычный 4 2 2 3 8" xfId="4555"/>
    <cellStyle name="Обычный 4 2 2 3 8 2" xfId="13003"/>
    <cellStyle name="Обычный 4 2 2 3 8 2 2" xfId="29900"/>
    <cellStyle name="Обычный 4 2 2 3 8 3" xfId="21452"/>
    <cellStyle name="Обычный 4 2 2 3 9" xfId="8779"/>
    <cellStyle name="Обычный 4 2 2 3 9 2" xfId="25676"/>
    <cellStyle name="Обычный 4 2 2 4" xfId="255"/>
    <cellStyle name="Обычный 4 2 2 4 10" xfId="34129"/>
    <cellStyle name="Обычный 4 2 2 4 2" xfId="256"/>
    <cellStyle name="Обычный 4 2 2 4 2 2" xfId="660"/>
    <cellStyle name="Обычный 4 2 2 4 2 2 2" xfId="1391"/>
    <cellStyle name="Обычный 4 2 2 4 2 2 2 2" xfId="2800"/>
    <cellStyle name="Обычный 4 2 2 4 2 2 2 2 2" xfId="7024"/>
    <cellStyle name="Обычный 4 2 2 4 2 2 2 2 2 2" xfId="15472"/>
    <cellStyle name="Обычный 4 2 2 4 2 2 2 2 2 2 2" xfId="32369"/>
    <cellStyle name="Обычный 4 2 2 4 2 2 2 2 2 3" xfId="23921"/>
    <cellStyle name="Обычный 4 2 2 4 2 2 2 2 3" xfId="11248"/>
    <cellStyle name="Обычный 4 2 2 4 2 2 2 2 3 2" xfId="28145"/>
    <cellStyle name="Обычный 4 2 2 4 2 2 2 2 4" xfId="19697"/>
    <cellStyle name="Обычный 4 2 2 4 2 2 2 3" xfId="4208"/>
    <cellStyle name="Обычный 4 2 2 4 2 2 2 3 2" xfId="8432"/>
    <cellStyle name="Обычный 4 2 2 4 2 2 2 3 2 2" xfId="16880"/>
    <cellStyle name="Обычный 4 2 2 4 2 2 2 3 2 2 2" xfId="33777"/>
    <cellStyle name="Обычный 4 2 2 4 2 2 2 3 2 3" xfId="25329"/>
    <cellStyle name="Обычный 4 2 2 4 2 2 2 3 3" xfId="12656"/>
    <cellStyle name="Обычный 4 2 2 4 2 2 2 3 3 2" xfId="29553"/>
    <cellStyle name="Обычный 4 2 2 4 2 2 2 3 4" xfId="21105"/>
    <cellStyle name="Обычный 4 2 2 4 2 2 2 4" xfId="5616"/>
    <cellStyle name="Обычный 4 2 2 4 2 2 2 4 2" xfId="14064"/>
    <cellStyle name="Обычный 4 2 2 4 2 2 2 4 2 2" xfId="30961"/>
    <cellStyle name="Обычный 4 2 2 4 2 2 2 4 3" xfId="22513"/>
    <cellStyle name="Обычный 4 2 2 4 2 2 2 5" xfId="9840"/>
    <cellStyle name="Обычный 4 2 2 4 2 2 2 5 2" xfId="26737"/>
    <cellStyle name="Обычный 4 2 2 4 2 2 2 6" xfId="18289"/>
    <cellStyle name="Обычный 4 2 2 4 2 2 3" xfId="2096"/>
    <cellStyle name="Обычный 4 2 2 4 2 2 3 2" xfId="6320"/>
    <cellStyle name="Обычный 4 2 2 4 2 2 3 2 2" xfId="14768"/>
    <cellStyle name="Обычный 4 2 2 4 2 2 3 2 2 2" xfId="31665"/>
    <cellStyle name="Обычный 4 2 2 4 2 2 3 2 3" xfId="23217"/>
    <cellStyle name="Обычный 4 2 2 4 2 2 3 3" xfId="10544"/>
    <cellStyle name="Обычный 4 2 2 4 2 2 3 3 2" xfId="27441"/>
    <cellStyle name="Обычный 4 2 2 4 2 2 3 4" xfId="18993"/>
    <cellStyle name="Обычный 4 2 2 4 2 2 4" xfId="3504"/>
    <cellStyle name="Обычный 4 2 2 4 2 2 4 2" xfId="7728"/>
    <cellStyle name="Обычный 4 2 2 4 2 2 4 2 2" xfId="16176"/>
    <cellStyle name="Обычный 4 2 2 4 2 2 4 2 2 2" xfId="33073"/>
    <cellStyle name="Обычный 4 2 2 4 2 2 4 2 3" xfId="24625"/>
    <cellStyle name="Обычный 4 2 2 4 2 2 4 3" xfId="11952"/>
    <cellStyle name="Обычный 4 2 2 4 2 2 4 3 2" xfId="28849"/>
    <cellStyle name="Обычный 4 2 2 4 2 2 4 4" xfId="20401"/>
    <cellStyle name="Обычный 4 2 2 4 2 2 5" xfId="4912"/>
    <cellStyle name="Обычный 4 2 2 4 2 2 5 2" xfId="13360"/>
    <cellStyle name="Обычный 4 2 2 4 2 2 5 2 2" xfId="30257"/>
    <cellStyle name="Обычный 4 2 2 4 2 2 5 3" xfId="21809"/>
    <cellStyle name="Обычный 4 2 2 4 2 2 6" xfId="9136"/>
    <cellStyle name="Обычный 4 2 2 4 2 2 6 2" xfId="26033"/>
    <cellStyle name="Обычный 4 2 2 4 2 2 7" xfId="17585"/>
    <cellStyle name="Обычный 4 2 2 4 2 2 8" xfId="34482"/>
    <cellStyle name="Обычный 4 2 2 4 2 3" xfId="1039"/>
    <cellStyle name="Обычный 4 2 2 4 2 3 2" xfId="2448"/>
    <cellStyle name="Обычный 4 2 2 4 2 3 2 2" xfId="6672"/>
    <cellStyle name="Обычный 4 2 2 4 2 3 2 2 2" xfId="15120"/>
    <cellStyle name="Обычный 4 2 2 4 2 3 2 2 2 2" xfId="32017"/>
    <cellStyle name="Обычный 4 2 2 4 2 3 2 2 3" xfId="23569"/>
    <cellStyle name="Обычный 4 2 2 4 2 3 2 3" xfId="10896"/>
    <cellStyle name="Обычный 4 2 2 4 2 3 2 3 2" xfId="27793"/>
    <cellStyle name="Обычный 4 2 2 4 2 3 2 4" xfId="19345"/>
    <cellStyle name="Обычный 4 2 2 4 2 3 3" xfId="3856"/>
    <cellStyle name="Обычный 4 2 2 4 2 3 3 2" xfId="8080"/>
    <cellStyle name="Обычный 4 2 2 4 2 3 3 2 2" xfId="16528"/>
    <cellStyle name="Обычный 4 2 2 4 2 3 3 2 2 2" xfId="33425"/>
    <cellStyle name="Обычный 4 2 2 4 2 3 3 2 3" xfId="24977"/>
    <cellStyle name="Обычный 4 2 2 4 2 3 3 3" xfId="12304"/>
    <cellStyle name="Обычный 4 2 2 4 2 3 3 3 2" xfId="29201"/>
    <cellStyle name="Обычный 4 2 2 4 2 3 3 4" xfId="20753"/>
    <cellStyle name="Обычный 4 2 2 4 2 3 4" xfId="5264"/>
    <cellStyle name="Обычный 4 2 2 4 2 3 4 2" xfId="13712"/>
    <cellStyle name="Обычный 4 2 2 4 2 3 4 2 2" xfId="30609"/>
    <cellStyle name="Обычный 4 2 2 4 2 3 4 3" xfId="22161"/>
    <cellStyle name="Обычный 4 2 2 4 2 3 5" xfId="9488"/>
    <cellStyle name="Обычный 4 2 2 4 2 3 5 2" xfId="26385"/>
    <cellStyle name="Обычный 4 2 2 4 2 3 6" xfId="17937"/>
    <cellStyle name="Обычный 4 2 2 4 2 4" xfId="1744"/>
    <cellStyle name="Обычный 4 2 2 4 2 4 2" xfId="5968"/>
    <cellStyle name="Обычный 4 2 2 4 2 4 2 2" xfId="14416"/>
    <cellStyle name="Обычный 4 2 2 4 2 4 2 2 2" xfId="31313"/>
    <cellStyle name="Обычный 4 2 2 4 2 4 2 3" xfId="22865"/>
    <cellStyle name="Обычный 4 2 2 4 2 4 3" xfId="10192"/>
    <cellStyle name="Обычный 4 2 2 4 2 4 3 2" xfId="27089"/>
    <cellStyle name="Обычный 4 2 2 4 2 4 4" xfId="18641"/>
    <cellStyle name="Обычный 4 2 2 4 2 5" xfId="3152"/>
    <cellStyle name="Обычный 4 2 2 4 2 5 2" xfId="7376"/>
    <cellStyle name="Обычный 4 2 2 4 2 5 2 2" xfId="15824"/>
    <cellStyle name="Обычный 4 2 2 4 2 5 2 2 2" xfId="32721"/>
    <cellStyle name="Обычный 4 2 2 4 2 5 2 3" xfId="24273"/>
    <cellStyle name="Обычный 4 2 2 4 2 5 3" xfId="11600"/>
    <cellStyle name="Обычный 4 2 2 4 2 5 3 2" xfId="28497"/>
    <cellStyle name="Обычный 4 2 2 4 2 5 4" xfId="20049"/>
    <cellStyle name="Обычный 4 2 2 4 2 6" xfId="4560"/>
    <cellStyle name="Обычный 4 2 2 4 2 6 2" xfId="13008"/>
    <cellStyle name="Обычный 4 2 2 4 2 6 2 2" xfId="29905"/>
    <cellStyle name="Обычный 4 2 2 4 2 6 3" xfId="21457"/>
    <cellStyle name="Обычный 4 2 2 4 2 7" xfId="8784"/>
    <cellStyle name="Обычный 4 2 2 4 2 7 2" xfId="25681"/>
    <cellStyle name="Обычный 4 2 2 4 2 8" xfId="17233"/>
    <cellStyle name="Обычный 4 2 2 4 2 9" xfId="34130"/>
    <cellStyle name="Обычный 4 2 2 4 3" xfId="659"/>
    <cellStyle name="Обычный 4 2 2 4 3 2" xfId="1390"/>
    <cellStyle name="Обычный 4 2 2 4 3 2 2" xfId="2799"/>
    <cellStyle name="Обычный 4 2 2 4 3 2 2 2" xfId="7023"/>
    <cellStyle name="Обычный 4 2 2 4 3 2 2 2 2" xfId="15471"/>
    <cellStyle name="Обычный 4 2 2 4 3 2 2 2 2 2" xfId="32368"/>
    <cellStyle name="Обычный 4 2 2 4 3 2 2 2 3" xfId="23920"/>
    <cellStyle name="Обычный 4 2 2 4 3 2 2 3" xfId="11247"/>
    <cellStyle name="Обычный 4 2 2 4 3 2 2 3 2" xfId="28144"/>
    <cellStyle name="Обычный 4 2 2 4 3 2 2 4" xfId="19696"/>
    <cellStyle name="Обычный 4 2 2 4 3 2 3" xfId="4207"/>
    <cellStyle name="Обычный 4 2 2 4 3 2 3 2" xfId="8431"/>
    <cellStyle name="Обычный 4 2 2 4 3 2 3 2 2" xfId="16879"/>
    <cellStyle name="Обычный 4 2 2 4 3 2 3 2 2 2" xfId="33776"/>
    <cellStyle name="Обычный 4 2 2 4 3 2 3 2 3" xfId="25328"/>
    <cellStyle name="Обычный 4 2 2 4 3 2 3 3" xfId="12655"/>
    <cellStyle name="Обычный 4 2 2 4 3 2 3 3 2" xfId="29552"/>
    <cellStyle name="Обычный 4 2 2 4 3 2 3 4" xfId="21104"/>
    <cellStyle name="Обычный 4 2 2 4 3 2 4" xfId="5615"/>
    <cellStyle name="Обычный 4 2 2 4 3 2 4 2" xfId="14063"/>
    <cellStyle name="Обычный 4 2 2 4 3 2 4 2 2" xfId="30960"/>
    <cellStyle name="Обычный 4 2 2 4 3 2 4 3" xfId="22512"/>
    <cellStyle name="Обычный 4 2 2 4 3 2 5" xfId="9839"/>
    <cellStyle name="Обычный 4 2 2 4 3 2 5 2" xfId="26736"/>
    <cellStyle name="Обычный 4 2 2 4 3 2 6" xfId="18288"/>
    <cellStyle name="Обычный 4 2 2 4 3 3" xfId="2095"/>
    <cellStyle name="Обычный 4 2 2 4 3 3 2" xfId="6319"/>
    <cellStyle name="Обычный 4 2 2 4 3 3 2 2" xfId="14767"/>
    <cellStyle name="Обычный 4 2 2 4 3 3 2 2 2" xfId="31664"/>
    <cellStyle name="Обычный 4 2 2 4 3 3 2 3" xfId="23216"/>
    <cellStyle name="Обычный 4 2 2 4 3 3 3" xfId="10543"/>
    <cellStyle name="Обычный 4 2 2 4 3 3 3 2" xfId="27440"/>
    <cellStyle name="Обычный 4 2 2 4 3 3 4" xfId="18992"/>
    <cellStyle name="Обычный 4 2 2 4 3 4" xfId="3503"/>
    <cellStyle name="Обычный 4 2 2 4 3 4 2" xfId="7727"/>
    <cellStyle name="Обычный 4 2 2 4 3 4 2 2" xfId="16175"/>
    <cellStyle name="Обычный 4 2 2 4 3 4 2 2 2" xfId="33072"/>
    <cellStyle name="Обычный 4 2 2 4 3 4 2 3" xfId="24624"/>
    <cellStyle name="Обычный 4 2 2 4 3 4 3" xfId="11951"/>
    <cellStyle name="Обычный 4 2 2 4 3 4 3 2" xfId="28848"/>
    <cellStyle name="Обычный 4 2 2 4 3 4 4" xfId="20400"/>
    <cellStyle name="Обычный 4 2 2 4 3 5" xfId="4911"/>
    <cellStyle name="Обычный 4 2 2 4 3 5 2" xfId="13359"/>
    <cellStyle name="Обычный 4 2 2 4 3 5 2 2" xfId="30256"/>
    <cellStyle name="Обычный 4 2 2 4 3 5 3" xfId="21808"/>
    <cellStyle name="Обычный 4 2 2 4 3 6" xfId="9135"/>
    <cellStyle name="Обычный 4 2 2 4 3 6 2" xfId="26032"/>
    <cellStyle name="Обычный 4 2 2 4 3 7" xfId="17584"/>
    <cellStyle name="Обычный 4 2 2 4 3 8" xfId="34481"/>
    <cellStyle name="Обычный 4 2 2 4 4" xfId="1038"/>
    <cellStyle name="Обычный 4 2 2 4 4 2" xfId="2447"/>
    <cellStyle name="Обычный 4 2 2 4 4 2 2" xfId="6671"/>
    <cellStyle name="Обычный 4 2 2 4 4 2 2 2" xfId="15119"/>
    <cellStyle name="Обычный 4 2 2 4 4 2 2 2 2" xfId="32016"/>
    <cellStyle name="Обычный 4 2 2 4 4 2 2 3" xfId="23568"/>
    <cellStyle name="Обычный 4 2 2 4 4 2 3" xfId="10895"/>
    <cellStyle name="Обычный 4 2 2 4 4 2 3 2" xfId="27792"/>
    <cellStyle name="Обычный 4 2 2 4 4 2 4" xfId="19344"/>
    <cellStyle name="Обычный 4 2 2 4 4 3" xfId="3855"/>
    <cellStyle name="Обычный 4 2 2 4 4 3 2" xfId="8079"/>
    <cellStyle name="Обычный 4 2 2 4 4 3 2 2" xfId="16527"/>
    <cellStyle name="Обычный 4 2 2 4 4 3 2 2 2" xfId="33424"/>
    <cellStyle name="Обычный 4 2 2 4 4 3 2 3" xfId="24976"/>
    <cellStyle name="Обычный 4 2 2 4 4 3 3" xfId="12303"/>
    <cellStyle name="Обычный 4 2 2 4 4 3 3 2" xfId="29200"/>
    <cellStyle name="Обычный 4 2 2 4 4 3 4" xfId="20752"/>
    <cellStyle name="Обычный 4 2 2 4 4 4" xfId="5263"/>
    <cellStyle name="Обычный 4 2 2 4 4 4 2" xfId="13711"/>
    <cellStyle name="Обычный 4 2 2 4 4 4 2 2" xfId="30608"/>
    <cellStyle name="Обычный 4 2 2 4 4 4 3" xfId="22160"/>
    <cellStyle name="Обычный 4 2 2 4 4 5" xfId="9487"/>
    <cellStyle name="Обычный 4 2 2 4 4 5 2" xfId="26384"/>
    <cellStyle name="Обычный 4 2 2 4 4 6" xfId="17936"/>
    <cellStyle name="Обычный 4 2 2 4 5" xfId="1743"/>
    <cellStyle name="Обычный 4 2 2 4 5 2" xfId="5967"/>
    <cellStyle name="Обычный 4 2 2 4 5 2 2" xfId="14415"/>
    <cellStyle name="Обычный 4 2 2 4 5 2 2 2" xfId="31312"/>
    <cellStyle name="Обычный 4 2 2 4 5 2 3" xfId="22864"/>
    <cellStyle name="Обычный 4 2 2 4 5 3" xfId="10191"/>
    <cellStyle name="Обычный 4 2 2 4 5 3 2" xfId="27088"/>
    <cellStyle name="Обычный 4 2 2 4 5 4" xfId="18640"/>
    <cellStyle name="Обычный 4 2 2 4 6" xfId="3151"/>
    <cellStyle name="Обычный 4 2 2 4 6 2" xfId="7375"/>
    <cellStyle name="Обычный 4 2 2 4 6 2 2" xfId="15823"/>
    <cellStyle name="Обычный 4 2 2 4 6 2 2 2" xfId="32720"/>
    <cellStyle name="Обычный 4 2 2 4 6 2 3" xfId="24272"/>
    <cellStyle name="Обычный 4 2 2 4 6 3" xfId="11599"/>
    <cellStyle name="Обычный 4 2 2 4 6 3 2" xfId="28496"/>
    <cellStyle name="Обычный 4 2 2 4 6 4" xfId="20048"/>
    <cellStyle name="Обычный 4 2 2 4 7" xfId="4559"/>
    <cellStyle name="Обычный 4 2 2 4 7 2" xfId="13007"/>
    <cellStyle name="Обычный 4 2 2 4 7 2 2" xfId="29904"/>
    <cellStyle name="Обычный 4 2 2 4 7 3" xfId="21456"/>
    <cellStyle name="Обычный 4 2 2 4 8" xfId="8783"/>
    <cellStyle name="Обычный 4 2 2 4 8 2" xfId="25680"/>
    <cellStyle name="Обычный 4 2 2 4 9" xfId="17232"/>
    <cellStyle name="Обычный 4 2 2 5" xfId="257"/>
    <cellStyle name="Обычный 4 2 2 5 2" xfId="661"/>
    <cellStyle name="Обычный 4 2 2 5 2 2" xfId="1392"/>
    <cellStyle name="Обычный 4 2 2 5 2 2 2" xfId="2801"/>
    <cellStyle name="Обычный 4 2 2 5 2 2 2 2" xfId="7025"/>
    <cellStyle name="Обычный 4 2 2 5 2 2 2 2 2" xfId="15473"/>
    <cellStyle name="Обычный 4 2 2 5 2 2 2 2 2 2" xfId="32370"/>
    <cellStyle name="Обычный 4 2 2 5 2 2 2 2 3" xfId="23922"/>
    <cellStyle name="Обычный 4 2 2 5 2 2 2 3" xfId="11249"/>
    <cellStyle name="Обычный 4 2 2 5 2 2 2 3 2" xfId="28146"/>
    <cellStyle name="Обычный 4 2 2 5 2 2 2 4" xfId="19698"/>
    <cellStyle name="Обычный 4 2 2 5 2 2 3" xfId="4209"/>
    <cellStyle name="Обычный 4 2 2 5 2 2 3 2" xfId="8433"/>
    <cellStyle name="Обычный 4 2 2 5 2 2 3 2 2" xfId="16881"/>
    <cellStyle name="Обычный 4 2 2 5 2 2 3 2 2 2" xfId="33778"/>
    <cellStyle name="Обычный 4 2 2 5 2 2 3 2 3" xfId="25330"/>
    <cellStyle name="Обычный 4 2 2 5 2 2 3 3" xfId="12657"/>
    <cellStyle name="Обычный 4 2 2 5 2 2 3 3 2" xfId="29554"/>
    <cellStyle name="Обычный 4 2 2 5 2 2 3 4" xfId="21106"/>
    <cellStyle name="Обычный 4 2 2 5 2 2 4" xfId="5617"/>
    <cellStyle name="Обычный 4 2 2 5 2 2 4 2" xfId="14065"/>
    <cellStyle name="Обычный 4 2 2 5 2 2 4 2 2" xfId="30962"/>
    <cellStyle name="Обычный 4 2 2 5 2 2 4 3" xfId="22514"/>
    <cellStyle name="Обычный 4 2 2 5 2 2 5" xfId="9841"/>
    <cellStyle name="Обычный 4 2 2 5 2 2 5 2" xfId="26738"/>
    <cellStyle name="Обычный 4 2 2 5 2 2 6" xfId="18290"/>
    <cellStyle name="Обычный 4 2 2 5 2 3" xfId="2097"/>
    <cellStyle name="Обычный 4 2 2 5 2 3 2" xfId="6321"/>
    <cellStyle name="Обычный 4 2 2 5 2 3 2 2" xfId="14769"/>
    <cellStyle name="Обычный 4 2 2 5 2 3 2 2 2" xfId="31666"/>
    <cellStyle name="Обычный 4 2 2 5 2 3 2 3" xfId="23218"/>
    <cellStyle name="Обычный 4 2 2 5 2 3 3" xfId="10545"/>
    <cellStyle name="Обычный 4 2 2 5 2 3 3 2" xfId="27442"/>
    <cellStyle name="Обычный 4 2 2 5 2 3 4" xfId="18994"/>
    <cellStyle name="Обычный 4 2 2 5 2 4" xfId="3505"/>
    <cellStyle name="Обычный 4 2 2 5 2 4 2" xfId="7729"/>
    <cellStyle name="Обычный 4 2 2 5 2 4 2 2" xfId="16177"/>
    <cellStyle name="Обычный 4 2 2 5 2 4 2 2 2" xfId="33074"/>
    <cellStyle name="Обычный 4 2 2 5 2 4 2 3" xfId="24626"/>
    <cellStyle name="Обычный 4 2 2 5 2 4 3" xfId="11953"/>
    <cellStyle name="Обычный 4 2 2 5 2 4 3 2" xfId="28850"/>
    <cellStyle name="Обычный 4 2 2 5 2 4 4" xfId="20402"/>
    <cellStyle name="Обычный 4 2 2 5 2 5" xfId="4913"/>
    <cellStyle name="Обычный 4 2 2 5 2 5 2" xfId="13361"/>
    <cellStyle name="Обычный 4 2 2 5 2 5 2 2" xfId="30258"/>
    <cellStyle name="Обычный 4 2 2 5 2 5 3" xfId="21810"/>
    <cellStyle name="Обычный 4 2 2 5 2 6" xfId="9137"/>
    <cellStyle name="Обычный 4 2 2 5 2 6 2" xfId="26034"/>
    <cellStyle name="Обычный 4 2 2 5 2 7" xfId="17586"/>
    <cellStyle name="Обычный 4 2 2 5 2 8" xfId="34483"/>
    <cellStyle name="Обычный 4 2 2 5 3" xfId="1040"/>
    <cellStyle name="Обычный 4 2 2 5 3 2" xfId="2449"/>
    <cellStyle name="Обычный 4 2 2 5 3 2 2" xfId="6673"/>
    <cellStyle name="Обычный 4 2 2 5 3 2 2 2" xfId="15121"/>
    <cellStyle name="Обычный 4 2 2 5 3 2 2 2 2" xfId="32018"/>
    <cellStyle name="Обычный 4 2 2 5 3 2 2 3" xfId="23570"/>
    <cellStyle name="Обычный 4 2 2 5 3 2 3" xfId="10897"/>
    <cellStyle name="Обычный 4 2 2 5 3 2 3 2" xfId="27794"/>
    <cellStyle name="Обычный 4 2 2 5 3 2 4" xfId="19346"/>
    <cellStyle name="Обычный 4 2 2 5 3 3" xfId="3857"/>
    <cellStyle name="Обычный 4 2 2 5 3 3 2" xfId="8081"/>
    <cellStyle name="Обычный 4 2 2 5 3 3 2 2" xfId="16529"/>
    <cellStyle name="Обычный 4 2 2 5 3 3 2 2 2" xfId="33426"/>
    <cellStyle name="Обычный 4 2 2 5 3 3 2 3" xfId="24978"/>
    <cellStyle name="Обычный 4 2 2 5 3 3 3" xfId="12305"/>
    <cellStyle name="Обычный 4 2 2 5 3 3 3 2" xfId="29202"/>
    <cellStyle name="Обычный 4 2 2 5 3 3 4" xfId="20754"/>
    <cellStyle name="Обычный 4 2 2 5 3 4" xfId="5265"/>
    <cellStyle name="Обычный 4 2 2 5 3 4 2" xfId="13713"/>
    <cellStyle name="Обычный 4 2 2 5 3 4 2 2" xfId="30610"/>
    <cellStyle name="Обычный 4 2 2 5 3 4 3" xfId="22162"/>
    <cellStyle name="Обычный 4 2 2 5 3 5" xfId="9489"/>
    <cellStyle name="Обычный 4 2 2 5 3 5 2" xfId="26386"/>
    <cellStyle name="Обычный 4 2 2 5 3 6" xfId="17938"/>
    <cellStyle name="Обычный 4 2 2 5 4" xfId="1745"/>
    <cellStyle name="Обычный 4 2 2 5 4 2" xfId="5969"/>
    <cellStyle name="Обычный 4 2 2 5 4 2 2" xfId="14417"/>
    <cellStyle name="Обычный 4 2 2 5 4 2 2 2" xfId="31314"/>
    <cellStyle name="Обычный 4 2 2 5 4 2 3" xfId="22866"/>
    <cellStyle name="Обычный 4 2 2 5 4 3" xfId="10193"/>
    <cellStyle name="Обычный 4 2 2 5 4 3 2" xfId="27090"/>
    <cellStyle name="Обычный 4 2 2 5 4 4" xfId="18642"/>
    <cellStyle name="Обычный 4 2 2 5 5" xfId="3153"/>
    <cellStyle name="Обычный 4 2 2 5 5 2" xfId="7377"/>
    <cellStyle name="Обычный 4 2 2 5 5 2 2" xfId="15825"/>
    <cellStyle name="Обычный 4 2 2 5 5 2 2 2" xfId="32722"/>
    <cellStyle name="Обычный 4 2 2 5 5 2 3" xfId="24274"/>
    <cellStyle name="Обычный 4 2 2 5 5 3" xfId="11601"/>
    <cellStyle name="Обычный 4 2 2 5 5 3 2" xfId="28498"/>
    <cellStyle name="Обычный 4 2 2 5 5 4" xfId="20050"/>
    <cellStyle name="Обычный 4 2 2 5 6" xfId="4561"/>
    <cellStyle name="Обычный 4 2 2 5 6 2" xfId="13009"/>
    <cellStyle name="Обычный 4 2 2 5 6 2 2" xfId="29906"/>
    <cellStyle name="Обычный 4 2 2 5 6 3" xfId="21458"/>
    <cellStyle name="Обычный 4 2 2 5 7" xfId="8785"/>
    <cellStyle name="Обычный 4 2 2 5 7 2" xfId="25682"/>
    <cellStyle name="Обычный 4 2 2 5 8" xfId="17234"/>
    <cellStyle name="Обычный 4 2 2 5 9" xfId="34131"/>
    <cellStyle name="Обычный 4 2 2 6" xfId="646"/>
    <cellStyle name="Обычный 4 2 2 6 2" xfId="1377"/>
    <cellStyle name="Обычный 4 2 2 6 2 2" xfId="2786"/>
    <cellStyle name="Обычный 4 2 2 6 2 2 2" xfId="7010"/>
    <cellStyle name="Обычный 4 2 2 6 2 2 2 2" xfId="15458"/>
    <cellStyle name="Обычный 4 2 2 6 2 2 2 2 2" xfId="32355"/>
    <cellStyle name="Обычный 4 2 2 6 2 2 2 3" xfId="23907"/>
    <cellStyle name="Обычный 4 2 2 6 2 2 3" xfId="11234"/>
    <cellStyle name="Обычный 4 2 2 6 2 2 3 2" xfId="28131"/>
    <cellStyle name="Обычный 4 2 2 6 2 2 4" xfId="19683"/>
    <cellStyle name="Обычный 4 2 2 6 2 3" xfId="4194"/>
    <cellStyle name="Обычный 4 2 2 6 2 3 2" xfId="8418"/>
    <cellStyle name="Обычный 4 2 2 6 2 3 2 2" xfId="16866"/>
    <cellStyle name="Обычный 4 2 2 6 2 3 2 2 2" xfId="33763"/>
    <cellStyle name="Обычный 4 2 2 6 2 3 2 3" xfId="25315"/>
    <cellStyle name="Обычный 4 2 2 6 2 3 3" xfId="12642"/>
    <cellStyle name="Обычный 4 2 2 6 2 3 3 2" xfId="29539"/>
    <cellStyle name="Обычный 4 2 2 6 2 3 4" xfId="21091"/>
    <cellStyle name="Обычный 4 2 2 6 2 4" xfId="5602"/>
    <cellStyle name="Обычный 4 2 2 6 2 4 2" xfId="14050"/>
    <cellStyle name="Обычный 4 2 2 6 2 4 2 2" xfId="30947"/>
    <cellStyle name="Обычный 4 2 2 6 2 4 3" xfId="22499"/>
    <cellStyle name="Обычный 4 2 2 6 2 5" xfId="9826"/>
    <cellStyle name="Обычный 4 2 2 6 2 5 2" xfId="26723"/>
    <cellStyle name="Обычный 4 2 2 6 2 6" xfId="18275"/>
    <cellStyle name="Обычный 4 2 2 6 3" xfId="2082"/>
    <cellStyle name="Обычный 4 2 2 6 3 2" xfId="6306"/>
    <cellStyle name="Обычный 4 2 2 6 3 2 2" xfId="14754"/>
    <cellStyle name="Обычный 4 2 2 6 3 2 2 2" xfId="31651"/>
    <cellStyle name="Обычный 4 2 2 6 3 2 3" xfId="23203"/>
    <cellStyle name="Обычный 4 2 2 6 3 3" xfId="10530"/>
    <cellStyle name="Обычный 4 2 2 6 3 3 2" xfId="27427"/>
    <cellStyle name="Обычный 4 2 2 6 3 4" xfId="18979"/>
    <cellStyle name="Обычный 4 2 2 6 4" xfId="3490"/>
    <cellStyle name="Обычный 4 2 2 6 4 2" xfId="7714"/>
    <cellStyle name="Обычный 4 2 2 6 4 2 2" xfId="16162"/>
    <cellStyle name="Обычный 4 2 2 6 4 2 2 2" xfId="33059"/>
    <cellStyle name="Обычный 4 2 2 6 4 2 3" xfId="24611"/>
    <cellStyle name="Обычный 4 2 2 6 4 3" xfId="11938"/>
    <cellStyle name="Обычный 4 2 2 6 4 3 2" xfId="28835"/>
    <cellStyle name="Обычный 4 2 2 6 4 4" xfId="20387"/>
    <cellStyle name="Обычный 4 2 2 6 5" xfId="4898"/>
    <cellStyle name="Обычный 4 2 2 6 5 2" xfId="13346"/>
    <cellStyle name="Обычный 4 2 2 6 5 2 2" xfId="30243"/>
    <cellStyle name="Обычный 4 2 2 6 5 3" xfId="21795"/>
    <cellStyle name="Обычный 4 2 2 6 6" xfId="9122"/>
    <cellStyle name="Обычный 4 2 2 6 6 2" xfId="26019"/>
    <cellStyle name="Обычный 4 2 2 6 7" xfId="17571"/>
    <cellStyle name="Обычный 4 2 2 6 8" xfId="34468"/>
    <cellStyle name="Обычный 4 2 2 7" xfId="1025"/>
    <cellStyle name="Обычный 4 2 2 7 2" xfId="2434"/>
    <cellStyle name="Обычный 4 2 2 7 2 2" xfId="6658"/>
    <cellStyle name="Обычный 4 2 2 7 2 2 2" xfId="15106"/>
    <cellStyle name="Обычный 4 2 2 7 2 2 2 2" xfId="32003"/>
    <cellStyle name="Обычный 4 2 2 7 2 2 3" xfId="23555"/>
    <cellStyle name="Обычный 4 2 2 7 2 3" xfId="10882"/>
    <cellStyle name="Обычный 4 2 2 7 2 3 2" xfId="27779"/>
    <cellStyle name="Обычный 4 2 2 7 2 4" xfId="19331"/>
    <cellStyle name="Обычный 4 2 2 7 3" xfId="3842"/>
    <cellStyle name="Обычный 4 2 2 7 3 2" xfId="8066"/>
    <cellStyle name="Обычный 4 2 2 7 3 2 2" xfId="16514"/>
    <cellStyle name="Обычный 4 2 2 7 3 2 2 2" xfId="33411"/>
    <cellStyle name="Обычный 4 2 2 7 3 2 3" xfId="24963"/>
    <cellStyle name="Обычный 4 2 2 7 3 3" xfId="12290"/>
    <cellStyle name="Обычный 4 2 2 7 3 3 2" xfId="29187"/>
    <cellStyle name="Обычный 4 2 2 7 3 4" xfId="20739"/>
    <cellStyle name="Обычный 4 2 2 7 4" xfId="5250"/>
    <cellStyle name="Обычный 4 2 2 7 4 2" xfId="13698"/>
    <cellStyle name="Обычный 4 2 2 7 4 2 2" xfId="30595"/>
    <cellStyle name="Обычный 4 2 2 7 4 3" xfId="22147"/>
    <cellStyle name="Обычный 4 2 2 7 5" xfId="9474"/>
    <cellStyle name="Обычный 4 2 2 7 5 2" xfId="26371"/>
    <cellStyle name="Обычный 4 2 2 7 6" xfId="17923"/>
    <cellStyle name="Обычный 4 2 2 8" xfId="1730"/>
    <cellStyle name="Обычный 4 2 2 8 2" xfId="5954"/>
    <cellStyle name="Обычный 4 2 2 8 2 2" xfId="14402"/>
    <cellStyle name="Обычный 4 2 2 8 2 2 2" xfId="31299"/>
    <cellStyle name="Обычный 4 2 2 8 2 3" xfId="22851"/>
    <cellStyle name="Обычный 4 2 2 8 3" xfId="10178"/>
    <cellStyle name="Обычный 4 2 2 8 3 2" xfId="27075"/>
    <cellStyle name="Обычный 4 2 2 8 4" xfId="18627"/>
    <cellStyle name="Обычный 4 2 2 9" xfId="3138"/>
    <cellStyle name="Обычный 4 2 2 9 2" xfId="7362"/>
    <cellStyle name="Обычный 4 2 2 9 2 2" xfId="15810"/>
    <cellStyle name="Обычный 4 2 2 9 2 2 2" xfId="32707"/>
    <cellStyle name="Обычный 4 2 2 9 2 3" xfId="24259"/>
    <cellStyle name="Обычный 4 2 2 9 3" xfId="11586"/>
    <cellStyle name="Обычный 4 2 2 9 3 2" xfId="28483"/>
    <cellStyle name="Обычный 4 2 2 9 4" xfId="20035"/>
    <cellStyle name="Обычный 4 2 2_Отчет за 2015 год" xfId="258"/>
    <cellStyle name="Обычный 4 2 3" xfId="259"/>
    <cellStyle name="Обычный 4 2 3 10" xfId="8786"/>
    <cellStyle name="Обычный 4 2 3 10 2" xfId="25683"/>
    <cellStyle name="Обычный 4 2 3 11" xfId="17235"/>
    <cellStyle name="Обычный 4 2 3 12" xfId="34132"/>
    <cellStyle name="Обычный 4 2 3 2" xfId="260"/>
    <cellStyle name="Обычный 4 2 3 2 10" xfId="17236"/>
    <cellStyle name="Обычный 4 2 3 2 11" xfId="34133"/>
    <cellStyle name="Обычный 4 2 3 2 2" xfId="261"/>
    <cellStyle name="Обычный 4 2 3 2 2 10" xfId="34134"/>
    <cellStyle name="Обычный 4 2 3 2 2 2" xfId="262"/>
    <cellStyle name="Обычный 4 2 3 2 2 2 2" xfId="665"/>
    <cellStyle name="Обычный 4 2 3 2 2 2 2 2" xfId="1396"/>
    <cellStyle name="Обычный 4 2 3 2 2 2 2 2 2" xfId="2805"/>
    <cellStyle name="Обычный 4 2 3 2 2 2 2 2 2 2" xfId="7029"/>
    <cellStyle name="Обычный 4 2 3 2 2 2 2 2 2 2 2" xfId="15477"/>
    <cellStyle name="Обычный 4 2 3 2 2 2 2 2 2 2 2 2" xfId="32374"/>
    <cellStyle name="Обычный 4 2 3 2 2 2 2 2 2 2 3" xfId="23926"/>
    <cellStyle name="Обычный 4 2 3 2 2 2 2 2 2 3" xfId="11253"/>
    <cellStyle name="Обычный 4 2 3 2 2 2 2 2 2 3 2" xfId="28150"/>
    <cellStyle name="Обычный 4 2 3 2 2 2 2 2 2 4" xfId="19702"/>
    <cellStyle name="Обычный 4 2 3 2 2 2 2 2 3" xfId="4213"/>
    <cellStyle name="Обычный 4 2 3 2 2 2 2 2 3 2" xfId="8437"/>
    <cellStyle name="Обычный 4 2 3 2 2 2 2 2 3 2 2" xfId="16885"/>
    <cellStyle name="Обычный 4 2 3 2 2 2 2 2 3 2 2 2" xfId="33782"/>
    <cellStyle name="Обычный 4 2 3 2 2 2 2 2 3 2 3" xfId="25334"/>
    <cellStyle name="Обычный 4 2 3 2 2 2 2 2 3 3" xfId="12661"/>
    <cellStyle name="Обычный 4 2 3 2 2 2 2 2 3 3 2" xfId="29558"/>
    <cellStyle name="Обычный 4 2 3 2 2 2 2 2 3 4" xfId="21110"/>
    <cellStyle name="Обычный 4 2 3 2 2 2 2 2 4" xfId="5621"/>
    <cellStyle name="Обычный 4 2 3 2 2 2 2 2 4 2" xfId="14069"/>
    <cellStyle name="Обычный 4 2 3 2 2 2 2 2 4 2 2" xfId="30966"/>
    <cellStyle name="Обычный 4 2 3 2 2 2 2 2 4 3" xfId="22518"/>
    <cellStyle name="Обычный 4 2 3 2 2 2 2 2 5" xfId="9845"/>
    <cellStyle name="Обычный 4 2 3 2 2 2 2 2 5 2" xfId="26742"/>
    <cellStyle name="Обычный 4 2 3 2 2 2 2 2 6" xfId="18294"/>
    <cellStyle name="Обычный 4 2 3 2 2 2 2 3" xfId="2101"/>
    <cellStyle name="Обычный 4 2 3 2 2 2 2 3 2" xfId="6325"/>
    <cellStyle name="Обычный 4 2 3 2 2 2 2 3 2 2" xfId="14773"/>
    <cellStyle name="Обычный 4 2 3 2 2 2 2 3 2 2 2" xfId="31670"/>
    <cellStyle name="Обычный 4 2 3 2 2 2 2 3 2 3" xfId="23222"/>
    <cellStyle name="Обычный 4 2 3 2 2 2 2 3 3" xfId="10549"/>
    <cellStyle name="Обычный 4 2 3 2 2 2 2 3 3 2" xfId="27446"/>
    <cellStyle name="Обычный 4 2 3 2 2 2 2 3 4" xfId="18998"/>
    <cellStyle name="Обычный 4 2 3 2 2 2 2 4" xfId="3509"/>
    <cellStyle name="Обычный 4 2 3 2 2 2 2 4 2" xfId="7733"/>
    <cellStyle name="Обычный 4 2 3 2 2 2 2 4 2 2" xfId="16181"/>
    <cellStyle name="Обычный 4 2 3 2 2 2 2 4 2 2 2" xfId="33078"/>
    <cellStyle name="Обычный 4 2 3 2 2 2 2 4 2 3" xfId="24630"/>
    <cellStyle name="Обычный 4 2 3 2 2 2 2 4 3" xfId="11957"/>
    <cellStyle name="Обычный 4 2 3 2 2 2 2 4 3 2" xfId="28854"/>
    <cellStyle name="Обычный 4 2 3 2 2 2 2 4 4" xfId="20406"/>
    <cellStyle name="Обычный 4 2 3 2 2 2 2 5" xfId="4917"/>
    <cellStyle name="Обычный 4 2 3 2 2 2 2 5 2" xfId="13365"/>
    <cellStyle name="Обычный 4 2 3 2 2 2 2 5 2 2" xfId="30262"/>
    <cellStyle name="Обычный 4 2 3 2 2 2 2 5 3" xfId="21814"/>
    <cellStyle name="Обычный 4 2 3 2 2 2 2 6" xfId="9141"/>
    <cellStyle name="Обычный 4 2 3 2 2 2 2 6 2" xfId="26038"/>
    <cellStyle name="Обычный 4 2 3 2 2 2 2 7" xfId="17590"/>
    <cellStyle name="Обычный 4 2 3 2 2 2 2 8" xfId="34487"/>
    <cellStyle name="Обычный 4 2 3 2 2 2 3" xfId="1044"/>
    <cellStyle name="Обычный 4 2 3 2 2 2 3 2" xfId="2453"/>
    <cellStyle name="Обычный 4 2 3 2 2 2 3 2 2" xfId="6677"/>
    <cellStyle name="Обычный 4 2 3 2 2 2 3 2 2 2" xfId="15125"/>
    <cellStyle name="Обычный 4 2 3 2 2 2 3 2 2 2 2" xfId="32022"/>
    <cellStyle name="Обычный 4 2 3 2 2 2 3 2 2 3" xfId="23574"/>
    <cellStyle name="Обычный 4 2 3 2 2 2 3 2 3" xfId="10901"/>
    <cellStyle name="Обычный 4 2 3 2 2 2 3 2 3 2" xfId="27798"/>
    <cellStyle name="Обычный 4 2 3 2 2 2 3 2 4" xfId="19350"/>
    <cellStyle name="Обычный 4 2 3 2 2 2 3 3" xfId="3861"/>
    <cellStyle name="Обычный 4 2 3 2 2 2 3 3 2" xfId="8085"/>
    <cellStyle name="Обычный 4 2 3 2 2 2 3 3 2 2" xfId="16533"/>
    <cellStyle name="Обычный 4 2 3 2 2 2 3 3 2 2 2" xfId="33430"/>
    <cellStyle name="Обычный 4 2 3 2 2 2 3 3 2 3" xfId="24982"/>
    <cellStyle name="Обычный 4 2 3 2 2 2 3 3 3" xfId="12309"/>
    <cellStyle name="Обычный 4 2 3 2 2 2 3 3 3 2" xfId="29206"/>
    <cellStyle name="Обычный 4 2 3 2 2 2 3 3 4" xfId="20758"/>
    <cellStyle name="Обычный 4 2 3 2 2 2 3 4" xfId="5269"/>
    <cellStyle name="Обычный 4 2 3 2 2 2 3 4 2" xfId="13717"/>
    <cellStyle name="Обычный 4 2 3 2 2 2 3 4 2 2" xfId="30614"/>
    <cellStyle name="Обычный 4 2 3 2 2 2 3 4 3" xfId="22166"/>
    <cellStyle name="Обычный 4 2 3 2 2 2 3 5" xfId="9493"/>
    <cellStyle name="Обычный 4 2 3 2 2 2 3 5 2" xfId="26390"/>
    <cellStyle name="Обычный 4 2 3 2 2 2 3 6" xfId="17942"/>
    <cellStyle name="Обычный 4 2 3 2 2 2 4" xfId="1749"/>
    <cellStyle name="Обычный 4 2 3 2 2 2 4 2" xfId="5973"/>
    <cellStyle name="Обычный 4 2 3 2 2 2 4 2 2" xfId="14421"/>
    <cellStyle name="Обычный 4 2 3 2 2 2 4 2 2 2" xfId="31318"/>
    <cellStyle name="Обычный 4 2 3 2 2 2 4 2 3" xfId="22870"/>
    <cellStyle name="Обычный 4 2 3 2 2 2 4 3" xfId="10197"/>
    <cellStyle name="Обычный 4 2 3 2 2 2 4 3 2" xfId="27094"/>
    <cellStyle name="Обычный 4 2 3 2 2 2 4 4" xfId="18646"/>
    <cellStyle name="Обычный 4 2 3 2 2 2 5" xfId="3157"/>
    <cellStyle name="Обычный 4 2 3 2 2 2 5 2" xfId="7381"/>
    <cellStyle name="Обычный 4 2 3 2 2 2 5 2 2" xfId="15829"/>
    <cellStyle name="Обычный 4 2 3 2 2 2 5 2 2 2" xfId="32726"/>
    <cellStyle name="Обычный 4 2 3 2 2 2 5 2 3" xfId="24278"/>
    <cellStyle name="Обычный 4 2 3 2 2 2 5 3" xfId="11605"/>
    <cellStyle name="Обычный 4 2 3 2 2 2 5 3 2" xfId="28502"/>
    <cellStyle name="Обычный 4 2 3 2 2 2 5 4" xfId="20054"/>
    <cellStyle name="Обычный 4 2 3 2 2 2 6" xfId="4565"/>
    <cellStyle name="Обычный 4 2 3 2 2 2 6 2" xfId="13013"/>
    <cellStyle name="Обычный 4 2 3 2 2 2 6 2 2" xfId="29910"/>
    <cellStyle name="Обычный 4 2 3 2 2 2 6 3" xfId="21462"/>
    <cellStyle name="Обычный 4 2 3 2 2 2 7" xfId="8789"/>
    <cellStyle name="Обычный 4 2 3 2 2 2 7 2" xfId="25686"/>
    <cellStyle name="Обычный 4 2 3 2 2 2 8" xfId="17238"/>
    <cellStyle name="Обычный 4 2 3 2 2 2 9" xfId="34135"/>
    <cellStyle name="Обычный 4 2 3 2 2 3" xfId="664"/>
    <cellStyle name="Обычный 4 2 3 2 2 3 2" xfId="1395"/>
    <cellStyle name="Обычный 4 2 3 2 2 3 2 2" xfId="2804"/>
    <cellStyle name="Обычный 4 2 3 2 2 3 2 2 2" xfId="7028"/>
    <cellStyle name="Обычный 4 2 3 2 2 3 2 2 2 2" xfId="15476"/>
    <cellStyle name="Обычный 4 2 3 2 2 3 2 2 2 2 2" xfId="32373"/>
    <cellStyle name="Обычный 4 2 3 2 2 3 2 2 2 3" xfId="23925"/>
    <cellStyle name="Обычный 4 2 3 2 2 3 2 2 3" xfId="11252"/>
    <cellStyle name="Обычный 4 2 3 2 2 3 2 2 3 2" xfId="28149"/>
    <cellStyle name="Обычный 4 2 3 2 2 3 2 2 4" xfId="19701"/>
    <cellStyle name="Обычный 4 2 3 2 2 3 2 3" xfId="4212"/>
    <cellStyle name="Обычный 4 2 3 2 2 3 2 3 2" xfId="8436"/>
    <cellStyle name="Обычный 4 2 3 2 2 3 2 3 2 2" xfId="16884"/>
    <cellStyle name="Обычный 4 2 3 2 2 3 2 3 2 2 2" xfId="33781"/>
    <cellStyle name="Обычный 4 2 3 2 2 3 2 3 2 3" xfId="25333"/>
    <cellStyle name="Обычный 4 2 3 2 2 3 2 3 3" xfId="12660"/>
    <cellStyle name="Обычный 4 2 3 2 2 3 2 3 3 2" xfId="29557"/>
    <cellStyle name="Обычный 4 2 3 2 2 3 2 3 4" xfId="21109"/>
    <cellStyle name="Обычный 4 2 3 2 2 3 2 4" xfId="5620"/>
    <cellStyle name="Обычный 4 2 3 2 2 3 2 4 2" xfId="14068"/>
    <cellStyle name="Обычный 4 2 3 2 2 3 2 4 2 2" xfId="30965"/>
    <cellStyle name="Обычный 4 2 3 2 2 3 2 4 3" xfId="22517"/>
    <cellStyle name="Обычный 4 2 3 2 2 3 2 5" xfId="9844"/>
    <cellStyle name="Обычный 4 2 3 2 2 3 2 5 2" xfId="26741"/>
    <cellStyle name="Обычный 4 2 3 2 2 3 2 6" xfId="18293"/>
    <cellStyle name="Обычный 4 2 3 2 2 3 3" xfId="2100"/>
    <cellStyle name="Обычный 4 2 3 2 2 3 3 2" xfId="6324"/>
    <cellStyle name="Обычный 4 2 3 2 2 3 3 2 2" xfId="14772"/>
    <cellStyle name="Обычный 4 2 3 2 2 3 3 2 2 2" xfId="31669"/>
    <cellStyle name="Обычный 4 2 3 2 2 3 3 2 3" xfId="23221"/>
    <cellStyle name="Обычный 4 2 3 2 2 3 3 3" xfId="10548"/>
    <cellStyle name="Обычный 4 2 3 2 2 3 3 3 2" xfId="27445"/>
    <cellStyle name="Обычный 4 2 3 2 2 3 3 4" xfId="18997"/>
    <cellStyle name="Обычный 4 2 3 2 2 3 4" xfId="3508"/>
    <cellStyle name="Обычный 4 2 3 2 2 3 4 2" xfId="7732"/>
    <cellStyle name="Обычный 4 2 3 2 2 3 4 2 2" xfId="16180"/>
    <cellStyle name="Обычный 4 2 3 2 2 3 4 2 2 2" xfId="33077"/>
    <cellStyle name="Обычный 4 2 3 2 2 3 4 2 3" xfId="24629"/>
    <cellStyle name="Обычный 4 2 3 2 2 3 4 3" xfId="11956"/>
    <cellStyle name="Обычный 4 2 3 2 2 3 4 3 2" xfId="28853"/>
    <cellStyle name="Обычный 4 2 3 2 2 3 4 4" xfId="20405"/>
    <cellStyle name="Обычный 4 2 3 2 2 3 5" xfId="4916"/>
    <cellStyle name="Обычный 4 2 3 2 2 3 5 2" xfId="13364"/>
    <cellStyle name="Обычный 4 2 3 2 2 3 5 2 2" xfId="30261"/>
    <cellStyle name="Обычный 4 2 3 2 2 3 5 3" xfId="21813"/>
    <cellStyle name="Обычный 4 2 3 2 2 3 6" xfId="9140"/>
    <cellStyle name="Обычный 4 2 3 2 2 3 6 2" xfId="26037"/>
    <cellStyle name="Обычный 4 2 3 2 2 3 7" xfId="17589"/>
    <cellStyle name="Обычный 4 2 3 2 2 3 8" xfId="34486"/>
    <cellStyle name="Обычный 4 2 3 2 2 4" xfId="1043"/>
    <cellStyle name="Обычный 4 2 3 2 2 4 2" xfId="2452"/>
    <cellStyle name="Обычный 4 2 3 2 2 4 2 2" xfId="6676"/>
    <cellStyle name="Обычный 4 2 3 2 2 4 2 2 2" xfId="15124"/>
    <cellStyle name="Обычный 4 2 3 2 2 4 2 2 2 2" xfId="32021"/>
    <cellStyle name="Обычный 4 2 3 2 2 4 2 2 3" xfId="23573"/>
    <cellStyle name="Обычный 4 2 3 2 2 4 2 3" xfId="10900"/>
    <cellStyle name="Обычный 4 2 3 2 2 4 2 3 2" xfId="27797"/>
    <cellStyle name="Обычный 4 2 3 2 2 4 2 4" xfId="19349"/>
    <cellStyle name="Обычный 4 2 3 2 2 4 3" xfId="3860"/>
    <cellStyle name="Обычный 4 2 3 2 2 4 3 2" xfId="8084"/>
    <cellStyle name="Обычный 4 2 3 2 2 4 3 2 2" xfId="16532"/>
    <cellStyle name="Обычный 4 2 3 2 2 4 3 2 2 2" xfId="33429"/>
    <cellStyle name="Обычный 4 2 3 2 2 4 3 2 3" xfId="24981"/>
    <cellStyle name="Обычный 4 2 3 2 2 4 3 3" xfId="12308"/>
    <cellStyle name="Обычный 4 2 3 2 2 4 3 3 2" xfId="29205"/>
    <cellStyle name="Обычный 4 2 3 2 2 4 3 4" xfId="20757"/>
    <cellStyle name="Обычный 4 2 3 2 2 4 4" xfId="5268"/>
    <cellStyle name="Обычный 4 2 3 2 2 4 4 2" xfId="13716"/>
    <cellStyle name="Обычный 4 2 3 2 2 4 4 2 2" xfId="30613"/>
    <cellStyle name="Обычный 4 2 3 2 2 4 4 3" xfId="22165"/>
    <cellStyle name="Обычный 4 2 3 2 2 4 5" xfId="9492"/>
    <cellStyle name="Обычный 4 2 3 2 2 4 5 2" xfId="26389"/>
    <cellStyle name="Обычный 4 2 3 2 2 4 6" xfId="17941"/>
    <cellStyle name="Обычный 4 2 3 2 2 5" xfId="1748"/>
    <cellStyle name="Обычный 4 2 3 2 2 5 2" xfId="5972"/>
    <cellStyle name="Обычный 4 2 3 2 2 5 2 2" xfId="14420"/>
    <cellStyle name="Обычный 4 2 3 2 2 5 2 2 2" xfId="31317"/>
    <cellStyle name="Обычный 4 2 3 2 2 5 2 3" xfId="22869"/>
    <cellStyle name="Обычный 4 2 3 2 2 5 3" xfId="10196"/>
    <cellStyle name="Обычный 4 2 3 2 2 5 3 2" xfId="27093"/>
    <cellStyle name="Обычный 4 2 3 2 2 5 4" xfId="18645"/>
    <cellStyle name="Обычный 4 2 3 2 2 6" xfId="3156"/>
    <cellStyle name="Обычный 4 2 3 2 2 6 2" xfId="7380"/>
    <cellStyle name="Обычный 4 2 3 2 2 6 2 2" xfId="15828"/>
    <cellStyle name="Обычный 4 2 3 2 2 6 2 2 2" xfId="32725"/>
    <cellStyle name="Обычный 4 2 3 2 2 6 2 3" xfId="24277"/>
    <cellStyle name="Обычный 4 2 3 2 2 6 3" xfId="11604"/>
    <cellStyle name="Обычный 4 2 3 2 2 6 3 2" xfId="28501"/>
    <cellStyle name="Обычный 4 2 3 2 2 6 4" xfId="20053"/>
    <cellStyle name="Обычный 4 2 3 2 2 7" xfId="4564"/>
    <cellStyle name="Обычный 4 2 3 2 2 7 2" xfId="13012"/>
    <cellStyle name="Обычный 4 2 3 2 2 7 2 2" xfId="29909"/>
    <cellStyle name="Обычный 4 2 3 2 2 7 3" xfId="21461"/>
    <cellStyle name="Обычный 4 2 3 2 2 8" xfId="8788"/>
    <cellStyle name="Обычный 4 2 3 2 2 8 2" xfId="25685"/>
    <cellStyle name="Обычный 4 2 3 2 2 9" xfId="17237"/>
    <cellStyle name="Обычный 4 2 3 2 3" xfId="263"/>
    <cellStyle name="Обычный 4 2 3 2 3 2" xfId="666"/>
    <cellStyle name="Обычный 4 2 3 2 3 2 2" xfId="1397"/>
    <cellStyle name="Обычный 4 2 3 2 3 2 2 2" xfId="2806"/>
    <cellStyle name="Обычный 4 2 3 2 3 2 2 2 2" xfId="7030"/>
    <cellStyle name="Обычный 4 2 3 2 3 2 2 2 2 2" xfId="15478"/>
    <cellStyle name="Обычный 4 2 3 2 3 2 2 2 2 2 2" xfId="32375"/>
    <cellStyle name="Обычный 4 2 3 2 3 2 2 2 2 3" xfId="23927"/>
    <cellStyle name="Обычный 4 2 3 2 3 2 2 2 3" xfId="11254"/>
    <cellStyle name="Обычный 4 2 3 2 3 2 2 2 3 2" xfId="28151"/>
    <cellStyle name="Обычный 4 2 3 2 3 2 2 2 4" xfId="19703"/>
    <cellStyle name="Обычный 4 2 3 2 3 2 2 3" xfId="4214"/>
    <cellStyle name="Обычный 4 2 3 2 3 2 2 3 2" xfId="8438"/>
    <cellStyle name="Обычный 4 2 3 2 3 2 2 3 2 2" xfId="16886"/>
    <cellStyle name="Обычный 4 2 3 2 3 2 2 3 2 2 2" xfId="33783"/>
    <cellStyle name="Обычный 4 2 3 2 3 2 2 3 2 3" xfId="25335"/>
    <cellStyle name="Обычный 4 2 3 2 3 2 2 3 3" xfId="12662"/>
    <cellStyle name="Обычный 4 2 3 2 3 2 2 3 3 2" xfId="29559"/>
    <cellStyle name="Обычный 4 2 3 2 3 2 2 3 4" xfId="21111"/>
    <cellStyle name="Обычный 4 2 3 2 3 2 2 4" xfId="5622"/>
    <cellStyle name="Обычный 4 2 3 2 3 2 2 4 2" xfId="14070"/>
    <cellStyle name="Обычный 4 2 3 2 3 2 2 4 2 2" xfId="30967"/>
    <cellStyle name="Обычный 4 2 3 2 3 2 2 4 3" xfId="22519"/>
    <cellStyle name="Обычный 4 2 3 2 3 2 2 5" xfId="9846"/>
    <cellStyle name="Обычный 4 2 3 2 3 2 2 5 2" xfId="26743"/>
    <cellStyle name="Обычный 4 2 3 2 3 2 2 6" xfId="18295"/>
    <cellStyle name="Обычный 4 2 3 2 3 2 3" xfId="2102"/>
    <cellStyle name="Обычный 4 2 3 2 3 2 3 2" xfId="6326"/>
    <cellStyle name="Обычный 4 2 3 2 3 2 3 2 2" xfId="14774"/>
    <cellStyle name="Обычный 4 2 3 2 3 2 3 2 2 2" xfId="31671"/>
    <cellStyle name="Обычный 4 2 3 2 3 2 3 2 3" xfId="23223"/>
    <cellStyle name="Обычный 4 2 3 2 3 2 3 3" xfId="10550"/>
    <cellStyle name="Обычный 4 2 3 2 3 2 3 3 2" xfId="27447"/>
    <cellStyle name="Обычный 4 2 3 2 3 2 3 4" xfId="18999"/>
    <cellStyle name="Обычный 4 2 3 2 3 2 4" xfId="3510"/>
    <cellStyle name="Обычный 4 2 3 2 3 2 4 2" xfId="7734"/>
    <cellStyle name="Обычный 4 2 3 2 3 2 4 2 2" xfId="16182"/>
    <cellStyle name="Обычный 4 2 3 2 3 2 4 2 2 2" xfId="33079"/>
    <cellStyle name="Обычный 4 2 3 2 3 2 4 2 3" xfId="24631"/>
    <cellStyle name="Обычный 4 2 3 2 3 2 4 3" xfId="11958"/>
    <cellStyle name="Обычный 4 2 3 2 3 2 4 3 2" xfId="28855"/>
    <cellStyle name="Обычный 4 2 3 2 3 2 4 4" xfId="20407"/>
    <cellStyle name="Обычный 4 2 3 2 3 2 5" xfId="4918"/>
    <cellStyle name="Обычный 4 2 3 2 3 2 5 2" xfId="13366"/>
    <cellStyle name="Обычный 4 2 3 2 3 2 5 2 2" xfId="30263"/>
    <cellStyle name="Обычный 4 2 3 2 3 2 5 3" xfId="21815"/>
    <cellStyle name="Обычный 4 2 3 2 3 2 6" xfId="9142"/>
    <cellStyle name="Обычный 4 2 3 2 3 2 6 2" xfId="26039"/>
    <cellStyle name="Обычный 4 2 3 2 3 2 7" xfId="17591"/>
    <cellStyle name="Обычный 4 2 3 2 3 2 8" xfId="34488"/>
    <cellStyle name="Обычный 4 2 3 2 3 3" xfId="1045"/>
    <cellStyle name="Обычный 4 2 3 2 3 3 2" xfId="2454"/>
    <cellStyle name="Обычный 4 2 3 2 3 3 2 2" xfId="6678"/>
    <cellStyle name="Обычный 4 2 3 2 3 3 2 2 2" xfId="15126"/>
    <cellStyle name="Обычный 4 2 3 2 3 3 2 2 2 2" xfId="32023"/>
    <cellStyle name="Обычный 4 2 3 2 3 3 2 2 3" xfId="23575"/>
    <cellStyle name="Обычный 4 2 3 2 3 3 2 3" xfId="10902"/>
    <cellStyle name="Обычный 4 2 3 2 3 3 2 3 2" xfId="27799"/>
    <cellStyle name="Обычный 4 2 3 2 3 3 2 4" xfId="19351"/>
    <cellStyle name="Обычный 4 2 3 2 3 3 3" xfId="3862"/>
    <cellStyle name="Обычный 4 2 3 2 3 3 3 2" xfId="8086"/>
    <cellStyle name="Обычный 4 2 3 2 3 3 3 2 2" xfId="16534"/>
    <cellStyle name="Обычный 4 2 3 2 3 3 3 2 2 2" xfId="33431"/>
    <cellStyle name="Обычный 4 2 3 2 3 3 3 2 3" xfId="24983"/>
    <cellStyle name="Обычный 4 2 3 2 3 3 3 3" xfId="12310"/>
    <cellStyle name="Обычный 4 2 3 2 3 3 3 3 2" xfId="29207"/>
    <cellStyle name="Обычный 4 2 3 2 3 3 3 4" xfId="20759"/>
    <cellStyle name="Обычный 4 2 3 2 3 3 4" xfId="5270"/>
    <cellStyle name="Обычный 4 2 3 2 3 3 4 2" xfId="13718"/>
    <cellStyle name="Обычный 4 2 3 2 3 3 4 2 2" xfId="30615"/>
    <cellStyle name="Обычный 4 2 3 2 3 3 4 3" xfId="22167"/>
    <cellStyle name="Обычный 4 2 3 2 3 3 5" xfId="9494"/>
    <cellStyle name="Обычный 4 2 3 2 3 3 5 2" xfId="26391"/>
    <cellStyle name="Обычный 4 2 3 2 3 3 6" xfId="17943"/>
    <cellStyle name="Обычный 4 2 3 2 3 4" xfId="1750"/>
    <cellStyle name="Обычный 4 2 3 2 3 4 2" xfId="5974"/>
    <cellStyle name="Обычный 4 2 3 2 3 4 2 2" xfId="14422"/>
    <cellStyle name="Обычный 4 2 3 2 3 4 2 2 2" xfId="31319"/>
    <cellStyle name="Обычный 4 2 3 2 3 4 2 3" xfId="22871"/>
    <cellStyle name="Обычный 4 2 3 2 3 4 3" xfId="10198"/>
    <cellStyle name="Обычный 4 2 3 2 3 4 3 2" xfId="27095"/>
    <cellStyle name="Обычный 4 2 3 2 3 4 4" xfId="18647"/>
    <cellStyle name="Обычный 4 2 3 2 3 5" xfId="3158"/>
    <cellStyle name="Обычный 4 2 3 2 3 5 2" xfId="7382"/>
    <cellStyle name="Обычный 4 2 3 2 3 5 2 2" xfId="15830"/>
    <cellStyle name="Обычный 4 2 3 2 3 5 2 2 2" xfId="32727"/>
    <cellStyle name="Обычный 4 2 3 2 3 5 2 3" xfId="24279"/>
    <cellStyle name="Обычный 4 2 3 2 3 5 3" xfId="11606"/>
    <cellStyle name="Обычный 4 2 3 2 3 5 3 2" xfId="28503"/>
    <cellStyle name="Обычный 4 2 3 2 3 5 4" xfId="20055"/>
    <cellStyle name="Обычный 4 2 3 2 3 6" xfId="4566"/>
    <cellStyle name="Обычный 4 2 3 2 3 6 2" xfId="13014"/>
    <cellStyle name="Обычный 4 2 3 2 3 6 2 2" xfId="29911"/>
    <cellStyle name="Обычный 4 2 3 2 3 6 3" xfId="21463"/>
    <cellStyle name="Обычный 4 2 3 2 3 7" xfId="8790"/>
    <cellStyle name="Обычный 4 2 3 2 3 7 2" xfId="25687"/>
    <cellStyle name="Обычный 4 2 3 2 3 8" xfId="17239"/>
    <cellStyle name="Обычный 4 2 3 2 3 9" xfId="34136"/>
    <cellStyle name="Обычный 4 2 3 2 4" xfId="663"/>
    <cellStyle name="Обычный 4 2 3 2 4 2" xfId="1394"/>
    <cellStyle name="Обычный 4 2 3 2 4 2 2" xfId="2803"/>
    <cellStyle name="Обычный 4 2 3 2 4 2 2 2" xfId="7027"/>
    <cellStyle name="Обычный 4 2 3 2 4 2 2 2 2" xfId="15475"/>
    <cellStyle name="Обычный 4 2 3 2 4 2 2 2 2 2" xfId="32372"/>
    <cellStyle name="Обычный 4 2 3 2 4 2 2 2 3" xfId="23924"/>
    <cellStyle name="Обычный 4 2 3 2 4 2 2 3" xfId="11251"/>
    <cellStyle name="Обычный 4 2 3 2 4 2 2 3 2" xfId="28148"/>
    <cellStyle name="Обычный 4 2 3 2 4 2 2 4" xfId="19700"/>
    <cellStyle name="Обычный 4 2 3 2 4 2 3" xfId="4211"/>
    <cellStyle name="Обычный 4 2 3 2 4 2 3 2" xfId="8435"/>
    <cellStyle name="Обычный 4 2 3 2 4 2 3 2 2" xfId="16883"/>
    <cellStyle name="Обычный 4 2 3 2 4 2 3 2 2 2" xfId="33780"/>
    <cellStyle name="Обычный 4 2 3 2 4 2 3 2 3" xfId="25332"/>
    <cellStyle name="Обычный 4 2 3 2 4 2 3 3" xfId="12659"/>
    <cellStyle name="Обычный 4 2 3 2 4 2 3 3 2" xfId="29556"/>
    <cellStyle name="Обычный 4 2 3 2 4 2 3 4" xfId="21108"/>
    <cellStyle name="Обычный 4 2 3 2 4 2 4" xfId="5619"/>
    <cellStyle name="Обычный 4 2 3 2 4 2 4 2" xfId="14067"/>
    <cellStyle name="Обычный 4 2 3 2 4 2 4 2 2" xfId="30964"/>
    <cellStyle name="Обычный 4 2 3 2 4 2 4 3" xfId="22516"/>
    <cellStyle name="Обычный 4 2 3 2 4 2 5" xfId="9843"/>
    <cellStyle name="Обычный 4 2 3 2 4 2 5 2" xfId="26740"/>
    <cellStyle name="Обычный 4 2 3 2 4 2 6" xfId="18292"/>
    <cellStyle name="Обычный 4 2 3 2 4 3" xfId="2099"/>
    <cellStyle name="Обычный 4 2 3 2 4 3 2" xfId="6323"/>
    <cellStyle name="Обычный 4 2 3 2 4 3 2 2" xfId="14771"/>
    <cellStyle name="Обычный 4 2 3 2 4 3 2 2 2" xfId="31668"/>
    <cellStyle name="Обычный 4 2 3 2 4 3 2 3" xfId="23220"/>
    <cellStyle name="Обычный 4 2 3 2 4 3 3" xfId="10547"/>
    <cellStyle name="Обычный 4 2 3 2 4 3 3 2" xfId="27444"/>
    <cellStyle name="Обычный 4 2 3 2 4 3 4" xfId="18996"/>
    <cellStyle name="Обычный 4 2 3 2 4 4" xfId="3507"/>
    <cellStyle name="Обычный 4 2 3 2 4 4 2" xfId="7731"/>
    <cellStyle name="Обычный 4 2 3 2 4 4 2 2" xfId="16179"/>
    <cellStyle name="Обычный 4 2 3 2 4 4 2 2 2" xfId="33076"/>
    <cellStyle name="Обычный 4 2 3 2 4 4 2 3" xfId="24628"/>
    <cellStyle name="Обычный 4 2 3 2 4 4 3" xfId="11955"/>
    <cellStyle name="Обычный 4 2 3 2 4 4 3 2" xfId="28852"/>
    <cellStyle name="Обычный 4 2 3 2 4 4 4" xfId="20404"/>
    <cellStyle name="Обычный 4 2 3 2 4 5" xfId="4915"/>
    <cellStyle name="Обычный 4 2 3 2 4 5 2" xfId="13363"/>
    <cellStyle name="Обычный 4 2 3 2 4 5 2 2" xfId="30260"/>
    <cellStyle name="Обычный 4 2 3 2 4 5 3" xfId="21812"/>
    <cellStyle name="Обычный 4 2 3 2 4 6" xfId="9139"/>
    <cellStyle name="Обычный 4 2 3 2 4 6 2" xfId="26036"/>
    <cellStyle name="Обычный 4 2 3 2 4 7" xfId="17588"/>
    <cellStyle name="Обычный 4 2 3 2 4 8" xfId="34485"/>
    <cellStyle name="Обычный 4 2 3 2 5" xfId="1042"/>
    <cellStyle name="Обычный 4 2 3 2 5 2" xfId="2451"/>
    <cellStyle name="Обычный 4 2 3 2 5 2 2" xfId="6675"/>
    <cellStyle name="Обычный 4 2 3 2 5 2 2 2" xfId="15123"/>
    <cellStyle name="Обычный 4 2 3 2 5 2 2 2 2" xfId="32020"/>
    <cellStyle name="Обычный 4 2 3 2 5 2 2 3" xfId="23572"/>
    <cellStyle name="Обычный 4 2 3 2 5 2 3" xfId="10899"/>
    <cellStyle name="Обычный 4 2 3 2 5 2 3 2" xfId="27796"/>
    <cellStyle name="Обычный 4 2 3 2 5 2 4" xfId="19348"/>
    <cellStyle name="Обычный 4 2 3 2 5 3" xfId="3859"/>
    <cellStyle name="Обычный 4 2 3 2 5 3 2" xfId="8083"/>
    <cellStyle name="Обычный 4 2 3 2 5 3 2 2" xfId="16531"/>
    <cellStyle name="Обычный 4 2 3 2 5 3 2 2 2" xfId="33428"/>
    <cellStyle name="Обычный 4 2 3 2 5 3 2 3" xfId="24980"/>
    <cellStyle name="Обычный 4 2 3 2 5 3 3" xfId="12307"/>
    <cellStyle name="Обычный 4 2 3 2 5 3 3 2" xfId="29204"/>
    <cellStyle name="Обычный 4 2 3 2 5 3 4" xfId="20756"/>
    <cellStyle name="Обычный 4 2 3 2 5 4" xfId="5267"/>
    <cellStyle name="Обычный 4 2 3 2 5 4 2" xfId="13715"/>
    <cellStyle name="Обычный 4 2 3 2 5 4 2 2" xfId="30612"/>
    <cellStyle name="Обычный 4 2 3 2 5 4 3" xfId="22164"/>
    <cellStyle name="Обычный 4 2 3 2 5 5" xfId="9491"/>
    <cellStyle name="Обычный 4 2 3 2 5 5 2" xfId="26388"/>
    <cellStyle name="Обычный 4 2 3 2 5 6" xfId="17940"/>
    <cellStyle name="Обычный 4 2 3 2 6" xfId="1747"/>
    <cellStyle name="Обычный 4 2 3 2 6 2" xfId="5971"/>
    <cellStyle name="Обычный 4 2 3 2 6 2 2" xfId="14419"/>
    <cellStyle name="Обычный 4 2 3 2 6 2 2 2" xfId="31316"/>
    <cellStyle name="Обычный 4 2 3 2 6 2 3" xfId="22868"/>
    <cellStyle name="Обычный 4 2 3 2 6 3" xfId="10195"/>
    <cellStyle name="Обычный 4 2 3 2 6 3 2" xfId="27092"/>
    <cellStyle name="Обычный 4 2 3 2 6 4" xfId="18644"/>
    <cellStyle name="Обычный 4 2 3 2 7" xfId="3155"/>
    <cellStyle name="Обычный 4 2 3 2 7 2" xfId="7379"/>
    <cellStyle name="Обычный 4 2 3 2 7 2 2" xfId="15827"/>
    <cellStyle name="Обычный 4 2 3 2 7 2 2 2" xfId="32724"/>
    <cellStyle name="Обычный 4 2 3 2 7 2 3" xfId="24276"/>
    <cellStyle name="Обычный 4 2 3 2 7 3" xfId="11603"/>
    <cellStyle name="Обычный 4 2 3 2 7 3 2" xfId="28500"/>
    <cellStyle name="Обычный 4 2 3 2 7 4" xfId="20052"/>
    <cellStyle name="Обычный 4 2 3 2 8" xfId="4563"/>
    <cellStyle name="Обычный 4 2 3 2 8 2" xfId="13011"/>
    <cellStyle name="Обычный 4 2 3 2 8 2 2" xfId="29908"/>
    <cellStyle name="Обычный 4 2 3 2 8 3" xfId="21460"/>
    <cellStyle name="Обычный 4 2 3 2 9" xfId="8787"/>
    <cellStyle name="Обычный 4 2 3 2 9 2" xfId="25684"/>
    <cellStyle name="Обычный 4 2 3 3" xfId="264"/>
    <cellStyle name="Обычный 4 2 3 3 10" xfId="34137"/>
    <cellStyle name="Обычный 4 2 3 3 2" xfId="265"/>
    <cellStyle name="Обычный 4 2 3 3 2 2" xfId="668"/>
    <cellStyle name="Обычный 4 2 3 3 2 2 2" xfId="1399"/>
    <cellStyle name="Обычный 4 2 3 3 2 2 2 2" xfId="2808"/>
    <cellStyle name="Обычный 4 2 3 3 2 2 2 2 2" xfId="7032"/>
    <cellStyle name="Обычный 4 2 3 3 2 2 2 2 2 2" xfId="15480"/>
    <cellStyle name="Обычный 4 2 3 3 2 2 2 2 2 2 2" xfId="32377"/>
    <cellStyle name="Обычный 4 2 3 3 2 2 2 2 2 3" xfId="23929"/>
    <cellStyle name="Обычный 4 2 3 3 2 2 2 2 3" xfId="11256"/>
    <cellStyle name="Обычный 4 2 3 3 2 2 2 2 3 2" xfId="28153"/>
    <cellStyle name="Обычный 4 2 3 3 2 2 2 2 4" xfId="19705"/>
    <cellStyle name="Обычный 4 2 3 3 2 2 2 3" xfId="4216"/>
    <cellStyle name="Обычный 4 2 3 3 2 2 2 3 2" xfId="8440"/>
    <cellStyle name="Обычный 4 2 3 3 2 2 2 3 2 2" xfId="16888"/>
    <cellStyle name="Обычный 4 2 3 3 2 2 2 3 2 2 2" xfId="33785"/>
    <cellStyle name="Обычный 4 2 3 3 2 2 2 3 2 3" xfId="25337"/>
    <cellStyle name="Обычный 4 2 3 3 2 2 2 3 3" xfId="12664"/>
    <cellStyle name="Обычный 4 2 3 3 2 2 2 3 3 2" xfId="29561"/>
    <cellStyle name="Обычный 4 2 3 3 2 2 2 3 4" xfId="21113"/>
    <cellStyle name="Обычный 4 2 3 3 2 2 2 4" xfId="5624"/>
    <cellStyle name="Обычный 4 2 3 3 2 2 2 4 2" xfId="14072"/>
    <cellStyle name="Обычный 4 2 3 3 2 2 2 4 2 2" xfId="30969"/>
    <cellStyle name="Обычный 4 2 3 3 2 2 2 4 3" xfId="22521"/>
    <cellStyle name="Обычный 4 2 3 3 2 2 2 5" xfId="9848"/>
    <cellStyle name="Обычный 4 2 3 3 2 2 2 5 2" xfId="26745"/>
    <cellStyle name="Обычный 4 2 3 3 2 2 2 6" xfId="18297"/>
    <cellStyle name="Обычный 4 2 3 3 2 2 3" xfId="2104"/>
    <cellStyle name="Обычный 4 2 3 3 2 2 3 2" xfId="6328"/>
    <cellStyle name="Обычный 4 2 3 3 2 2 3 2 2" xfId="14776"/>
    <cellStyle name="Обычный 4 2 3 3 2 2 3 2 2 2" xfId="31673"/>
    <cellStyle name="Обычный 4 2 3 3 2 2 3 2 3" xfId="23225"/>
    <cellStyle name="Обычный 4 2 3 3 2 2 3 3" xfId="10552"/>
    <cellStyle name="Обычный 4 2 3 3 2 2 3 3 2" xfId="27449"/>
    <cellStyle name="Обычный 4 2 3 3 2 2 3 4" xfId="19001"/>
    <cellStyle name="Обычный 4 2 3 3 2 2 4" xfId="3512"/>
    <cellStyle name="Обычный 4 2 3 3 2 2 4 2" xfId="7736"/>
    <cellStyle name="Обычный 4 2 3 3 2 2 4 2 2" xfId="16184"/>
    <cellStyle name="Обычный 4 2 3 3 2 2 4 2 2 2" xfId="33081"/>
    <cellStyle name="Обычный 4 2 3 3 2 2 4 2 3" xfId="24633"/>
    <cellStyle name="Обычный 4 2 3 3 2 2 4 3" xfId="11960"/>
    <cellStyle name="Обычный 4 2 3 3 2 2 4 3 2" xfId="28857"/>
    <cellStyle name="Обычный 4 2 3 3 2 2 4 4" xfId="20409"/>
    <cellStyle name="Обычный 4 2 3 3 2 2 5" xfId="4920"/>
    <cellStyle name="Обычный 4 2 3 3 2 2 5 2" xfId="13368"/>
    <cellStyle name="Обычный 4 2 3 3 2 2 5 2 2" xfId="30265"/>
    <cellStyle name="Обычный 4 2 3 3 2 2 5 3" xfId="21817"/>
    <cellStyle name="Обычный 4 2 3 3 2 2 6" xfId="9144"/>
    <cellStyle name="Обычный 4 2 3 3 2 2 6 2" xfId="26041"/>
    <cellStyle name="Обычный 4 2 3 3 2 2 7" xfId="17593"/>
    <cellStyle name="Обычный 4 2 3 3 2 2 8" xfId="34490"/>
    <cellStyle name="Обычный 4 2 3 3 2 3" xfId="1047"/>
    <cellStyle name="Обычный 4 2 3 3 2 3 2" xfId="2456"/>
    <cellStyle name="Обычный 4 2 3 3 2 3 2 2" xfId="6680"/>
    <cellStyle name="Обычный 4 2 3 3 2 3 2 2 2" xfId="15128"/>
    <cellStyle name="Обычный 4 2 3 3 2 3 2 2 2 2" xfId="32025"/>
    <cellStyle name="Обычный 4 2 3 3 2 3 2 2 3" xfId="23577"/>
    <cellStyle name="Обычный 4 2 3 3 2 3 2 3" xfId="10904"/>
    <cellStyle name="Обычный 4 2 3 3 2 3 2 3 2" xfId="27801"/>
    <cellStyle name="Обычный 4 2 3 3 2 3 2 4" xfId="19353"/>
    <cellStyle name="Обычный 4 2 3 3 2 3 3" xfId="3864"/>
    <cellStyle name="Обычный 4 2 3 3 2 3 3 2" xfId="8088"/>
    <cellStyle name="Обычный 4 2 3 3 2 3 3 2 2" xfId="16536"/>
    <cellStyle name="Обычный 4 2 3 3 2 3 3 2 2 2" xfId="33433"/>
    <cellStyle name="Обычный 4 2 3 3 2 3 3 2 3" xfId="24985"/>
    <cellStyle name="Обычный 4 2 3 3 2 3 3 3" xfId="12312"/>
    <cellStyle name="Обычный 4 2 3 3 2 3 3 3 2" xfId="29209"/>
    <cellStyle name="Обычный 4 2 3 3 2 3 3 4" xfId="20761"/>
    <cellStyle name="Обычный 4 2 3 3 2 3 4" xfId="5272"/>
    <cellStyle name="Обычный 4 2 3 3 2 3 4 2" xfId="13720"/>
    <cellStyle name="Обычный 4 2 3 3 2 3 4 2 2" xfId="30617"/>
    <cellStyle name="Обычный 4 2 3 3 2 3 4 3" xfId="22169"/>
    <cellStyle name="Обычный 4 2 3 3 2 3 5" xfId="9496"/>
    <cellStyle name="Обычный 4 2 3 3 2 3 5 2" xfId="26393"/>
    <cellStyle name="Обычный 4 2 3 3 2 3 6" xfId="17945"/>
    <cellStyle name="Обычный 4 2 3 3 2 4" xfId="1752"/>
    <cellStyle name="Обычный 4 2 3 3 2 4 2" xfId="5976"/>
    <cellStyle name="Обычный 4 2 3 3 2 4 2 2" xfId="14424"/>
    <cellStyle name="Обычный 4 2 3 3 2 4 2 2 2" xfId="31321"/>
    <cellStyle name="Обычный 4 2 3 3 2 4 2 3" xfId="22873"/>
    <cellStyle name="Обычный 4 2 3 3 2 4 3" xfId="10200"/>
    <cellStyle name="Обычный 4 2 3 3 2 4 3 2" xfId="27097"/>
    <cellStyle name="Обычный 4 2 3 3 2 4 4" xfId="18649"/>
    <cellStyle name="Обычный 4 2 3 3 2 5" xfId="3160"/>
    <cellStyle name="Обычный 4 2 3 3 2 5 2" xfId="7384"/>
    <cellStyle name="Обычный 4 2 3 3 2 5 2 2" xfId="15832"/>
    <cellStyle name="Обычный 4 2 3 3 2 5 2 2 2" xfId="32729"/>
    <cellStyle name="Обычный 4 2 3 3 2 5 2 3" xfId="24281"/>
    <cellStyle name="Обычный 4 2 3 3 2 5 3" xfId="11608"/>
    <cellStyle name="Обычный 4 2 3 3 2 5 3 2" xfId="28505"/>
    <cellStyle name="Обычный 4 2 3 3 2 5 4" xfId="20057"/>
    <cellStyle name="Обычный 4 2 3 3 2 6" xfId="4568"/>
    <cellStyle name="Обычный 4 2 3 3 2 6 2" xfId="13016"/>
    <cellStyle name="Обычный 4 2 3 3 2 6 2 2" xfId="29913"/>
    <cellStyle name="Обычный 4 2 3 3 2 6 3" xfId="21465"/>
    <cellStyle name="Обычный 4 2 3 3 2 7" xfId="8792"/>
    <cellStyle name="Обычный 4 2 3 3 2 7 2" xfId="25689"/>
    <cellStyle name="Обычный 4 2 3 3 2 8" xfId="17241"/>
    <cellStyle name="Обычный 4 2 3 3 2 9" xfId="34138"/>
    <cellStyle name="Обычный 4 2 3 3 3" xfId="667"/>
    <cellStyle name="Обычный 4 2 3 3 3 2" xfId="1398"/>
    <cellStyle name="Обычный 4 2 3 3 3 2 2" xfId="2807"/>
    <cellStyle name="Обычный 4 2 3 3 3 2 2 2" xfId="7031"/>
    <cellStyle name="Обычный 4 2 3 3 3 2 2 2 2" xfId="15479"/>
    <cellStyle name="Обычный 4 2 3 3 3 2 2 2 2 2" xfId="32376"/>
    <cellStyle name="Обычный 4 2 3 3 3 2 2 2 3" xfId="23928"/>
    <cellStyle name="Обычный 4 2 3 3 3 2 2 3" xfId="11255"/>
    <cellStyle name="Обычный 4 2 3 3 3 2 2 3 2" xfId="28152"/>
    <cellStyle name="Обычный 4 2 3 3 3 2 2 4" xfId="19704"/>
    <cellStyle name="Обычный 4 2 3 3 3 2 3" xfId="4215"/>
    <cellStyle name="Обычный 4 2 3 3 3 2 3 2" xfId="8439"/>
    <cellStyle name="Обычный 4 2 3 3 3 2 3 2 2" xfId="16887"/>
    <cellStyle name="Обычный 4 2 3 3 3 2 3 2 2 2" xfId="33784"/>
    <cellStyle name="Обычный 4 2 3 3 3 2 3 2 3" xfId="25336"/>
    <cellStyle name="Обычный 4 2 3 3 3 2 3 3" xfId="12663"/>
    <cellStyle name="Обычный 4 2 3 3 3 2 3 3 2" xfId="29560"/>
    <cellStyle name="Обычный 4 2 3 3 3 2 3 4" xfId="21112"/>
    <cellStyle name="Обычный 4 2 3 3 3 2 4" xfId="5623"/>
    <cellStyle name="Обычный 4 2 3 3 3 2 4 2" xfId="14071"/>
    <cellStyle name="Обычный 4 2 3 3 3 2 4 2 2" xfId="30968"/>
    <cellStyle name="Обычный 4 2 3 3 3 2 4 3" xfId="22520"/>
    <cellStyle name="Обычный 4 2 3 3 3 2 5" xfId="9847"/>
    <cellStyle name="Обычный 4 2 3 3 3 2 5 2" xfId="26744"/>
    <cellStyle name="Обычный 4 2 3 3 3 2 6" xfId="18296"/>
    <cellStyle name="Обычный 4 2 3 3 3 3" xfId="2103"/>
    <cellStyle name="Обычный 4 2 3 3 3 3 2" xfId="6327"/>
    <cellStyle name="Обычный 4 2 3 3 3 3 2 2" xfId="14775"/>
    <cellStyle name="Обычный 4 2 3 3 3 3 2 2 2" xfId="31672"/>
    <cellStyle name="Обычный 4 2 3 3 3 3 2 3" xfId="23224"/>
    <cellStyle name="Обычный 4 2 3 3 3 3 3" xfId="10551"/>
    <cellStyle name="Обычный 4 2 3 3 3 3 3 2" xfId="27448"/>
    <cellStyle name="Обычный 4 2 3 3 3 3 4" xfId="19000"/>
    <cellStyle name="Обычный 4 2 3 3 3 4" xfId="3511"/>
    <cellStyle name="Обычный 4 2 3 3 3 4 2" xfId="7735"/>
    <cellStyle name="Обычный 4 2 3 3 3 4 2 2" xfId="16183"/>
    <cellStyle name="Обычный 4 2 3 3 3 4 2 2 2" xfId="33080"/>
    <cellStyle name="Обычный 4 2 3 3 3 4 2 3" xfId="24632"/>
    <cellStyle name="Обычный 4 2 3 3 3 4 3" xfId="11959"/>
    <cellStyle name="Обычный 4 2 3 3 3 4 3 2" xfId="28856"/>
    <cellStyle name="Обычный 4 2 3 3 3 4 4" xfId="20408"/>
    <cellStyle name="Обычный 4 2 3 3 3 5" xfId="4919"/>
    <cellStyle name="Обычный 4 2 3 3 3 5 2" xfId="13367"/>
    <cellStyle name="Обычный 4 2 3 3 3 5 2 2" xfId="30264"/>
    <cellStyle name="Обычный 4 2 3 3 3 5 3" xfId="21816"/>
    <cellStyle name="Обычный 4 2 3 3 3 6" xfId="9143"/>
    <cellStyle name="Обычный 4 2 3 3 3 6 2" xfId="26040"/>
    <cellStyle name="Обычный 4 2 3 3 3 7" xfId="17592"/>
    <cellStyle name="Обычный 4 2 3 3 3 8" xfId="34489"/>
    <cellStyle name="Обычный 4 2 3 3 4" xfId="1046"/>
    <cellStyle name="Обычный 4 2 3 3 4 2" xfId="2455"/>
    <cellStyle name="Обычный 4 2 3 3 4 2 2" xfId="6679"/>
    <cellStyle name="Обычный 4 2 3 3 4 2 2 2" xfId="15127"/>
    <cellStyle name="Обычный 4 2 3 3 4 2 2 2 2" xfId="32024"/>
    <cellStyle name="Обычный 4 2 3 3 4 2 2 3" xfId="23576"/>
    <cellStyle name="Обычный 4 2 3 3 4 2 3" xfId="10903"/>
    <cellStyle name="Обычный 4 2 3 3 4 2 3 2" xfId="27800"/>
    <cellStyle name="Обычный 4 2 3 3 4 2 4" xfId="19352"/>
    <cellStyle name="Обычный 4 2 3 3 4 3" xfId="3863"/>
    <cellStyle name="Обычный 4 2 3 3 4 3 2" xfId="8087"/>
    <cellStyle name="Обычный 4 2 3 3 4 3 2 2" xfId="16535"/>
    <cellStyle name="Обычный 4 2 3 3 4 3 2 2 2" xfId="33432"/>
    <cellStyle name="Обычный 4 2 3 3 4 3 2 3" xfId="24984"/>
    <cellStyle name="Обычный 4 2 3 3 4 3 3" xfId="12311"/>
    <cellStyle name="Обычный 4 2 3 3 4 3 3 2" xfId="29208"/>
    <cellStyle name="Обычный 4 2 3 3 4 3 4" xfId="20760"/>
    <cellStyle name="Обычный 4 2 3 3 4 4" xfId="5271"/>
    <cellStyle name="Обычный 4 2 3 3 4 4 2" xfId="13719"/>
    <cellStyle name="Обычный 4 2 3 3 4 4 2 2" xfId="30616"/>
    <cellStyle name="Обычный 4 2 3 3 4 4 3" xfId="22168"/>
    <cellStyle name="Обычный 4 2 3 3 4 5" xfId="9495"/>
    <cellStyle name="Обычный 4 2 3 3 4 5 2" xfId="26392"/>
    <cellStyle name="Обычный 4 2 3 3 4 6" xfId="17944"/>
    <cellStyle name="Обычный 4 2 3 3 5" xfId="1751"/>
    <cellStyle name="Обычный 4 2 3 3 5 2" xfId="5975"/>
    <cellStyle name="Обычный 4 2 3 3 5 2 2" xfId="14423"/>
    <cellStyle name="Обычный 4 2 3 3 5 2 2 2" xfId="31320"/>
    <cellStyle name="Обычный 4 2 3 3 5 2 3" xfId="22872"/>
    <cellStyle name="Обычный 4 2 3 3 5 3" xfId="10199"/>
    <cellStyle name="Обычный 4 2 3 3 5 3 2" xfId="27096"/>
    <cellStyle name="Обычный 4 2 3 3 5 4" xfId="18648"/>
    <cellStyle name="Обычный 4 2 3 3 6" xfId="3159"/>
    <cellStyle name="Обычный 4 2 3 3 6 2" xfId="7383"/>
    <cellStyle name="Обычный 4 2 3 3 6 2 2" xfId="15831"/>
    <cellStyle name="Обычный 4 2 3 3 6 2 2 2" xfId="32728"/>
    <cellStyle name="Обычный 4 2 3 3 6 2 3" xfId="24280"/>
    <cellStyle name="Обычный 4 2 3 3 6 3" xfId="11607"/>
    <cellStyle name="Обычный 4 2 3 3 6 3 2" xfId="28504"/>
    <cellStyle name="Обычный 4 2 3 3 6 4" xfId="20056"/>
    <cellStyle name="Обычный 4 2 3 3 7" xfId="4567"/>
    <cellStyle name="Обычный 4 2 3 3 7 2" xfId="13015"/>
    <cellStyle name="Обычный 4 2 3 3 7 2 2" xfId="29912"/>
    <cellStyle name="Обычный 4 2 3 3 7 3" xfId="21464"/>
    <cellStyle name="Обычный 4 2 3 3 8" xfId="8791"/>
    <cellStyle name="Обычный 4 2 3 3 8 2" xfId="25688"/>
    <cellStyle name="Обычный 4 2 3 3 9" xfId="17240"/>
    <cellStyle name="Обычный 4 2 3 4" xfId="266"/>
    <cellStyle name="Обычный 4 2 3 4 2" xfId="669"/>
    <cellStyle name="Обычный 4 2 3 4 2 2" xfId="1400"/>
    <cellStyle name="Обычный 4 2 3 4 2 2 2" xfId="2809"/>
    <cellStyle name="Обычный 4 2 3 4 2 2 2 2" xfId="7033"/>
    <cellStyle name="Обычный 4 2 3 4 2 2 2 2 2" xfId="15481"/>
    <cellStyle name="Обычный 4 2 3 4 2 2 2 2 2 2" xfId="32378"/>
    <cellStyle name="Обычный 4 2 3 4 2 2 2 2 3" xfId="23930"/>
    <cellStyle name="Обычный 4 2 3 4 2 2 2 3" xfId="11257"/>
    <cellStyle name="Обычный 4 2 3 4 2 2 2 3 2" xfId="28154"/>
    <cellStyle name="Обычный 4 2 3 4 2 2 2 4" xfId="19706"/>
    <cellStyle name="Обычный 4 2 3 4 2 2 3" xfId="4217"/>
    <cellStyle name="Обычный 4 2 3 4 2 2 3 2" xfId="8441"/>
    <cellStyle name="Обычный 4 2 3 4 2 2 3 2 2" xfId="16889"/>
    <cellStyle name="Обычный 4 2 3 4 2 2 3 2 2 2" xfId="33786"/>
    <cellStyle name="Обычный 4 2 3 4 2 2 3 2 3" xfId="25338"/>
    <cellStyle name="Обычный 4 2 3 4 2 2 3 3" xfId="12665"/>
    <cellStyle name="Обычный 4 2 3 4 2 2 3 3 2" xfId="29562"/>
    <cellStyle name="Обычный 4 2 3 4 2 2 3 4" xfId="21114"/>
    <cellStyle name="Обычный 4 2 3 4 2 2 4" xfId="5625"/>
    <cellStyle name="Обычный 4 2 3 4 2 2 4 2" xfId="14073"/>
    <cellStyle name="Обычный 4 2 3 4 2 2 4 2 2" xfId="30970"/>
    <cellStyle name="Обычный 4 2 3 4 2 2 4 3" xfId="22522"/>
    <cellStyle name="Обычный 4 2 3 4 2 2 5" xfId="9849"/>
    <cellStyle name="Обычный 4 2 3 4 2 2 5 2" xfId="26746"/>
    <cellStyle name="Обычный 4 2 3 4 2 2 6" xfId="18298"/>
    <cellStyle name="Обычный 4 2 3 4 2 3" xfId="2105"/>
    <cellStyle name="Обычный 4 2 3 4 2 3 2" xfId="6329"/>
    <cellStyle name="Обычный 4 2 3 4 2 3 2 2" xfId="14777"/>
    <cellStyle name="Обычный 4 2 3 4 2 3 2 2 2" xfId="31674"/>
    <cellStyle name="Обычный 4 2 3 4 2 3 2 3" xfId="23226"/>
    <cellStyle name="Обычный 4 2 3 4 2 3 3" xfId="10553"/>
    <cellStyle name="Обычный 4 2 3 4 2 3 3 2" xfId="27450"/>
    <cellStyle name="Обычный 4 2 3 4 2 3 4" xfId="19002"/>
    <cellStyle name="Обычный 4 2 3 4 2 4" xfId="3513"/>
    <cellStyle name="Обычный 4 2 3 4 2 4 2" xfId="7737"/>
    <cellStyle name="Обычный 4 2 3 4 2 4 2 2" xfId="16185"/>
    <cellStyle name="Обычный 4 2 3 4 2 4 2 2 2" xfId="33082"/>
    <cellStyle name="Обычный 4 2 3 4 2 4 2 3" xfId="24634"/>
    <cellStyle name="Обычный 4 2 3 4 2 4 3" xfId="11961"/>
    <cellStyle name="Обычный 4 2 3 4 2 4 3 2" xfId="28858"/>
    <cellStyle name="Обычный 4 2 3 4 2 4 4" xfId="20410"/>
    <cellStyle name="Обычный 4 2 3 4 2 5" xfId="4921"/>
    <cellStyle name="Обычный 4 2 3 4 2 5 2" xfId="13369"/>
    <cellStyle name="Обычный 4 2 3 4 2 5 2 2" xfId="30266"/>
    <cellStyle name="Обычный 4 2 3 4 2 5 3" xfId="21818"/>
    <cellStyle name="Обычный 4 2 3 4 2 6" xfId="9145"/>
    <cellStyle name="Обычный 4 2 3 4 2 6 2" xfId="26042"/>
    <cellStyle name="Обычный 4 2 3 4 2 7" xfId="17594"/>
    <cellStyle name="Обычный 4 2 3 4 2 8" xfId="34491"/>
    <cellStyle name="Обычный 4 2 3 4 3" xfId="1048"/>
    <cellStyle name="Обычный 4 2 3 4 3 2" xfId="2457"/>
    <cellStyle name="Обычный 4 2 3 4 3 2 2" xfId="6681"/>
    <cellStyle name="Обычный 4 2 3 4 3 2 2 2" xfId="15129"/>
    <cellStyle name="Обычный 4 2 3 4 3 2 2 2 2" xfId="32026"/>
    <cellStyle name="Обычный 4 2 3 4 3 2 2 3" xfId="23578"/>
    <cellStyle name="Обычный 4 2 3 4 3 2 3" xfId="10905"/>
    <cellStyle name="Обычный 4 2 3 4 3 2 3 2" xfId="27802"/>
    <cellStyle name="Обычный 4 2 3 4 3 2 4" xfId="19354"/>
    <cellStyle name="Обычный 4 2 3 4 3 3" xfId="3865"/>
    <cellStyle name="Обычный 4 2 3 4 3 3 2" xfId="8089"/>
    <cellStyle name="Обычный 4 2 3 4 3 3 2 2" xfId="16537"/>
    <cellStyle name="Обычный 4 2 3 4 3 3 2 2 2" xfId="33434"/>
    <cellStyle name="Обычный 4 2 3 4 3 3 2 3" xfId="24986"/>
    <cellStyle name="Обычный 4 2 3 4 3 3 3" xfId="12313"/>
    <cellStyle name="Обычный 4 2 3 4 3 3 3 2" xfId="29210"/>
    <cellStyle name="Обычный 4 2 3 4 3 3 4" xfId="20762"/>
    <cellStyle name="Обычный 4 2 3 4 3 4" xfId="5273"/>
    <cellStyle name="Обычный 4 2 3 4 3 4 2" xfId="13721"/>
    <cellStyle name="Обычный 4 2 3 4 3 4 2 2" xfId="30618"/>
    <cellStyle name="Обычный 4 2 3 4 3 4 3" xfId="22170"/>
    <cellStyle name="Обычный 4 2 3 4 3 5" xfId="9497"/>
    <cellStyle name="Обычный 4 2 3 4 3 5 2" xfId="26394"/>
    <cellStyle name="Обычный 4 2 3 4 3 6" xfId="17946"/>
    <cellStyle name="Обычный 4 2 3 4 4" xfId="1753"/>
    <cellStyle name="Обычный 4 2 3 4 4 2" xfId="5977"/>
    <cellStyle name="Обычный 4 2 3 4 4 2 2" xfId="14425"/>
    <cellStyle name="Обычный 4 2 3 4 4 2 2 2" xfId="31322"/>
    <cellStyle name="Обычный 4 2 3 4 4 2 3" xfId="22874"/>
    <cellStyle name="Обычный 4 2 3 4 4 3" xfId="10201"/>
    <cellStyle name="Обычный 4 2 3 4 4 3 2" xfId="27098"/>
    <cellStyle name="Обычный 4 2 3 4 4 4" xfId="18650"/>
    <cellStyle name="Обычный 4 2 3 4 5" xfId="3161"/>
    <cellStyle name="Обычный 4 2 3 4 5 2" xfId="7385"/>
    <cellStyle name="Обычный 4 2 3 4 5 2 2" xfId="15833"/>
    <cellStyle name="Обычный 4 2 3 4 5 2 2 2" xfId="32730"/>
    <cellStyle name="Обычный 4 2 3 4 5 2 3" xfId="24282"/>
    <cellStyle name="Обычный 4 2 3 4 5 3" xfId="11609"/>
    <cellStyle name="Обычный 4 2 3 4 5 3 2" xfId="28506"/>
    <cellStyle name="Обычный 4 2 3 4 5 4" xfId="20058"/>
    <cellStyle name="Обычный 4 2 3 4 6" xfId="4569"/>
    <cellStyle name="Обычный 4 2 3 4 6 2" xfId="13017"/>
    <cellStyle name="Обычный 4 2 3 4 6 2 2" xfId="29914"/>
    <cellStyle name="Обычный 4 2 3 4 6 3" xfId="21466"/>
    <cellStyle name="Обычный 4 2 3 4 7" xfId="8793"/>
    <cellStyle name="Обычный 4 2 3 4 7 2" xfId="25690"/>
    <cellStyle name="Обычный 4 2 3 4 8" xfId="17242"/>
    <cellStyle name="Обычный 4 2 3 4 9" xfId="34139"/>
    <cellStyle name="Обычный 4 2 3 5" xfId="662"/>
    <cellStyle name="Обычный 4 2 3 5 2" xfId="1393"/>
    <cellStyle name="Обычный 4 2 3 5 2 2" xfId="2802"/>
    <cellStyle name="Обычный 4 2 3 5 2 2 2" xfId="7026"/>
    <cellStyle name="Обычный 4 2 3 5 2 2 2 2" xfId="15474"/>
    <cellStyle name="Обычный 4 2 3 5 2 2 2 2 2" xfId="32371"/>
    <cellStyle name="Обычный 4 2 3 5 2 2 2 3" xfId="23923"/>
    <cellStyle name="Обычный 4 2 3 5 2 2 3" xfId="11250"/>
    <cellStyle name="Обычный 4 2 3 5 2 2 3 2" xfId="28147"/>
    <cellStyle name="Обычный 4 2 3 5 2 2 4" xfId="19699"/>
    <cellStyle name="Обычный 4 2 3 5 2 3" xfId="4210"/>
    <cellStyle name="Обычный 4 2 3 5 2 3 2" xfId="8434"/>
    <cellStyle name="Обычный 4 2 3 5 2 3 2 2" xfId="16882"/>
    <cellStyle name="Обычный 4 2 3 5 2 3 2 2 2" xfId="33779"/>
    <cellStyle name="Обычный 4 2 3 5 2 3 2 3" xfId="25331"/>
    <cellStyle name="Обычный 4 2 3 5 2 3 3" xfId="12658"/>
    <cellStyle name="Обычный 4 2 3 5 2 3 3 2" xfId="29555"/>
    <cellStyle name="Обычный 4 2 3 5 2 3 4" xfId="21107"/>
    <cellStyle name="Обычный 4 2 3 5 2 4" xfId="5618"/>
    <cellStyle name="Обычный 4 2 3 5 2 4 2" xfId="14066"/>
    <cellStyle name="Обычный 4 2 3 5 2 4 2 2" xfId="30963"/>
    <cellStyle name="Обычный 4 2 3 5 2 4 3" xfId="22515"/>
    <cellStyle name="Обычный 4 2 3 5 2 5" xfId="9842"/>
    <cellStyle name="Обычный 4 2 3 5 2 5 2" xfId="26739"/>
    <cellStyle name="Обычный 4 2 3 5 2 6" xfId="18291"/>
    <cellStyle name="Обычный 4 2 3 5 3" xfId="2098"/>
    <cellStyle name="Обычный 4 2 3 5 3 2" xfId="6322"/>
    <cellStyle name="Обычный 4 2 3 5 3 2 2" xfId="14770"/>
    <cellStyle name="Обычный 4 2 3 5 3 2 2 2" xfId="31667"/>
    <cellStyle name="Обычный 4 2 3 5 3 2 3" xfId="23219"/>
    <cellStyle name="Обычный 4 2 3 5 3 3" xfId="10546"/>
    <cellStyle name="Обычный 4 2 3 5 3 3 2" xfId="27443"/>
    <cellStyle name="Обычный 4 2 3 5 3 4" xfId="18995"/>
    <cellStyle name="Обычный 4 2 3 5 4" xfId="3506"/>
    <cellStyle name="Обычный 4 2 3 5 4 2" xfId="7730"/>
    <cellStyle name="Обычный 4 2 3 5 4 2 2" xfId="16178"/>
    <cellStyle name="Обычный 4 2 3 5 4 2 2 2" xfId="33075"/>
    <cellStyle name="Обычный 4 2 3 5 4 2 3" xfId="24627"/>
    <cellStyle name="Обычный 4 2 3 5 4 3" xfId="11954"/>
    <cellStyle name="Обычный 4 2 3 5 4 3 2" xfId="28851"/>
    <cellStyle name="Обычный 4 2 3 5 4 4" xfId="20403"/>
    <cellStyle name="Обычный 4 2 3 5 5" xfId="4914"/>
    <cellStyle name="Обычный 4 2 3 5 5 2" xfId="13362"/>
    <cellStyle name="Обычный 4 2 3 5 5 2 2" xfId="30259"/>
    <cellStyle name="Обычный 4 2 3 5 5 3" xfId="21811"/>
    <cellStyle name="Обычный 4 2 3 5 6" xfId="9138"/>
    <cellStyle name="Обычный 4 2 3 5 6 2" xfId="26035"/>
    <cellStyle name="Обычный 4 2 3 5 7" xfId="17587"/>
    <cellStyle name="Обычный 4 2 3 5 8" xfId="34484"/>
    <cellStyle name="Обычный 4 2 3 6" xfId="1041"/>
    <cellStyle name="Обычный 4 2 3 6 2" xfId="2450"/>
    <cellStyle name="Обычный 4 2 3 6 2 2" xfId="6674"/>
    <cellStyle name="Обычный 4 2 3 6 2 2 2" xfId="15122"/>
    <cellStyle name="Обычный 4 2 3 6 2 2 2 2" xfId="32019"/>
    <cellStyle name="Обычный 4 2 3 6 2 2 3" xfId="23571"/>
    <cellStyle name="Обычный 4 2 3 6 2 3" xfId="10898"/>
    <cellStyle name="Обычный 4 2 3 6 2 3 2" xfId="27795"/>
    <cellStyle name="Обычный 4 2 3 6 2 4" xfId="19347"/>
    <cellStyle name="Обычный 4 2 3 6 3" xfId="3858"/>
    <cellStyle name="Обычный 4 2 3 6 3 2" xfId="8082"/>
    <cellStyle name="Обычный 4 2 3 6 3 2 2" xfId="16530"/>
    <cellStyle name="Обычный 4 2 3 6 3 2 2 2" xfId="33427"/>
    <cellStyle name="Обычный 4 2 3 6 3 2 3" xfId="24979"/>
    <cellStyle name="Обычный 4 2 3 6 3 3" xfId="12306"/>
    <cellStyle name="Обычный 4 2 3 6 3 3 2" xfId="29203"/>
    <cellStyle name="Обычный 4 2 3 6 3 4" xfId="20755"/>
    <cellStyle name="Обычный 4 2 3 6 4" xfId="5266"/>
    <cellStyle name="Обычный 4 2 3 6 4 2" xfId="13714"/>
    <cellStyle name="Обычный 4 2 3 6 4 2 2" xfId="30611"/>
    <cellStyle name="Обычный 4 2 3 6 4 3" xfId="22163"/>
    <cellStyle name="Обычный 4 2 3 6 5" xfId="9490"/>
    <cellStyle name="Обычный 4 2 3 6 5 2" xfId="26387"/>
    <cellStyle name="Обычный 4 2 3 6 6" xfId="17939"/>
    <cellStyle name="Обычный 4 2 3 7" xfId="1746"/>
    <cellStyle name="Обычный 4 2 3 7 2" xfId="5970"/>
    <cellStyle name="Обычный 4 2 3 7 2 2" xfId="14418"/>
    <cellStyle name="Обычный 4 2 3 7 2 2 2" xfId="31315"/>
    <cellStyle name="Обычный 4 2 3 7 2 3" xfId="22867"/>
    <cellStyle name="Обычный 4 2 3 7 3" xfId="10194"/>
    <cellStyle name="Обычный 4 2 3 7 3 2" xfId="27091"/>
    <cellStyle name="Обычный 4 2 3 7 4" xfId="18643"/>
    <cellStyle name="Обычный 4 2 3 8" xfId="3154"/>
    <cellStyle name="Обычный 4 2 3 8 2" xfId="7378"/>
    <cellStyle name="Обычный 4 2 3 8 2 2" xfId="15826"/>
    <cellStyle name="Обычный 4 2 3 8 2 2 2" xfId="32723"/>
    <cellStyle name="Обычный 4 2 3 8 2 3" xfId="24275"/>
    <cellStyle name="Обычный 4 2 3 8 3" xfId="11602"/>
    <cellStyle name="Обычный 4 2 3 8 3 2" xfId="28499"/>
    <cellStyle name="Обычный 4 2 3 8 4" xfId="20051"/>
    <cellStyle name="Обычный 4 2 3 9" xfId="4562"/>
    <cellStyle name="Обычный 4 2 3 9 2" xfId="13010"/>
    <cellStyle name="Обычный 4 2 3 9 2 2" xfId="29907"/>
    <cellStyle name="Обычный 4 2 3 9 3" xfId="21459"/>
    <cellStyle name="Обычный 4 2 4" xfId="267"/>
    <cellStyle name="Обычный 4 2 4 10" xfId="17243"/>
    <cellStyle name="Обычный 4 2 4 11" xfId="34140"/>
    <cellStyle name="Обычный 4 2 4 2" xfId="268"/>
    <cellStyle name="Обычный 4 2 4 2 10" xfId="34141"/>
    <cellStyle name="Обычный 4 2 4 2 2" xfId="269"/>
    <cellStyle name="Обычный 4 2 4 2 2 2" xfId="672"/>
    <cellStyle name="Обычный 4 2 4 2 2 2 2" xfId="1403"/>
    <cellStyle name="Обычный 4 2 4 2 2 2 2 2" xfId="2812"/>
    <cellStyle name="Обычный 4 2 4 2 2 2 2 2 2" xfId="7036"/>
    <cellStyle name="Обычный 4 2 4 2 2 2 2 2 2 2" xfId="15484"/>
    <cellStyle name="Обычный 4 2 4 2 2 2 2 2 2 2 2" xfId="32381"/>
    <cellStyle name="Обычный 4 2 4 2 2 2 2 2 2 3" xfId="23933"/>
    <cellStyle name="Обычный 4 2 4 2 2 2 2 2 3" xfId="11260"/>
    <cellStyle name="Обычный 4 2 4 2 2 2 2 2 3 2" xfId="28157"/>
    <cellStyle name="Обычный 4 2 4 2 2 2 2 2 4" xfId="19709"/>
    <cellStyle name="Обычный 4 2 4 2 2 2 2 3" xfId="4220"/>
    <cellStyle name="Обычный 4 2 4 2 2 2 2 3 2" xfId="8444"/>
    <cellStyle name="Обычный 4 2 4 2 2 2 2 3 2 2" xfId="16892"/>
    <cellStyle name="Обычный 4 2 4 2 2 2 2 3 2 2 2" xfId="33789"/>
    <cellStyle name="Обычный 4 2 4 2 2 2 2 3 2 3" xfId="25341"/>
    <cellStyle name="Обычный 4 2 4 2 2 2 2 3 3" xfId="12668"/>
    <cellStyle name="Обычный 4 2 4 2 2 2 2 3 3 2" xfId="29565"/>
    <cellStyle name="Обычный 4 2 4 2 2 2 2 3 4" xfId="21117"/>
    <cellStyle name="Обычный 4 2 4 2 2 2 2 4" xfId="5628"/>
    <cellStyle name="Обычный 4 2 4 2 2 2 2 4 2" xfId="14076"/>
    <cellStyle name="Обычный 4 2 4 2 2 2 2 4 2 2" xfId="30973"/>
    <cellStyle name="Обычный 4 2 4 2 2 2 2 4 3" xfId="22525"/>
    <cellStyle name="Обычный 4 2 4 2 2 2 2 5" xfId="9852"/>
    <cellStyle name="Обычный 4 2 4 2 2 2 2 5 2" xfId="26749"/>
    <cellStyle name="Обычный 4 2 4 2 2 2 2 6" xfId="18301"/>
    <cellStyle name="Обычный 4 2 4 2 2 2 3" xfId="2108"/>
    <cellStyle name="Обычный 4 2 4 2 2 2 3 2" xfId="6332"/>
    <cellStyle name="Обычный 4 2 4 2 2 2 3 2 2" xfId="14780"/>
    <cellStyle name="Обычный 4 2 4 2 2 2 3 2 2 2" xfId="31677"/>
    <cellStyle name="Обычный 4 2 4 2 2 2 3 2 3" xfId="23229"/>
    <cellStyle name="Обычный 4 2 4 2 2 2 3 3" xfId="10556"/>
    <cellStyle name="Обычный 4 2 4 2 2 2 3 3 2" xfId="27453"/>
    <cellStyle name="Обычный 4 2 4 2 2 2 3 4" xfId="19005"/>
    <cellStyle name="Обычный 4 2 4 2 2 2 4" xfId="3516"/>
    <cellStyle name="Обычный 4 2 4 2 2 2 4 2" xfId="7740"/>
    <cellStyle name="Обычный 4 2 4 2 2 2 4 2 2" xfId="16188"/>
    <cellStyle name="Обычный 4 2 4 2 2 2 4 2 2 2" xfId="33085"/>
    <cellStyle name="Обычный 4 2 4 2 2 2 4 2 3" xfId="24637"/>
    <cellStyle name="Обычный 4 2 4 2 2 2 4 3" xfId="11964"/>
    <cellStyle name="Обычный 4 2 4 2 2 2 4 3 2" xfId="28861"/>
    <cellStyle name="Обычный 4 2 4 2 2 2 4 4" xfId="20413"/>
    <cellStyle name="Обычный 4 2 4 2 2 2 5" xfId="4924"/>
    <cellStyle name="Обычный 4 2 4 2 2 2 5 2" xfId="13372"/>
    <cellStyle name="Обычный 4 2 4 2 2 2 5 2 2" xfId="30269"/>
    <cellStyle name="Обычный 4 2 4 2 2 2 5 3" xfId="21821"/>
    <cellStyle name="Обычный 4 2 4 2 2 2 6" xfId="9148"/>
    <cellStyle name="Обычный 4 2 4 2 2 2 6 2" xfId="26045"/>
    <cellStyle name="Обычный 4 2 4 2 2 2 7" xfId="17597"/>
    <cellStyle name="Обычный 4 2 4 2 2 2 8" xfId="34494"/>
    <cellStyle name="Обычный 4 2 4 2 2 3" xfId="1051"/>
    <cellStyle name="Обычный 4 2 4 2 2 3 2" xfId="2460"/>
    <cellStyle name="Обычный 4 2 4 2 2 3 2 2" xfId="6684"/>
    <cellStyle name="Обычный 4 2 4 2 2 3 2 2 2" xfId="15132"/>
    <cellStyle name="Обычный 4 2 4 2 2 3 2 2 2 2" xfId="32029"/>
    <cellStyle name="Обычный 4 2 4 2 2 3 2 2 3" xfId="23581"/>
    <cellStyle name="Обычный 4 2 4 2 2 3 2 3" xfId="10908"/>
    <cellStyle name="Обычный 4 2 4 2 2 3 2 3 2" xfId="27805"/>
    <cellStyle name="Обычный 4 2 4 2 2 3 2 4" xfId="19357"/>
    <cellStyle name="Обычный 4 2 4 2 2 3 3" xfId="3868"/>
    <cellStyle name="Обычный 4 2 4 2 2 3 3 2" xfId="8092"/>
    <cellStyle name="Обычный 4 2 4 2 2 3 3 2 2" xfId="16540"/>
    <cellStyle name="Обычный 4 2 4 2 2 3 3 2 2 2" xfId="33437"/>
    <cellStyle name="Обычный 4 2 4 2 2 3 3 2 3" xfId="24989"/>
    <cellStyle name="Обычный 4 2 4 2 2 3 3 3" xfId="12316"/>
    <cellStyle name="Обычный 4 2 4 2 2 3 3 3 2" xfId="29213"/>
    <cellStyle name="Обычный 4 2 4 2 2 3 3 4" xfId="20765"/>
    <cellStyle name="Обычный 4 2 4 2 2 3 4" xfId="5276"/>
    <cellStyle name="Обычный 4 2 4 2 2 3 4 2" xfId="13724"/>
    <cellStyle name="Обычный 4 2 4 2 2 3 4 2 2" xfId="30621"/>
    <cellStyle name="Обычный 4 2 4 2 2 3 4 3" xfId="22173"/>
    <cellStyle name="Обычный 4 2 4 2 2 3 5" xfId="9500"/>
    <cellStyle name="Обычный 4 2 4 2 2 3 5 2" xfId="26397"/>
    <cellStyle name="Обычный 4 2 4 2 2 3 6" xfId="17949"/>
    <cellStyle name="Обычный 4 2 4 2 2 4" xfId="1756"/>
    <cellStyle name="Обычный 4 2 4 2 2 4 2" xfId="5980"/>
    <cellStyle name="Обычный 4 2 4 2 2 4 2 2" xfId="14428"/>
    <cellStyle name="Обычный 4 2 4 2 2 4 2 2 2" xfId="31325"/>
    <cellStyle name="Обычный 4 2 4 2 2 4 2 3" xfId="22877"/>
    <cellStyle name="Обычный 4 2 4 2 2 4 3" xfId="10204"/>
    <cellStyle name="Обычный 4 2 4 2 2 4 3 2" xfId="27101"/>
    <cellStyle name="Обычный 4 2 4 2 2 4 4" xfId="18653"/>
    <cellStyle name="Обычный 4 2 4 2 2 5" xfId="3164"/>
    <cellStyle name="Обычный 4 2 4 2 2 5 2" xfId="7388"/>
    <cellStyle name="Обычный 4 2 4 2 2 5 2 2" xfId="15836"/>
    <cellStyle name="Обычный 4 2 4 2 2 5 2 2 2" xfId="32733"/>
    <cellStyle name="Обычный 4 2 4 2 2 5 2 3" xfId="24285"/>
    <cellStyle name="Обычный 4 2 4 2 2 5 3" xfId="11612"/>
    <cellStyle name="Обычный 4 2 4 2 2 5 3 2" xfId="28509"/>
    <cellStyle name="Обычный 4 2 4 2 2 5 4" xfId="20061"/>
    <cellStyle name="Обычный 4 2 4 2 2 6" xfId="4572"/>
    <cellStyle name="Обычный 4 2 4 2 2 6 2" xfId="13020"/>
    <cellStyle name="Обычный 4 2 4 2 2 6 2 2" xfId="29917"/>
    <cellStyle name="Обычный 4 2 4 2 2 6 3" xfId="21469"/>
    <cellStyle name="Обычный 4 2 4 2 2 7" xfId="8796"/>
    <cellStyle name="Обычный 4 2 4 2 2 7 2" xfId="25693"/>
    <cellStyle name="Обычный 4 2 4 2 2 8" xfId="17245"/>
    <cellStyle name="Обычный 4 2 4 2 2 9" xfId="34142"/>
    <cellStyle name="Обычный 4 2 4 2 3" xfId="671"/>
    <cellStyle name="Обычный 4 2 4 2 3 2" xfId="1402"/>
    <cellStyle name="Обычный 4 2 4 2 3 2 2" xfId="2811"/>
    <cellStyle name="Обычный 4 2 4 2 3 2 2 2" xfId="7035"/>
    <cellStyle name="Обычный 4 2 4 2 3 2 2 2 2" xfId="15483"/>
    <cellStyle name="Обычный 4 2 4 2 3 2 2 2 2 2" xfId="32380"/>
    <cellStyle name="Обычный 4 2 4 2 3 2 2 2 3" xfId="23932"/>
    <cellStyle name="Обычный 4 2 4 2 3 2 2 3" xfId="11259"/>
    <cellStyle name="Обычный 4 2 4 2 3 2 2 3 2" xfId="28156"/>
    <cellStyle name="Обычный 4 2 4 2 3 2 2 4" xfId="19708"/>
    <cellStyle name="Обычный 4 2 4 2 3 2 3" xfId="4219"/>
    <cellStyle name="Обычный 4 2 4 2 3 2 3 2" xfId="8443"/>
    <cellStyle name="Обычный 4 2 4 2 3 2 3 2 2" xfId="16891"/>
    <cellStyle name="Обычный 4 2 4 2 3 2 3 2 2 2" xfId="33788"/>
    <cellStyle name="Обычный 4 2 4 2 3 2 3 2 3" xfId="25340"/>
    <cellStyle name="Обычный 4 2 4 2 3 2 3 3" xfId="12667"/>
    <cellStyle name="Обычный 4 2 4 2 3 2 3 3 2" xfId="29564"/>
    <cellStyle name="Обычный 4 2 4 2 3 2 3 4" xfId="21116"/>
    <cellStyle name="Обычный 4 2 4 2 3 2 4" xfId="5627"/>
    <cellStyle name="Обычный 4 2 4 2 3 2 4 2" xfId="14075"/>
    <cellStyle name="Обычный 4 2 4 2 3 2 4 2 2" xfId="30972"/>
    <cellStyle name="Обычный 4 2 4 2 3 2 4 3" xfId="22524"/>
    <cellStyle name="Обычный 4 2 4 2 3 2 5" xfId="9851"/>
    <cellStyle name="Обычный 4 2 4 2 3 2 5 2" xfId="26748"/>
    <cellStyle name="Обычный 4 2 4 2 3 2 6" xfId="18300"/>
    <cellStyle name="Обычный 4 2 4 2 3 3" xfId="2107"/>
    <cellStyle name="Обычный 4 2 4 2 3 3 2" xfId="6331"/>
    <cellStyle name="Обычный 4 2 4 2 3 3 2 2" xfId="14779"/>
    <cellStyle name="Обычный 4 2 4 2 3 3 2 2 2" xfId="31676"/>
    <cellStyle name="Обычный 4 2 4 2 3 3 2 3" xfId="23228"/>
    <cellStyle name="Обычный 4 2 4 2 3 3 3" xfId="10555"/>
    <cellStyle name="Обычный 4 2 4 2 3 3 3 2" xfId="27452"/>
    <cellStyle name="Обычный 4 2 4 2 3 3 4" xfId="19004"/>
    <cellStyle name="Обычный 4 2 4 2 3 4" xfId="3515"/>
    <cellStyle name="Обычный 4 2 4 2 3 4 2" xfId="7739"/>
    <cellStyle name="Обычный 4 2 4 2 3 4 2 2" xfId="16187"/>
    <cellStyle name="Обычный 4 2 4 2 3 4 2 2 2" xfId="33084"/>
    <cellStyle name="Обычный 4 2 4 2 3 4 2 3" xfId="24636"/>
    <cellStyle name="Обычный 4 2 4 2 3 4 3" xfId="11963"/>
    <cellStyle name="Обычный 4 2 4 2 3 4 3 2" xfId="28860"/>
    <cellStyle name="Обычный 4 2 4 2 3 4 4" xfId="20412"/>
    <cellStyle name="Обычный 4 2 4 2 3 5" xfId="4923"/>
    <cellStyle name="Обычный 4 2 4 2 3 5 2" xfId="13371"/>
    <cellStyle name="Обычный 4 2 4 2 3 5 2 2" xfId="30268"/>
    <cellStyle name="Обычный 4 2 4 2 3 5 3" xfId="21820"/>
    <cellStyle name="Обычный 4 2 4 2 3 6" xfId="9147"/>
    <cellStyle name="Обычный 4 2 4 2 3 6 2" xfId="26044"/>
    <cellStyle name="Обычный 4 2 4 2 3 7" xfId="17596"/>
    <cellStyle name="Обычный 4 2 4 2 3 8" xfId="34493"/>
    <cellStyle name="Обычный 4 2 4 2 4" xfId="1050"/>
    <cellStyle name="Обычный 4 2 4 2 4 2" xfId="2459"/>
    <cellStyle name="Обычный 4 2 4 2 4 2 2" xfId="6683"/>
    <cellStyle name="Обычный 4 2 4 2 4 2 2 2" xfId="15131"/>
    <cellStyle name="Обычный 4 2 4 2 4 2 2 2 2" xfId="32028"/>
    <cellStyle name="Обычный 4 2 4 2 4 2 2 3" xfId="23580"/>
    <cellStyle name="Обычный 4 2 4 2 4 2 3" xfId="10907"/>
    <cellStyle name="Обычный 4 2 4 2 4 2 3 2" xfId="27804"/>
    <cellStyle name="Обычный 4 2 4 2 4 2 4" xfId="19356"/>
    <cellStyle name="Обычный 4 2 4 2 4 3" xfId="3867"/>
    <cellStyle name="Обычный 4 2 4 2 4 3 2" xfId="8091"/>
    <cellStyle name="Обычный 4 2 4 2 4 3 2 2" xfId="16539"/>
    <cellStyle name="Обычный 4 2 4 2 4 3 2 2 2" xfId="33436"/>
    <cellStyle name="Обычный 4 2 4 2 4 3 2 3" xfId="24988"/>
    <cellStyle name="Обычный 4 2 4 2 4 3 3" xfId="12315"/>
    <cellStyle name="Обычный 4 2 4 2 4 3 3 2" xfId="29212"/>
    <cellStyle name="Обычный 4 2 4 2 4 3 4" xfId="20764"/>
    <cellStyle name="Обычный 4 2 4 2 4 4" xfId="5275"/>
    <cellStyle name="Обычный 4 2 4 2 4 4 2" xfId="13723"/>
    <cellStyle name="Обычный 4 2 4 2 4 4 2 2" xfId="30620"/>
    <cellStyle name="Обычный 4 2 4 2 4 4 3" xfId="22172"/>
    <cellStyle name="Обычный 4 2 4 2 4 5" xfId="9499"/>
    <cellStyle name="Обычный 4 2 4 2 4 5 2" xfId="26396"/>
    <cellStyle name="Обычный 4 2 4 2 4 6" xfId="17948"/>
    <cellStyle name="Обычный 4 2 4 2 5" xfId="1755"/>
    <cellStyle name="Обычный 4 2 4 2 5 2" xfId="5979"/>
    <cellStyle name="Обычный 4 2 4 2 5 2 2" xfId="14427"/>
    <cellStyle name="Обычный 4 2 4 2 5 2 2 2" xfId="31324"/>
    <cellStyle name="Обычный 4 2 4 2 5 2 3" xfId="22876"/>
    <cellStyle name="Обычный 4 2 4 2 5 3" xfId="10203"/>
    <cellStyle name="Обычный 4 2 4 2 5 3 2" xfId="27100"/>
    <cellStyle name="Обычный 4 2 4 2 5 4" xfId="18652"/>
    <cellStyle name="Обычный 4 2 4 2 6" xfId="3163"/>
    <cellStyle name="Обычный 4 2 4 2 6 2" xfId="7387"/>
    <cellStyle name="Обычный 4 2 4 2 6 2 2" xfId="15835"/>
    <cellStyle name="Обычный 4 2 4 2 6 2 2 2" xfId="32732"/>
    <cellStyle name="Обычный 4 2 4 2 6 2 3" xfId="24284"/>
    <cellStyle name="Обычный 4 2 4 2 6 3" xfId="11611"/>
    <cellStyle name="Обычный 4 2 4 2 6 3 2" xfId="28508"/>
    <cellStyle name="Обычный 4 2 4 2 6 4" xfId="20060"/>
    <cellStyle name="Обычный 4 2 4 2 7" xfId="4571"/>
    <cellStyle name="Обычный 4 2 4 2 7 2" xfId="13019"/>
    <cellStyle name="Обычный 4 2 4 2 7 2 2" xfId="29916"/>
    <cellStyle name="Обычный 4 2 4 2 7 3" xfId="21468"/>
    <cellStyle name="Обычный 4 2 4 2 8" xfId="8795"/>
    <cellStyle name="Обычный 4 2 4 2 8 2" xfId="25692"/>
    <cellStyle name="Обычный 4 2 4 2 9" xfId="17244"/>
    <cellStyle name="Обычный 4 2 4 3" xfId="270"/>
    <cellStyle name="Обычный 4 2 4 3 2" xfId="673"/>
    <cellStyle name="Обычный 4 2 4 3 2 2" xfId="1404"/>
    <cellStyle name="Обычный 4 2 4 3 2 2 2" xfId="2813"/>
    <cellStyle name="Обычный 4 2 4 3 2 2 2 2" xfId="7037"/>
    <cellStyle name="Обычный 4 2 4 3 2 2 2 2 2" xfId="15485"/>
    <cellStyle name="Обычный 4 2 4 3 2 2 2 2 2 2" xfId="32382"/>
    <cellStyle name="Обычный 4 2 4 3 2 2 2 2 3" xfId="23934"/>
    <cellStyle name="Обычный 4 2 4 3 2 2 2 3" xfId="11261"/>
    <cellStyle name="Обычный 4 2 4 3 2 2 2 3 2" xfId="28158"/>
    <cellStyle name="Обычный 4 2 4 3 2 2 2 4" xfId="19710"/>
    <cellStyle name="Обычный 4 2 4 3 2 2 3" xfId="4221"/>
    <cellStyle name="Обычный 4 2 4 3 2 2 3 2" xfId="8445"/>
    <cellStyle name="Обычный 4 2 4 3 2 2 3 2 2" xfId="16893"/>
    <cellStyle name="Обычный 4 2 4 3 2 2 3 2 2 2" xfId="33790"/>
    <cellStyle name="Обычный 4 2 4 3 2 2 3 2 3" xfId="25342"/>
    <cellStyle name="Обычный 4 2 4 3 2 2 3 3" xfId="12669"/>
    <cellStyle name="Обычный 4 2 4 3 2 2 3 3 2" xfId="29566"/>
    <cellStyle name="Обычный 4 2 4 3 2 2 3 4" xfId="21118"/>
    <cellStyle name="Обычный 4 2 4 3 2 2 4" xfId="5629"/>
    <cellStyle name="Обычный 4 2 4 3 2 2 4 2" xfId="14077"/>
    <cellStyle name="Обычный 4 2 4 3 2 2 4 2 2" xfId="30974"/>
    <cellStyle name="Обычный 4 2 4 3 2 2 4 3" xfId="22526"/>
    <cellStyle name="Обычный 4 2 4 3 2 2 5" xfId="9853"/>
    <cellStyle name="Обычный 4 2 4 3 2 2 5 2" xfId="26750"/>
    <cellStyle name="Обычный 4 2 4 3 2 2 6" xfId="18302"/>
    <cellStyle name="Обычный 4 2 4 3 2 3" xfId="2109"/>
    <cellStyle name="Обычный 4 2 4 3 2 3 2" xfId="6333"/>
    <cellStyle name="Обычный 4 2 4 3 2 3 2 2" xfId="14781"/>
    <cellStyle name="Обычный 4 2 4 3 2 3 2 2 2" xfId="31678"/>
    <cellStyle name="Обычный 4 2 4 3 2 3 2 3" xfId="23230"/>
    <cellStyle name="Обычный 4 2 4 3 2 3 3" xfId="10557"/>
    <cellStyle name="Обычный 4 2 4 3 2 3 3 2" xfId="27454"/>
    <cellStyle name="Обычный 4 2 4 3 2 3 4" xfId="19006"/>
    <cellStyle name="Обычный 4 2 4 3 2 4" xfId="3517"/>
    <cellStyle name="Обычный 4 2 4 3 2 4 2" xfId="7741"/>
    <cellStyle name="Обычный 4 2 4 3 2 4 2 2" xfId="16189"/>
    <cellStyle name="Обычный 4 2 4 3 2 4 2 2 2" xfId="33086"/>
    <cellStyle name="Обычный 4 2 4 3 2 4 2 3" xfId="24638"/>
    <cellStyle name="Обычный 4 2 4 3 2 4 3" xfId="11965"/>
    <cellStyle name="Обычный 4 2 4 3 2 4 3 2" xfId="28862"/>
    <cellStyle name="Обычный 4 2 4 3 2 4 4" xfId="20414"/>
    <cellStyle name="Обычный 4 2 4 3 2 5" xfId="4925"/>
    <cellStyle name="Обычный 4 2 4 3 2 5 2" xfId="13373"/>
    <cellStyle name="Обычный 4 2 4 3 2 5 2 2" xfId="30270"/>
    <cellStyle name="Обычный 4 2 4 3 2 5 3" xfId="21822"/>
    <cellStyle name="Обычный 4 2 4 3 2 6" xfId="9149"/>
    <cellStyle name="Обычный 4 2 4 3 2 6 2" xfId="26046"/>
    <cellStyle name="Обычный 4 2 4 3 2 7" xfId="17598"/>
    <cellStyle name="Обычный 4 2 4 3 2 8" xfId="34495"/>
    <cellStyle name="Обычный 4 2 4 3 3" xfId="1052"/>
    <cellStyle name="Обычный 4 2 4 3 3 2" xfId="2461"/>
    <cellStyle name="Обычный 4 2 4 3 3 2 2" xfId="6685"/>
    <cellStyle name="Обычный 4 2 4 3 3 2 2 2" xfId="15133"/>
    <cellStyle name="Обычный 4 2 4 3 3 2 2 2 2" xfId="32030"/>
    <cellStyle name="Обычный 4 2 4 3 3 2 2 3" xfId="23582"/>
    <cellStyle name="Обычный 4 2 4 3 3 2 3" xfId="10909"/>
    <cellStyle name="Обычный 4 2 4 3 3 2 3 2" xfId="27806"/>
    <cellStyle name="Обычный 4 2 4 3 3 2 4" xfId="19358"/>
    <cellStyle name="Обычный 4 2 4 3 3 3" xfId="3869"/>
    <cellStyle name="Обычный 4 2 4 3 3 3 2" xfId="8093"/>
    <cellStyle name="Обычный 4 2 4 3 3 3 2 2" xfId="16541"/>
    <cellStyle name="Обычный 4 2 4 3 3 3 2 2 2" xfId="33438"/>
    <cellStyle name="Обычный 4 2 4 3 3 3 2 3" xfId="24990"/>
    <cellStyle name="Обычный 4 2 4 3 3 3 3" xfId="12317"/>
    <cellStyle name="Обычный 4 2 4 3 3 3 3 2" xfId="29214"/>
    <cellStyle name="Обычный 4 2 4 3 3 3 4" xfId="20766"/>
    <cellStyle name="Обычный 4 2 4 3 3 4" xfId="5277"/>
    <cellStyle name="Обычный 4 2 4 3 3 4 2" xfId="13725"/>
    <cellStyle name="Обычный 4 2 4 3 3 4 2 2" xfId="30622"/>
    <cellStyle name="Обычный 4 2 4 3 3 4 3" xfId="22174"/>
    <cellStyle name="Обычный 4 2 4 3 3 5" xfId="9501"/>
    <cellStyle name="Обычный 4 2 4 3 3 5 2" xfId="26398"/>
    <cellStyle name="Обычный 4 2 4 3 3 6" xfId="17950"/>
    <cellStyle name="Обычный 4 2 4 3 4" xfId="1757"/>
    <cellStyle name="Обычный 4 2 4 3 4 2" xfId="5981"/>
    <cellStyle name="Обычный 4 2 4 3 4 2 2" xfId="14429"/>
    <cellStyle name="Обычный 4 2 4 3 4 2 2 2" xfId="31326"/>
    <cellStyle name="Обычный 4 2 4 3 4 2 3" xfId="22878"/>
    <cellStyle name="Обычный 4 2 4 3 4 3" xfId="10205"/>
    <cellStyle name="Обычный 4 2 4 3 4 3 2" xfId="27102"/>
    <cellStyle name="Обычный 4 2 4 3 4 4" xfId="18654"/>
    <cellStyle name="Обычный 4 2 4 3 5" xfId="3165"/>
    <cellStyle name="Обычный 4 2 4 3 5 2" xfId="7389"/>
    <cellStyle name="Обычный 4 2 4 3 5 2 2" xfId="15837"/>
    <cellStyle name="Обычный 4 2 4 3 5 2 2 2" xfId="32734"/>
    <cellStyle name="Обычный 4 2 4 3 5 2 3" xfId="24286"/>
    <cellStyle name="Обычный 4 2 4 3 5 3" xfId="11613"/>
    <cellStyle name="Обычный 4 2 4 3 5 3 2" xfId="28510"/>
    <cellStyle name="Обычный 4 2 4 3 5 4" xfId="20062"/>
    <cellStyle name="Обычный 4 2 4 3 6" xfId="4573"/>
    <cellStyle name="Обычный 4 2 4 3 6 2" xfId="13021"/>
    <cellStyle name="Обычный 4 2 4 3 6 2 2" xfId="29918"/>
    <cellStyle name="Обычный 4 2 4 3 6 3" xfId="21470"/>
    <cellStyle name="Обычный 4 2 4 3 7" xfId="8797"/>
    <cellStyle name="Обычный 4 2 4 3 7 2" xfId="25694"/>
    <cellStyle name="Обычный 4 2 4 3 8" xfId="17246"/>
    <cellStyle name="Обычный 4 2 4 3 9" xfId="34143"/>
    <cellStyle name="Обычный 4 2 4 4" xfId="670"/>
    <cellStyle name="Обычный 4 2 4 4 2" xfId="1401"/>
    <cellStyle name="Обычный 4 2 4 4 2 2" xfId="2810"/>
    <cellStyle name="Обычный 4 2 4 4 2 2 2" xfId="7034"/>
    <cellStyle name="Обычный 4 2 4 4 2 2 2 2" xfId="15482"/>
    <cellStyle name="Обычный 4 2 4 4 2 2 2 2 2" xfId="32379"/>
    <cellStyle name="Обычный 4 2 4 4 2 2 2 3" xfId="23931"/>
    <cellStyle name="Обычный 4 2 4 4 2 2 3" xfId="11258"/>
    <cellStyle name="Обычный 4 2 4 4 2 2 3 2" xfId="28155"/>
    <cellStyle name="Обычный 4 2 4 4 2 2 4" xfId="19707"/>
    <cellStyle name="Обычный 4 2 4 4 2 3" xfId="4218"/>
    <cellStyle name="Обычный 4 2 4 4 2 3 2" xfId="8442"/>
    <cellStyle name="Обычный 4 2 4 4 2 3 2 2" xfId="16890"/>
    <cellStyle name="Обычный 4 2 4 4 2 3 2 2 2" xfId="33787"/>
    <cellStyle name="Обычный 4 2 4 4 2 3 2 3" xfId="25339"/>
    <cellStyle name="Обычный 4 2 4 4 2 3 3" xfId="12666"/>
    <cellStyle name="Обычный 4 2 4 4 2 3 3 2" xfId="29563"/>
    <cellStyle name="Обычный 4 2 4 4 2 3 4" xfId="21115"/>
    <cellStyle name="Обычный 4 2 4 4 2 4" xfId="5626"/>
    <cellStyle name="Обычный 4 2 4 4 2 4 2" xfId="14074"/>
    <cellStyle name="Обычный 4 2 4 4 2 4 2 2" xfId="30971"/>
    <cellStyle name="Обычный 4 2 4 4 2 4 3" xfId="22523"/>
    <cellStyle name="Обычный 4 2 4 4 2 5" xfId="9850"/>
    <cellStyle name="Обычный 4 2 4 4 2 5 2" xfId="26747"/>
    <cellStyle name="Обычный 4 2 4 4 2 6" xfId="18299"/>
    <cellStyle name="Обычный 4 2 4 4 3" xfId="2106"/>
    <cellStyle name="Обычный 4 2 4 4 3 2" xfId="6330"/>
    <cellStyle name="Обычный 4 2 4 4 3 2 2" xfId="14778"/>
    <cellStyle name="Обычный 4 2 4 4 3 2 2 2" xfId="31675"/>
    <cellStyle name="Обычный 4 2 4 4 3 2 3" xfId="23227"/>
    <cellStyle name="Обычный 4 2 4 4 3 3" xfId="10554"/>
    <cellStyle name="Обычный 4 2 4 4 3 3 2" xfId="27451"/>
    <cellStyle name="Обычный 4 2 4 4 3 4" xfId="19003"/>
    <cellStyle name="Обычный 4 2 4 4 4" xfId="3514"/>
    <cellStyle name="Обычный 4 2 4 4 4 2" xfId="7738"/>
    <cellStyle name="Обычный 4 2 4 4 4 2 2" xfId="16186"/>
    <cellStyle name="Обычный 4 2 4 4 4 2 2 2" xfId="33083"/>
    <cellStyle name="Обычный 4 2 4 4 4 2 3" xfId="24635"/>
    <cellStyle name="Обычный 4 2 4 4 4 3" xfId="11962"/>
    <cellStyle name="Обычный 4 2 4 4 4 3 2" xfId="28859"/>
    <cellStyle name="Обычный 4 2 4 4 4 4" xfId="20411"/>
    <cellStyle name="Обычный 4 2 4 4 5" xfId="4922"/>
    <cellStyle name="Обычный 4 2 4 4 5 2" xfId="13370"/>
    <cellStyle name="Обычный 4 2 4 4 5 2 2" xfId="30267"/>
    <cellStyle name="Обычный 4 2 4 4 5 3" xfId="21819"/>
    <cellStyle name="Обычный 4 2 4 4 6" xfId="9146"/>
    <cellStyle name="Обычный 4 2 4 4 6 2" xfId="26043"/>
    <cellStyle name="Обычный 4 2 4 4 7" xfId="17595"/>
    <cellStyle name="Обычный 4 2 4 4 8" xfId="34492"/>
    <cellStyle name="Обычный 4 2 4 5" xfId="1049"/>
    <cellStyle name="Обычный 4 2 4 5 2" xfId="2458"/>
    <cellStyle name="Обычный 4 2 4 5 2 2" xfId="6682"/>
    <cellStyle name="Обычный 4 2 4 5 2 2 2" xfId="15130"/>
    <cellStyle name="Обычный 4 2 4 5 2 2 2 2" xfId="32027"/>
    <cellStyle name="Обычный 4 2 4 5 2 2 3" xfId="23579"/>
    <cellStyle name="Обычный 4 2 4 5 2 3" xfId="10906"/>
    <cellStyle name="Обычный 4 2 4 5 2 3 2" xfId="27803"/>
    <cellStyle name="Обычный 4 2 4 5 2 4" xfId="19355"/>
    <cellStyle name="Обычный 4 2 4 5 3" xfId="3866"/>
    <cellStyle name="Обычный 4 2 4 5 3 2" xfId="8090"/>
    <cellStyle name="Обычный 4 2 4 5 3 2 2" xfId="16538"/>
    <cellStyle name="Обычный 4 2 4 5 3 2 2 2" xfId="33435"/>
    <cellStyle name="Обычный 4 2 4 5 3 2 3" xfId="24987"/>
    <cellStyle name="Обычный 4 2 4 5 3 3" xfId="12314"/>
    <cellStyle name="Обычный 4 2 4 5 3 3 2" xfId="29211"/>
    <cellStyle name="Обычный 4 2 4 5 3 4" xfId="20763"/>
    <cellStyle name="Обычный 4 2 4 5 4" xfId="5274"/>
    <cellStyle name="Обычный 4 2 4 5 4 2" xfId="13722"/>
    <cellStyle name="Обычный 4 2 4 5 4 2 2" xfId="30619"/>
    <cellStyle name="Обычный 4 2 4 5 4 3" xfId="22171"/>
    <cellStyle name="Обычный 4 2 4 5 5" xfId="9498"/>
    <cellStyle name="Обычный 4 2 4 5 5 2" xfId="26395"/>
    <cellStyle name="Обычный 4 2 4 5 6" xfId="17947"/>
    <cellStyle name="Обычный 4 2 4 6" xfId="1754"/>
    <cellStyle name="Обычный 4 2 4 6 2" xfId="5978"/>
    <cellStyle name="Обычный 4 2 4 6 2 2" xfId="14426"/>
    <cellStyle name="Обычный 4 2 4 6 2 2 2" xfId="31323"/>
    <cellStyle name="Обычный 4 2 4 6 2 3" xfId="22875"/>
    <cellStyle name="Обычный 4 2 4 6 3" xfId="10202"/>
    <cellStyle name="Обычный 4 2 4 6 3 2" xfId="27099"/>
    <cellStyle name="Обычный 4 2 4 6 4" xfId="18651"/>
    <cellStyle name="Обычный 4 2 4 7" xfId="3162"/>
    <cellStyle name="Обычный 4 2 4 7 2" xfId="7386"/>
    <cellStyle name="Обычный 4 2 4 7 2 2" xfId="15834"/>
    <cellStyle name="Обычный 4 2 4 7 2 2 2" xfId="32731"/>
    <cellStyle name="Обычный 4 2 4 7 2 3" xfId="24283"/>
    <cellStyle name="Обычный 4 2 4 7 3" xfId="11610"/>
    <cellStyle name="Обычный 4 2 4 7 3 2" xfId="28507"/>
    <cellStyle name="Обычный 4 2 4 7 4" xfId="20059"/>
    <cellStyle name="Обычный 4 2 4 8" xfId="4570"/>
    <cellStyle name="Обычный 4 2 4 8 2" xfId="13018"/>
    <cellStyle name="Обычный 4 2 4 8 2 2" xfId="29915"/>
    <cellStyle name="Обычный 4 2 4 8 3" xfId="21467"/>
    <cellStyle name="Обычный 4 2 4 9" xfId="8794"/>
    <cellStyle name="Обычный 4 2 4 9 2" xfId="25691"/>
    <cellStyle name="Обычный 4 2 5" xfId="271"/>
    <cellStyle name="Обычный 4 2 5 10" xfId="34144"/>
    <cellStyle name="Обычный 4 2 5 2" xfId="272"/>
    <cellStyle name="Обычный 4 2 5 2 2" xfId="675"/>
    <cellStyle name="Обычный 4 2 5 2 2 2" xfId="1406"/>
    <cellStyle name="Обычный 4 2 5 2 2 2 2" xfId="2815"/>
    <cellStyle name="Обычный 4 2 5 2 2 2 2 2" xfId="7039"/>
    <cellStyle name="Обычный 4 2 5 2 2 2 2 2 2" xfId="15487"/>
    <cellStyle name="Обычный 4 2 5 2 2 2 2 2 2 2" xfId="32384"/>
    <cellStyle name="Обычный 4 2 5 2 2 2 2 2 3" xfId="23936"/>
    <cellStyle name="Обычный 4 2 5 2 2 2 2 3" xfId="11263"/>
    <cellStyle name="Обычный 4 2 5 2 2 2 2 3 2" xfId="28160"/>
    <cellStyle name="Обычный 4 2 5 2 2 2 2 4" xfId="19712"/>
    <cellStyle name="Обычный 4 2 5 2 2 2 3" xfId="4223"/>
    <cellStyle name="Обычный 4 2 5 2 2 2 3 2" xfId="8447"/>
    <cellStyle name="Обычный 4 2 5 2 2 2 3 2 2" xfId="16895"/>
    <cellStyle name="Обычный 4 2 5 2 2 2 3 2 2 2" xfId="33792"/>
    <cellStyle name="Обычный 4 2 5 2 2 2 3 2 3" xfId="25344"/>
    <cellStyle name="Обычный 4 2 5 2 2 2 3 3" xfId="12671"/>
    <cellStyle name="Обычный 4 2 5 2 2 2 3 3 2" xfId="29568"/>
    <cellStyle name="Обычный 4 2 5 2 2 2 3 4" xfId="21120"/>
    <cellStyle name="Обычный 4 2 5 2 2 2 4" xfId="5631"/>
    <cellStyle name="Обычный 4 2 5 2 2 2 4 2" xfId="14079"/>
    <cellStyle name="Обычный 4 2 5 2 2 2 4 2 2" xfId="30976"/>
    <cellStyle name="Обычный 4 2 5 2 2 2 4 3" xfId="22528"/>
    <cellStyle name="Обычный 4 2 5 2 2 2 5" xfId="9855"/>
    <cellStyle name="Обычный 4 2 5 2 2 2 5 2" xfId="26752"/>
    <cellStyle name="Обычный 4 2 5 2 2 2 6" xfId="18304"/>
    <cellStyle name="Обычный 4 2 5 2 2 3" xfId="2111"/>
    <cellStyle name="Обычный 4 2 5 2 2 3 2" xfId="6335"/>
    <cellStyle name="Обычный 4 2 5 2 2 3 2 2" xfId="14783"/>
    <cellStyle name="Обычный 4 2 5 2 2 3 2 2 2" xfId="31680"/>
    <cellStyle name="Обычный 4 2 5 2 2 3 2 3" xfId="23232"/>
    <cellStyle name="Обычный 4 2 5 2 2 3 3" xfId="10559"/>
    <cellStyle name="Обычный 4 2 5 2 2 3 3 2" xfId="27456"/>
    <cellStyle name="Обычный 4 2 5 2 2 3 4" xfId="19008"/>
    <cellStyle name="Обычный 4 2 5 2 2 4" xfId="3519"/>
    <cellStyle name="Обычный 4 2 5 2 2 4 2" xfId="7743"/>
    <cellStyle name="Обычный 4 2 5 2 2 4 2 2" xfId="16191"/>
    <cellStyle name="Обычный 4 2 5 2 2 4 2 2 2" xfId="33088"/>
    <cellStyle name="Обычный 4 2 5 2 2 4 2 3" xfId="24640"/>
    <cellStyle name="Обычный 4 2 5 2 2 4 3" xfId="11967"/>
    <cellStyle name="Обычный 4 2 5 2 2 4 3 2" xfId="28864"/>
    <cellStyle name="Обычный 4 2 5 2 2 4 4" xfId="20416"/>
    <cellStyle name="Обычный 4 2 5 2 2 5" xfId="4927"/>
    <cellStyle name="Обычный 4 2 5 2 2 5 2" xfId="13375"/>
    <cellStyle name="Обычный 4 2 5 2 2 5 2 2" xfId="30272"/>
    <cellStyle name="Обычный 4 2 5 2 2 5 3" xfId="21824"/>
    <cellStyle name="Обычный 4 2 5 2 2 6" xfId="9151"/>
    <cellStyle name="Обычный 4 2 5 2 2 6 2" xfId="26048"/>
    <cellStyle name="Обычный 4 2 5 2 2 7" xfId="17600"/>
    <cellStyle name="Обычный 4 2 5 2 2 8" xfId="34497"/>
    <cellStyle name="Обычный 4 2 5 2 3" xfId="1054"/>
    <cellStyle name="Обычный 4 2 5 2 3 2" xfId="2463"/>
    <cellStyle name="Обычный 4 2 5 2 3 2 2" xfId="6687"/>
    <cellStyle name="Обычный 4 2 5 2 3 2 2 2" xfId="15135"/>
    <cellStyle name="Обычный 4 2 5 2 3 2 2 2 2" xfId="32032"/>
    <cellStyle name="Обычный 4 2 5 2 3 2 2 3" xfId="23584"/>
    <cellStyle name="Обычный 4 2 5 2 3 2 3" xfId="10911"/>
    <cellStyle name="Обычный 4 2 5 2 3 2 3 2" xfId="27808"/>
    <cellStyle name="Обычный 4 2 5 2 3 2 4" xfId="19360"/>
    <cellStyle name="Обычный 4 2 5 2 3 3" xfId="3871"/>
    <cellStyle name="Обычный 4 2 5 2 3 3 2" xfId="8095"/>
    <cellStyle name="Обычный 4 2 5 2 3 3 2 2" xfId="16543"/>
    <cellStyle name="Обычный 4 2 5 2 3 3 2 2 2" xfId="33440"/>
    <cellStyle name="Обычный 4 2 5 2 3 3 2 3" xfId="24992"/>
    <cellStyle name="Обычный 4 2 5 2 3 3 3" xfId="12319"/>
    <cellStyle name="Обычный 4 2 5 2 3 3 3 2" xfId="29216"/>
    <cellStyle name="Обычный 4 2 5 2 3 3 4" xfId="20768"/>
    <cellStyle name="Обычный 4 2 5 2 3 4" xfId="5279"/>
    <cellStyle name="Обычный 4 2 5 2 3 4 2" xfId="13727"/>
    <cellStyle name="Обычный 4 2 5 2 3 4 2 2" xfId="30624"/>
    <cellStyle name="Обычный 4 2 5 2 3 4 3" xfId="22176"/>
    <cellStyle name="Обычный 4 2 5 2 3 5" xfId="9503"/>
    <cellStyle name="Обычный 4 2 5 2 3 5 2" xfId="26400"/>
    <cellStyle name="Обычный 4 2 5 2 3 6" xfId="17952"/>
    <cellStyle name="Обычный 4 2 5 2 4" xfId="1759"/>
    <cellStyle name="Обычный 4 2 5 2 4 2" xfId="5983"/>
    <cellStyle name="Обычный 4 2 5 2 4 2 2" xfId="14431"/>
    <cellStyle name="Обычный 4 2 5 2 4 2 2 2" xfId="31328"/>
    <cellStyle name="Обычный 4 2 5 2 4 2 3" xfId="22880"/>
    <cellStyle name="Обычный 4 2 5 2 4 3" xfId="10207"/>
    <cellStyle name="Обычный 4 2 5 2 4 3 2" xfId="27104"/>
    <cellStyle name="Обычный 4 2 5 2 4 4" xfId="18656"/>
    <cellStyle name="Обычный 4 2 5 2 5" xfId="3167"/>
    <cellStyle name="Обычный 4 2 5 2 5 2" xfId="7391"/>
    <cellStyle name="Обычный 4 2 5 2 5 2 2" xfId="15839"/>
    <cellStyle name="Обычный 4 2 5 2 5 2 2 2" xfId="32736"/>
    <cellStyle name="Обычный 4 2 5 2 5 2 3" xfId="24288"/>
    <cellStyle name="Обычный 4 2 5 2 5 3" xfId="11615"/>
    <cellStyle name="Обычный 4 2 5 2 5 3 2" xfId="28512"/>
    <cellStyle name="Обычный 4 2 5 2 5 4" xfId="20064"/>
    <cellStyle name="Обычный 4 2 5 2 6" xfId="4575"/>
    <cellStyle name="Обычный 4 2 5 2 6 2" xfId="13023"/>
    <cellStyle name="Обычный 4 2 5 2 6 2 2" xfId="29920"/>
    <cellStyle name="Обычный 4 2 5 2 6 3" xfId="21472"/>
    <cellStyle name="Обычный 4 2 5 2 7" xfId="8799"/>
    <cellStyle name="Обычный 4 2 5 2 7 2" xfId="25696"/>
    <cellStyle name="Обычный 4 2 5 2 8" xfId="17248"/>
    <cellStyle name="Обычный 4 2 5 2 9" xfId="34145"/>
    <cellStyle name="Обычный 4 2 5 3" xfId="674"/>
    <cellStyle name="Обычный 4 2 5 3 2" xfId="1405"/>
    <cellStyle name="Обычный 4 2 5 3 2 2" xfId="2814"/>
    <cellStyle name="Обычный 4 2 5 3 2 2 2" xfId="7038"/>
    <cellStyle name="Обычный 4 2 5 3 2 2 2 2" xfId="15486"/>
    <cellStyle name="Обычный 4 2 5 3 2 2 2 2 2" xfId="32383"/>
    <cellStyle name="Обычный 4 2 5 3 2 2 2 3" xfId="23935"/>
    <cellStyle name="Обычный 4 2 5 3 2 2 3" xfId="11262"/>
    <cellStyle name="Обычный 4 2 5 3 2 2 3 2" xfId="28159"/>
    <cellStyle name="Обычный 4 2 5 3 2 2 4" xfId="19711"/>
    <cellStyle name="Обычный 4 2 5 3 2 3" xfId="4222"/>
    <cellStyle name="Обычный 4 2 5 3 2 3 2" xfId="8446"/>
    <cellStyle name="Обычный 4 2 5 3 2 3 2 2" xfId="16894"/>
    <cellStyle name="Обычный 4 2 5 3 2 3 2 2 2" xfId="33791"/>
    <cellStyle name="Обычный 4 2 5 3 2 3 2 3" xfId="25343"/>
    <cellStyle name="Обычный 4 2 5 3 2 3 3" xfId="12670"/>
    <cellStyle name="Обычный 4 2 5 3 2 3 3 2" xfId="29567"/>
    <cellStyle name="Обычный 4 2 5 3 2 3 4" xfId="21119"/>
    <cellStyle name="Обычный 4 2 5 3 2 4" xfId="5630"/>
    <cellStyle name="Обычный 4 2 5 3 2 4 2" xfId="14078"/>
    <cellStyle name="Обычный 4 2 5 3 2 4 2 2" xfId="30975"/>
    <cellStyle name="Обычный 4 2 5 3 2 4 3" xfId="22527"/>
    <cellStyle name="Обычный 4 2 5 3 2 5" xfId="9854"/>
    <cellStyle name="Обычный 4 2 5 3 2 5 2" xfId="26751"/>
    <cellStyle name="Обычный 4 2 5 3 2 6" xfId="18303"/>
    <cellStyle name="Обычный 4 2 5 3 3" xfId="2110"/>
    <cellStyle name="Обычный 4 2 5 3 3 2" xfId="6334"/>
    <cellStyle name="Обычный 4 2 5 3 3 2 2" xfId="14782"/>
    <cellStyle name="Обычный 4 2 5 3 3 2 2 2" xfId="31679"/>
    <cellStyle name="Обычный 4 2 5 3 3 2 3" xfId="23231"/>
    <cellStyle name="Обычный 4 2 5 3 3 3" xfId="10558"/>
    <cellStyle name="Обычный 4 2 5 3 3 3 2" xfId="27455"/>
    <cellStyle name="Обычный 4 2 5 3 3 4" xfId="19007"/>
    <cellStyle name="Обычный 4 2 5 3 4" xfId="3518"/>
    <cellStyle name="Обычный 4 2 5 3 4 2" xfId="7742"/>
    <cellStyle name="Обычный 4 2 5 3 4 2 2" xfId="16190"/>
    <cellStyle name="Обычный 4 2 5 3 4 2 2 2" xfId="33087"/>
    <cellStyle name="Обычный 4 2 5 3 4 2 3" xfId="24639"/>
    <cellStyle name="Обычный 4 2 5 3 4 3" xfId="11966"/>
    <cellStyle name="Обычный 4 2 5 3 4 3 2" xfId="28863"/>
    <cellStyle name="Обычный 4 2 5 3 4 4" xfId="20415"/>
    <cellStyle name="Обычный 4 2 5 3 5" xfId="4926"/>
    <cellStyle name="Обычный 4 2 5 3 5 2" xfId="13374"/>
    <cellStyle name="Обычный 4 2 5 3 5 2 2" xfId="30271"/>
    <cellStyle name="Обычный 4 2 5 3 5 3" xfId="21823"/>
    <cellStyle name="Обычный 4 2 5 3 6" xfId="9150"/>
    <cellStyle name="Обычный 4 2 5 3 6 2" xfId="26047"/>
    <cellStyle name="Обычный 4 2 5 3 7" xfId="17599"/>
    <cellStyle name="Обычный 4 2 5 3 8" xfId="34496"/>
    <cellStyle name="Обычный 4 2 5 4" xfId="1053"/>
    <cellStyle name="Обычный 4 2 5 4 2" xfId="2462"/>
    <cellStyle name="Обычный 4 2 5 4 2 2" xfId="6686"/>
    <cellStyle name="Обычный 4 2 5 4 2 2 2" xfId="15134"/>
    <cellStyle name="Обычный 4 2 5 4 2 2 2 2" xfId="32031"/>
    <cellStyle name="Обычный 4 2 5 4 2 2 3" xfId="23583"/>
    <cellStyle name="Обычный 4 2 5 4 2 3" xfId="10910"/>
    <cellStyle name="Обычный 4 2 5 4 2 3 2" xfId="27807"/>
    <cellStyle name="Обычный 4 2 5 4 2 4" xfId="19359"/>
    <cellStyle name="Обычный 4 2 5 4 3" xfId="3870"/>
    <cellStyle name="Обычный 4 2 5 4 3 2" xfId="8094"/>
    <cellStyle name="Обычный 4 2 5 4 3 2 2" xfId="16542"/>
    <cellStyle name="Обычный 4 2 5 4 3 2 2 2" xfId="33439"/>
    <cellStyle name="Обычный 4 2 5 4 3 2 3" xfId="24991"/>
    <cellStyle name="Обычный 4 2 5 4 3 3" xfId="12318"/>
    <cellStyle name="Обычный 4 2 5 4 3 3 2" xfId="29215"/>
    <cellStyle name="Обычный 4 2 5 4 3 4" xfId="20767"/>
    <cellStyle name="Обычный 4 2 5 4 4" xfId="5278"/>
    <cellStyle name="Обычный 4 2 5 4 4 2" xfId="13726"/>
    <cellStyle name="Обычный 4 2 5 4 4 2 2" xfId="30623"/>
    <cellStyle name="Обычный 4 2 5 4 4 3" xfId="22175"/>
    <cellStyle name="Обычный 4 2 5 4 5" xfId="9502"/>
    <cellStyle name="Обычный 4 2 5 4 5 2" xfId="26399"/>
    <cellStyle name="Обычный 4 2 5 4 6" xfId="17951"/>
    <cellStyle name="Обычный 4 2 5 5" xfId="1758"/>
    <cellStyle name="Обычный 4 2 5 5 2" xfId="5982"/>
    <cellStyle name="Обычный 4 2 5 5 2 2" xfId="14430"/>
    <cellStyle name="Обычный 4 2 5 5 2 2 2" xfId="31327"/>
    <cellStyle name="Обычный 4 2 5 5 2 3" xfId="22879"/>
    <cellStyle name="Обычный 4 2 5 5 3" xfId="10206"/>
    <cellStyle name="Обычный 4 2 5 5 3 2" xfId="27103"/>
    <cellStyle name="Обычный 4 2 5 5 4" xfId="18655"/>
    <cellStyle name="Обычный 4 2 5 6" xfId="3166"/>
    <cellStyle name="Обычный 4 2 5 6 2" xfId="7390"/>
    <cellStyle name="Обычный 4 2 5 6 2 2" xfId="15838"/>
    <cellStyle name="Обычный 4 2 5 6 2 2 2" xfId="32735"/>
    <cellStyle name="Обычный 4 2 5 6 2 3" xfId="24287"/>
    <cellStyle name="Обычный 4 2 5 6 3" xfId="11614"/>
    <cellStyle name="Обычный 4 2 5 6 3 2" xfId="28511"/>
    <cellStyle name="Обычный 4 2 5 6 4" xfId="20063"/>
    <cellStyle name="Обычный 4 2 5 7" xfId="4574"/>
    <cellStyle name="Обычный 4 2 5 7 2" xfId="13022"/>
    <cellStyle name="Обычный 4 2 5 7 2 2" xfId="29919"/>
    <cellStyle name="Обычный 4 2 5 7 3" xfId="21471"/>
    <cellStyle name="Обычный 4 2 5 8" xfId="8798"/>
    <cellStyle name="Обычный 4 2 5 8 2" xfId="25695"/>
    <cellStyle name="Обычный 4 2 5 9" xfId="17247"/>
    <cellStyle name="Обычный 4 2 6" xfId="273"/>
    <cellStyle name="Обычный 4 2 6 2" xfId="676"/>
    <cellStyle name="Обычный 4 2 6 2 2" xfId="1407"/>
    <cellStyle name="Обычный 4 2 6 2 2 2" xfId="2816"/>
    <cellStyle name="Обычный 4 2 6 2 2 2 2" xfId="7040"/>
    <cellStyle name="Обычный 4 2 6 2 2 2 2 2" xfId="15488"/>
    <cellStyle name="Обычный 4 2 6 2 2 2 2 2 2" xfId="32385"/>
    <cellStyle name="Обычный 4 2 6 2 2 2 2 3" xfId="23937"/>
    <cellStyle name="Обычный 4 2 6 2 2 2 3" xfId="11264"/>
    <cellStyle name="Обычный 4 2 6 2 2 2 3 2" xfId="28161"/>
    <cellStyle name="Обычный 4 2 6 2 2 2 4" xfId="19713"/>
    <cellStyle name="Обычный 4 2 6 2 2 3" xfId="4224"/>
    <cellStyle name="Обычный 4 2 6 2 2 3 2" xfId="8448"/>
    <cellStyle name="Обычный 4 2 6 2 2 3 2 2" xfId="16896"/>
    <cellStyle name="Обычный 4 2 6 2 2 3 2 2 2" xfId="33793"/>
    <cellStyle name="Обычный 4 2 6 2 2 3 2 3" xfId="25345"/>
    <cellStyle name="Обычный 4 2 6 2 2 3 3" xfId="12672"/>
    <cellStyle name="Обычный 4 2 6 2 2 3 3 2" xfId="29569"/>
    <cellStyle name="Обычный 4 2 6 2 2 3 4" xfId="21121"/>
    <cellStyle name="Обычный 4 2 6 2 2 4" xfId="5632"/>
    <cellStyle name="Обычный 4 2 6 2 2 4 2" xfId="14080"/>
    <cellStyle name="Обычный 4 2 6 2 2 4 2 2" xfId="30977"/>
    <cellStyle name="Обычный 4 2 6 2 2 4 3" xfId="22529"/>
    <cellStyle name="Обычный 4 2 6 2 2 5" xfId="9856"/>
    <cellStyle name="Обычный 4 2 6 2 2 5 2" xfId="26753"/>
    <cellStyle name="Обычный 4 2 6 2 2 6" xfId="18305"/>
    <cellStyle name="Обычный 4 2 6 2 3" xfId="2112"/>
    <cellStyle name="Обычный 4 2 6 2 3 2" xfId="6336"/>
    <cellStyle name="Обычный 4 2 6 2 3 2 2" xfId="14784"/>
    <cellStyle name="Обычный 4 2 6 2 3 2 2 2" xfId="31681"/>
    <cellStyle name="Обычный 4 2 6 2 3 2 3" xfId="23233"/>
    <cellStyle name="Обычный 4 2 6 2 3 3" xfId="10560"/>
    <cellStyle name="Обычный 4 2 6 2 3 3 2" xfId="27457"/>
    <cellStyle name="Обычный 4 2 6 2 3 4" xfId="19009"/>
    <cellStyle name="Обычный 4 2 6 2 4" xfId="3520"/>
    <cellStyle name="Обычный 4 2 6 2 4 2" xfId="7744"/>
    <cellStyle name="Обычный 4 2 6 2 4 2 2" xfId="16192"/>
    <cellStyle name="Обычный 4 2 6 2 4 2 2 2" xfId="33089"/>
    <cellStyle name="Обычный 4 2 6 2 4 2 3" xfId="24641"/>
    <cellStyle name="Обычный 4 2 6 2 4 3" xfId="11968"/>
    <cellStyle name="Обычный 4 2 6 2 4 3 2" xfId="28865"/>
    <cellStyle name="Обычный 4 2 6 2 4 4" xfId="20417"/>
    <cellStyle name="Обычный 4 2 6 2 5" xfId="4928"/>
    <cellStyle name="Обычный 4 2 6 2 5 2" xfId="13376"/>
    <cellStyle name="Обычный 4 2 6 2 5 2 2" xfId="30273"/>
    <cellStyle name="Обычный 4 2 6 2 5 3" xfId="21825"/>
    <cellStyle name="Обычный 4 2 6 2 6" xfId="9152"/>
    <cellStyle name="Обычный 4 2 6 2 6 2" xfId="26049"/>
    <cellStyle name="Обычный 4 2 6 2 7" xfId="17601"/>
    <cellStyle name="Обычный 4 2 6 2 8" xfId="34498"/>
    <cellStyle name="Обычный 4 2 6 3" xfId="1055"/>
    <cellStyle name="Обычный 4 2 6 3 2" xfId="2464"/>
    <cellStyle name="Обычный 4 2 6 3 2 2" xfId="6688"/>
    <cellStyle name="Обычный 4 2 6 3 2 2 2" xfId="15136"/>
    <cellStyle name="Обычный 4 2 6 3 2 2 2 2" xfId="32033"/>
    <cellStyle name="Обычный 4 2 6 3 2 2 3" xfId="23585"/>
    <cellStyle name="Обычный 4 2 6 3 2 3" xfId="10912"/>
    <cellStyle name="Обычный 4 2 6 3 2 3 2" xfId="27809"/>
    <cellStyle name="Обычный 4 2 6 3 2 4" xfId="19361"/>
    <cellStyle name="Обычный 4 2 6 3 3" xfId="3872"/>
    <cellStyle name="Обычный 4 2 6 3 3 2" xfId="8096"/>
    <cellStyle name="Обычный 4 2 6 3 3 2 2" xfId="16544"/>
    <cellStyle name="Обычный 4 2 6 3 3 2 2 2" xfId="33441"/>
    <cellStyle name="Обычный 4 2 6 3 3 2 3" xfId="24993"/>
    <cellStyle name="Обычный 4 2 6 3 3 3" xfId="12320"/>
    <cellStyle name="Обычный 4 2 6 3 3 3 2" xfId="29217"/>
    <cellStyle name="Обычный 4 2 6 3 3 4" xfId="20769"/>
    <cellStyle name="Обычный 4 2 6 3 4" xfId="5280"/>
    <cellStyle name="Обычный 4 2 6 3 4 2" xfId="13728"/>
    <cellStyle name="Обычный 4 2 6 3 4 2 2" xfId="30625"/>
    <cellStyle name="Обычный 4 2 6 3 4 3" xfId="22177"/>
    <cellStyle name="Обычный 4 2 6 3 5" xfId="9504"/>
    <cellStyle name="Обычный 4 2 6 3 5 2" xfId="26401"/>
    <cellStyle name="Обычный 4 2 6 3 6" xfId="17953"/>
    <cellStyle name="Обычный 4 2 6 4" xfId="1760"/>
    <cellStyle name="Обычный 4 2 6 4 2" xfId="5984"/>
    <cellStyle name="Обычный 4 2 6 4 2 2" xfId="14432"/>
    <cellStyle name="Обычный 4 2 6 4 2 2 2" xfId="31329"/>
    <cellStyle name="Обычный 4 2 6 4 2 3" xfId="22881"/>
    <cellStyle name="Обычный 4 2 6 4 3" xfId="10208"/>
    <cellStyle name="Обычный 4 2 6 4 3 2" xfId="27105"/>
    <cellStyle name="Обычный 4 2 6 4 4" xfId="18657"/>
    <cellStyle name="Обычный 4 2 6 5" xfId="3168"/>
    <cellStyle name="Обычный 4 2 6 5 2" xfId="7392"/>
    <cellStyle name="Обычный 4 2 6 5 2 2" xfId="15840"/>
    <cellStyle name="Обычный 4 2 6 5 2 2 2" xfId="32737"/>
    <cellStyle name="Обычный 4 2 6 5 2 3" xfId="24289"/>
    <cellStyle name="Обычный 4 2 6 5 3" xfId="11616"/>
    <cellStyle name="Обычный 4 2 6 5 3 2" xfId="28513"/>
    <cellStyle name="Обычный 4 2 6 5 4" xfId="20065"/>
    <cellStyle name="Обычный 4 2 6 6" xfId="4576"/>
    <cellStyle name="Обычный 4 2 6 6 2" xfId="13024"/>
    <cellStyle name="Обычный 4 2 6 6 2 2" xfId="29921"/>
    <cellStyle name="Обычный 4 2 6 6 3" xfId="21473"/>
    <cellStyle name="Обычный 4 2 6 7" xfId="8800"/>
    <cellStyle name="Обычный 4 2 6 7 2" xfId="25697"/>
    <cellStyle name="Обычный 4 2 6 8" xfId="17249"/>
    <cellStyle name="Обычный 4 2 6 9" xfId="34146"/>
    <cellStyle name="Обычный 4 2 7" xfId="645"/>
    <cellStyle name="Обычный 4 2 7 2" xfId="1376"/>
    <cellStyle name="Обычный 4 2 7 2 2" xfId="2785"/>
    <cellStyle name="Обычный 4 2 7 2 2 2" xfId="7009"/>
    <cellStyle name="Обычный 4 2 7 2 2 2 2" xfId="15457"/>
    <cellStyle name="Обычный 4 2 7 2 2 2 2 2" xfId="32354"/>
    <cellStyle name="Обычный 4 2 7 2 2 2 3" xfId="23906"/>
    <cellStyle name="Обычный 4 2 7 2 2 3" xfId="11233"/>
    <cellStyle name="Обычный 4 2 7 2 2 3 2" xfId="28130"/>
    <cellStyle name="Обычный 4 2 7 2 2 4" xfId="19682"/>
    <cellStyle name="Обычный 4 2 7 2 3" xfId="4193"/>
    <cellStyle name="Обычный 4 2 7 2 3 2" xfId="8417"/>
    <cellStyle name="Обычный 4 2 7 2 3 2 2" xfId="16865"/>
    <cellStyle name="Обычный 4 2 7 2 3 2 2 2" xfId="33762"/>
    <cellStyle name="Обычный 4 2 7 2 3 2 3" xfId="25314"/>
    <cellStyle name="Обычный 4 2 7 2 3 3" xfId="12641"/>
    <cellStyle name="Обычный 4 2 7 2 3 3 2" xfId="29538"/>
    <cellStyle name="Обычный 4 2 7 2 3 4" xfId="21090"/>
    <cellStyle name="Обычный 4 2 7 2 4" xfId="5601"/>
    <cellStyle name="Обычный 4 2 7 2 4 2" xfId="14049"/>
    <cellStyle name="Обычный 4 2 7 2 4 2 2" xfId="30946"/>
    <cellStyle name="Обычный 4 2 7 2 4 3" xfId="22498"/>
    <cellStyle name="Обычный 4 2 7 2 5" xfId="9825"/>
    <cellStyle name="Обычный 4 2 7 2 5 2" xfId="26722"/>
    <cellStyle name="Обычный 4 2 7 2 6" xfId="18274"/>
    <cellStyle name="Обычный 4 2 7 3" xfId="2081"/>
    <cellStyle name="Обычный 4 2 7 3 2" xfId="6305"/>
    <cellStyle name="Обычный 4 2 7 3 2 2" xfId="14753"/>
    <cellStyle name="Обычный 4 2 7 3 2 2 2" xfId="31650"/>
    <cellStyle name="Обычный 4 2 7 3 2 3" xfId="23202"/>
    <cellStyle name="Обычный 4 2 7 3 3" xfId="10529"/>
    <cellStyle name="Обычный 4 2 7 3 3 2" xfId="27426"/>
    <cellStyle name="Обычный 4 2 7 3 4" xfId="18978"/>
    <cellStyle name="Обычный 4 2 7 4" xfId="3489"/>
    <cellStyle name="Обычный 4 2 7 4 2" xfId="7713"/>
    <cellStyle name="Обычный 4 2 7 4 2 2" xfId="16161"/>
    <cellStyle name="Обычный 4 2 7 4 2 2 2" xfId="33058"/>
    <cellStyle name="Обычный 4 2 7 4 2 3" xfId="24610"/>
    <cellStyle name="Обычный 4 2 7 4 3" xfId="11937"/>
    <cellStyle name="Обычный 4 2 7 4 3 2" xfId="28834"/>
    <cellStyle name="Обычный 4 2 7 4 4" xfId="20386"/>
    <cellStyle name="Обычный 4 2 7 5" xfId="4897"/>
    <cellStyle name="Обычный 4 2 7 5 2" xfId="13345"/>
    <cellStyle name="Обычный 4 2 7 5 2 2" xfId="30242"/>
    <cellStyle name="Обычный 4 2 7 5 3" xfId="21794"/>
    <cellStyle name="Обычный 4 2 7 6" xfId="9121"/>
    <cellStyle name="Обычный 4 2 7 6 2" xfId="26018"/>
    <cellStyle name="Обычный 4 2 7 7" xfId="17570"/>
    <cellStyle name="Обычный 4 2 7 8" xfId="34467"/>
    <cellStyle name="Обычный 4 2 8" xfId="1024"/>
    <cellStyle name="Обычный 4 2 8 2" xfId="2433"/>
    <cellStyle name="Обычный 4 2 8 2 2" xfId="6657"/>
    <cellStyle name="Обычный 4 2 8 2 2 2" xfId="15105"/>
    <cellStyle name="Обычный 4 2 8 2 2 2 2" xfId="32002"/>
    <cellStyle name="Обычный 4 2 8 2 2 3" xfId="23554"/>
    <cellStyle name="Обычный 4 2 8 2 3" xfId="10881"/>
    <cellStyle name="Обычный 4 2 8 2 3 2" xfId="27778"/>
    <cellStyle name="Обычный 4 2 8 2 4" xfId="19330"/>
    <cellStyle name="Обычный 4 2 8 3" xfId="3841"/>
    <cellStyle name="Обычный 4 2 8 3 2" xfId="8065"/>
    <cellStyle name="Обычный 4 2 8 3 2 2" xfId="16513"/>
    <cellStyle name="Обычный 4 2 8 3 2 2 2" xfId="33410"/>
    <cellStyle name="Обычный 4 2 8 3 2 3" xfId="24962"/>
    <cellStyle name="Обычный 4 2 8 3 3" xfId="12289"/>
    <cellStyle name="Обычный 4 2 8 3 3 2" xfId="29186"/>
    <cellStyle name="Обычный 4 2 8 3 4" xfId="20738"/>
    <cellStyle name="Обычный 4 2 8 4" xfId="5249"/>
    <cellStyle name="Обычный 4 2 8 4 2" xfId="13697"/>
    <cellStyle name="Обычный 4 2 8 4 2 2" xfId="30594"/>
    <cellStyle name="Обычный 4 2 8 4 3" xfId="22146"/>
    <cellStyle name="Обычный 4 2 8 5" xfId="9473"/>
    <cellStyle name="Обычный 4 2 8 5 2" xfId="26370"/>
    <cellStyle name="Обычный 4 2 8 6" xfId="17922"/>
    <cellStyle name="Обычный 4 2 9" xfId="1729"/>
    <cellStyle name="Обычный 4 2 9 2" xfId="5953"/>
    <cellStyle name="Обычный 4 2 9 2 2" xfId="14401"/>
    <cellStyle name="Обычный 4 2 9 2 2 2" xfId="31298"/>
    <cellStyle name="Обычный 4 2 9 2 3" xfId="22850"/>
    <cellStyle name="Обычный 4 2 9 3" xfId="10177"/>
    <cellStyle name="Обычный 4 2 9 3 2" xfId="27074"/>
    <cellStyle name="Обычный 4 2 9 4" xfId="18626"/>
    <cellStyle name="Обычный 4 2_Отчет за 2015 год" xfId="274"/>
    <cellStyle name="Обычный 4 3" xfId="275"/>
    <cellStyle name="Обычный 4 3 10" xfId="3169"/>
    <cellStyle name="Обычный 4 3 10 2" xfId="7393"/>
    <cellStyle name="Обычный 4 3 10 2 2" xfId="15841"/>
    <cellStyle name="Обычный 4 3 10 2 2 2" xfId="32738"/>
    <cellStyle name="Обычный 4 3 10 2 3" xfId="24290"/>
    <cellStyle name="Обычный 4 3 10 3" xfId="11617"/>
    <cellStyle name="Обычный 4 3 10 3 2" xfId="28514"/>
    <cellStyle name="Обычный 4 3 10 4" xfId="20066"/>
    <cellStyle name="Обычный 4 3 11" xfId="4577"/>
    <cellStyle name="Обычный 4 3 11 2" xfId="13025"/>
    <cellStyle name="Обычный 4 3 11 2 2" xfId="29922"/>
    <cellStyle name="Обычный 4 3 11 3" xfId="21474"/>
    <cellStyle name="Обычный 4 3 12" xfId="8801"/>
    <cellStyle name="Обычный 4 3 12 2" xfId="25698"/>
    <cellStyle name="Обычный 4 3 13" xfId="17250"/>
    <cellStyle name="Обычный 4 3 14" xfId="34147"/>
    <cellStyle name="Обычный 4 3 2" xfId="276"/>
    <cellStyle name="Обычный 4 3 2 10" xfId="4578"/>
    <cellStyle name="Обычный 4 3 2 10 2" xfId="13026"/>
    <cellStyle name="Обычный 4 3 2 10 2 2" xfId="29923"/>
    <cellStyle name="Обычный 4 3 2 10 3" xfId="21475"/>
    <cellStyle name="Обычный 4 3 2 11" xfId="8802"/>
    <cellStyle name="Обычный 4 3 2 11 2" xfId="25699"/>
    <cellStyle name="Обычный 4 3 2 12" xfId="17251"/>
    <cellStyle name="Обычный 4 3 2 13" xfId="34148"/>
    <cellStyle name="Обычный 4 3 2 2" xfId="277"/>
    <cellStyle name="Обычный 4 3 2 2 10" xfId="8803"/>
    <cellStyle name="Обычный 4 3 2 2 10 2" xfId="25700"/>
    <cellStyle name="Обычный 4 3 2 2 11" xfId="17252"/>
    <cellStyle name="Обычный 4 3 2 2 12" xfId="34149"/>
    <cellStyle name="Обычный 4 3 2 2 2" xfId="278"/>
    <cellStyle name="Обычный 4 3 2 2 2 10" xfId="17253"/>
    <cellStyle name="Обычный 4 3 2 2 2 11" xfId="34150"/>
    <cellStyle name="Обычный 4 3 2 2 2 2" xfId="279"/>
    <cellStyle name="Обычный 4 3 2 2 2 2 10" xfId="34151"/>
    <cellStyle name="Обычный 4 3 2 2 2 2 2" xfId="280"/>
    <cellStyle name="Обычный 4 3 2 2 2 2 2 2" xfId="682"/>
    <cellStyle name="Обычный 4 3 2 2 2 2 2 2 2" xfId="1413"/>
    <cellStyle name="Обычный 4 3 2 2 2 2 2 2 2 2" xfId="2822"/>
    <cellStyle name="Обычный 4 3 2 2 2 2 2 2 2 2 2" xfId="7046"/>
    <cellStyle name="Обычный 4 3 2 2 2 2 2 2 2 2 2 2" xfId="15494"/>
    <cellStyle name="Обычный 4 3 2 2 2 2 2 2 2 2 2 2 2" xfId="32391"/>
    <cellStyle name="Обычный 4 3 2 2 2 2 2 2 2 2 2 3" xfId="23943"/>
    <cellStyle name="Обычный 4 3 2 2 2 2 2 2 2 2 3" xfId="11270"/>
    <cellStyle name="Обычный 4 3 2 2 2 2 2 2 2 2 3 2" xfId="28167"/>
    <cellStyle name="Обычный 4 3 2 2 2 2 2 2 2 2 4" xfId="19719"/>
    <cellStyle name="Обычный 4 3 2 2 2 2 2 2 2 3" xfId="4230"/>
    <cellStyle name="Обычный 4 3 2 2 2 2 2 2 2 3 2" xfId="8454"/>
    <cellStyle name="Обычный 4 3 2 2 2 2 2 2 2 3 2 2" xfId="16902"/>
    <cellStyle name="Обычный 4 3 2 2 2 2 2 2 2 3 2 2 2" xfId="33799"/>
    <cellStyle name="Обычный 4 3 2 2 2 2 2 2 2 3 2 3" xfId="25351"/>
    <cellStyle name="Обычный 4 3 2 2 2 2 2 2 2 3 3" xfId="12678"/>
    <cellStyle name="Обычный 4 3 2 2 2 2 2 2 2 3 3 2" xfId="29575"/>
    <cellStyle name="Обычный 4 3 2 2 2 2 2 2 2 3 4" xfId="21127"/>
    <cellStyle name="Обычный 4 3 2 2 2 2 2 2 2 4" xfId="5638"/>
    <cellStyle name="Обычный 4 3 2 2 2 2 2 2 2 4 2" xfId="14086"/>
    <cellStyle name="Обычный 4 3 2 2 2 2 2 2 2 4 2 2" xfId="30983"/>
    <cellStyle name="Обычный 4 3 2 2 2 2 2 2 2 4 3" xfId="22535"/>
    <cellStyle name="Обычный 4 3 2 2 2 2 2 2 2 5" xfId="9862"/>
    <cellStyle name="Обычный 4 3 2 2 2 2 2 2 2 5 2" xfId="26759"/>
    <cellStyle name="Обычный 4 3 2 2 2 2 2 2 2 6" xfId="18311"/>
    <cellStyle name="Обычный 4 3 2 2 2 2 2 2 3" xfId="2118"/>
    <cellStyle name="Обычный 4 3 2 2 2 2 2 2 3 2" xfId="6342"/>
    <cellStyle name="Обычный 4 3 2 2 2 2 2 2 3 2 2" xfId="14790"/>
    <cellStyle name="Обычный 4 3 2 2 2 2 2 2 3 2 2 2" xfId="31687"/>
    <cellStyle name="Обычный 4 3 2 2 2 2 2 2 3 2 3" xfId="23239"/>
    <cellStyle name="Обычный 4 3 2 2 2 2 2 2 3 3" xfId="10566"/>
    <cellStyle name="Обычный 4 3 2 2 2 2 2 2 3 3 2" xfId="27463"/>
    <cellStyle name="Обычный 4 3 2 2 2 2 2 2 3 4" xfId="19015"/>
    <cellStyle name="Обычный 4 3 2 2 2 2 2 2 4" xfId="3526"/>
    <cellStyle name="Обычный 4 3 2 2 2 2 2 2 4 2" xfId="7750"/>
    <cellStyle name="Обычный 4 3 2 2 2 2 2 2 4 2 2" xfId="16198"/>
    <cellStyle name="Обычный 4 3 2 2 2 2 2 2 4 2 2 2" xfId="33095"/>
    <cellStyle name="Обычный 4 3 2 2 2 2 2 2 4 2 3" xfId="24647"/>
    <cellStyle name="Обычный 4 3 2 2 2 2 2 2 4 3" xfId="11974"/>
    <cellStyle name="Обычный 4 3 2 2 2 2 2 2 4 3 2" xfId="28871"/>
    <cellStyle name="Обычный 4 3 2 2 2 2 2 2 4 4" xfId="20423"/>
    <cellStyle name="Обычный 4 3 2 2 2 2 2 2 5" xfId="4934"/>
    <cellStyle name="Обычный 4 3 2 2 2 2 2 2 5 2" xfId="13382"/>
    <cellStyle name="Обычный 4 3 2 2 2 2 2 2 5 2 2" xfId="30279"/>
    <cellStyle name="Обычный 4 3 2 2 2 2 2 2 5 3" xfId="21831"/>
    <cellStyle name="Обычный 4 3 2 2 2 2 2 2 6" xfId="9158"/>
    <cellStyle name="Обычный 4 3 2 2 2 2 2 2 6 2" xfId="26055"/>
    <cellStyle name="Обычный 4 3 2 2 2 2 2 2 7" xfId="17607"/>
    <cellStyle name="Обычный 4 3 2 2 2 2 2 2 8" xfId="34504"/>
    <cellStyle name="Обычный 4 3 2 2 2 2 2 3" xfId="1061"/>
    <cellStyle name="Обычный 4 3 2 2 2 2 2 3 2" xfId="2470"/>
    <cellStyle name="Обычный 4 3 2 2 2 2 2 3 2 2" xfId="6694"/>
    <cellStyle name="Обычный 4 3 2 2 2 2 2 3 2 2 2" xfId="15142"/>
    <cellStyle name="Обычный 4 3 2 2 2 2 2 3 2 2 2 2" xfId="32039"/>
    <cellStyle name="Обычный 4 3 2 2 2 2 2 3 2 2 3" xfId="23591"/>
    <cellStyle name="Обычный 4 3 2 2 2 2 2 3 2 3" xfId="10918"/>
    <cellStyle name="Обычный 4 3 2 2 2 2 2 3 2 3 2" xfId="27815"/>
    <cellStyle name="Обычный 4 3 2 2 2 2 2 3 2 4" xfId="19367"/>
    <cellStyle name="Обычный 4 3 2 2 2 2 2 3 3" xfId="3878"/>
    <cellStyle name="Обычный 4 3 2 2 2 2 2 3 3 2" xfId="8102"/>
    <cellStyle name="Обычный 4 3 2 2 2 2 2 3 3 2 2" xfId="16550"/>
    <cellStyle name="Обычный 4 3 2 2 2 2 2 3 3 2 2 2" xfId="33447"/>
    <cellStyle name="Обычный 4 3 2 2 2 2 2 3 3 2 3" xfId="24999"/>
    <cellStyle name="Обычный 4 3 2 2 2 2 2 3 3 3" xfId="12326"/>
    <cellStyle name="Обычный 4 3 2 2 2 2 2 3 3 3 2" xfId="29223"/>
    <cellStyle name="Обычный 4 3 2 2 2 2 2 3 3 4" xfId="20775"/>
    <cellStyle name="Обычный 4 3 2 2 2 2 2 3 4" xfId="5286"/>
    <cellStyle name="Обычный 4 3 2 2 2 2 2 3 4 2" xfId="13734"/>
    <cellStyle name="Обычный 4 3 2 2 2 2 2 3 4 2 2" xfId="30631"/>
    <cellStyle name="Обычный 4 3 2 2 2 2 2 3 4 3" xfId="22183"/>
    <cellStyle name="Обычный 4 3 2 2 2 2 2 3 5" xfId="9510"/>
    <cellStyle name="Обычный 4 3 2 2 2 2 2 3 5 2" xfId="26407"/>
    <cellStyle name="Обычный 4 3 2 2 2 2 2 3 6" xfId="17959"/>
    <cellStyle name="Обычный 4 3 2 2 2 2 2 4" xfId="1766"/>
    <cellStyle name="Обычный 4 3 2 2 2 2 2 4 2" xfId="5990"/>
    <cellStyle name="Обычный 4 3 2 2 2 2 2 4 2 2" xfId="14438"/>
    <cellStyle name="Обычный 4 3 2 2 2 2 2 4 2 2 2" xfId="31335"/>
    <cellStyle name="Обычный 4 3 2 2 2 2 2 4 2 3" xfId="22887"/>
    <cellStyle name="Обычный 4 3 2 2 2 2 2 4 3" xfId="10214"/>
    <cellStyle name="Обычный 4 3 2 2 2 2 2 4 3 2" xfId="27111"/>
    <cellStyle name="Обычный 4 3 2 2 2 2 2 4 4" xfId="18663"/>
    <cellStyle name="Обычный 4 3 2 2 2 2 2 5" xfId="3174"/>
    <cellStyle name="Обычный 4 3 2 2 2 2 2 5 2" xfId="7398"/>
    <cellStyle name="Обычный 4 3 2 2 2 2 2 5 2 2" xfId="15846"/>
    <cellStyle name="Обычный 4 3 2 2 2 2 2 5 2 2 2" xfId="32743"/>
    <cellStyle name="Обычный 4 3 2 2 2 2 2 5 2 3" xfId="24295"/>
    <cellStyle name="Обычный 4 3 2 2 2 2 2 5 3" xfId="11622"/>
    <cellStyle name="Обычный 4 3 2 2 2 2 2 5 3 2" xfId="28519"/>
    <cellStyle name="Обычный 4 3 2 2 2 2 2 5 4" xfId="20071"/>
    <cellStyle name="Обычный 4 3 2 2 2 2 2 6" xfId="4582"/>
    <cellStyle name="Обычный 4 3 2 2 2 2 2 6 2" xfId="13030"/>
    <cellStyle name="Обычный 4 3 2 2 2 2 2 6 2 2" xfId="29927"/>
    <cellStyle name="Обычный 4 3 2 2 2 2 2 6 3" xfId="21479"/>
    <cellStyle name="Обычный 4 3 2 2 2 2 2 7" xfId="8806"/>
    <cellStyle name="Обычный 4 3 2 2 2 2 2 7 2" xfId="25703"/>
    <cellStyle name="Обычный 4 3 2 2 2 2 2 8" xfId="17255"/>
    <cellStyle name="Обычный 4 3 2 2 2 2 2 9" xfId="34152"/>
    <cellStyle name="Обычный 4 3 2 2 2 2 3" xfId="681"/>
    <cellStyle name="Обычный 4 3 2 2 2 2 3 2" xfId="1412"/>
    <cellStyle name="Обычный 4 3 2 2 2 2 3 2 2" xfId="2821"/>
    <cellStyle name="Обычный 4 3 2 2 2 2 3 2 2 2" xfId="7045"/>
    <cellStyle name="Обычный 4 3 2 2 2 2 3 2 2 2 2" xfId="15493"/>
    <cellStyle name="Обычный 4 3 2 2 2 2 3 2 2 2 2 2" xfId="32390"/>
    <cellStyle name="Обычный 4 3 2 2 2 2 3 2 2 2 3" xfId="23942"/>
    <cellStyle name="Обычный 4 3 2 2 2 2 3 2 2 3" xfId="11269"/>
    <cellStyle name="Обычный 4 3 2 2 2 2 3 2 2 3 2" xfId="28166"/>
    <cellStyle name="Обычный 4 3 2 2 2 2 3 2 2 4" xfId="19718"/>
    <cellStyle name="Обычный 4 3 2 2 2 2 3 2 3" xfId="4229"/>
    <cellStyle name="Обычный 4 3 2 2 2 2 3 2 3 2" xfId="8453"/>
    <cellStyle name="Обычный 4 3 2 2 2 2 3 2 3 2 2" xfId="16901"/>
    <cellStyle name="Обычный 4 3 2 2 2 2 3 2 3 2 2 2" xfId="33798"/>
    <cellStyle name="Обычный 4 3 2 2 2 2 3 2 3 2 3" xfId="25350"/>
    <cellStyle name="Обычный 4 3 2 2 2 2 3 2 3 3" xfId="12677"/>
    <cellStyle name="Обычный 4 3 2 2 2 2 3 2 3 3 2" xfId="29574"/>
    <cellStyle name="Обычный 4 3 2 2 2 2 3 2 3 4" xfId="21126"/>
    <cellStyle name="Обычный 4 3 2 2 2 2 3 2 4" xfId="5637"/>
    <cellStyle name="Обычный 4 3 2 2 2 2 3 2 4 2" xfId="14085"/>
    <cellStyle name="Обычный 4 3 2 2 2 2 3 2 4 2 2" xfId="30982"/>
    <cellStyle name="Обычный 4 3 2 2 2 2 3 2 4 3" xfId="22534"/>
    <cellStyle name="Обычный 4 3 2 2 2 2 3 2 5" xfId="9861"/>
    <cellStyle name="Обычный 4 3 2 2 2 2 3 2 5 2" xfId="26758"/>
    <cellStyle name="Обычный 4 3 2 2 2 2 3 2 6" xfId="18310"/>
    <cellStyle name="Обычный 4 3 2 2 2 2 3 3" xfId="2117"/>
    <cellStyle name="Обычный 4 3 2 2 2 2 3 3 2" xfId="6341"/>
    <cellStyle name="Обычный 4 3 2 2 2 2 3 3 2 2" xfId="14789"/>
    <cellStyle name="Обычный 4 3 2 2 2 2 3 3 2 2 2" xfId="31686"/>
    <cellStyle name="Обычный 4 3 2 2 2 2 3 3 2 3" xfId="23238"/>
    <cellStyle name="Обычный 4 3 2 2 2 2 3 3 3" xfId="10565"/>
    <cellStyle name="Обычный 4 3 2 2 2 2 3 3 3 2" xfId="27462"/>
    <cellStyle name="Обычный 4 3 2 2 2 2 3 3 4" xfId="19014"/>
    <cellStyle name="Обычный 4 3 2 2 2 2 3 4" xfId="3525"/>
    <cellStyle name="Обычный 4 3 2 2 2 2 3 4 2" xfId="7749"/>
    <cellStyle name="Обычный 4 3 2 2 2 2 3 4 2 2" xfId="16197"/>
    <cellStyle name="Обычный 4 3 2 2 2 2 3 4 2 2 2" xfId="33094"/>
    <cellStyle name="Обычный 4 3 2 2 2 2 3 4 2 3" xfId="24646"/>
    <cellStyle name="Обычный 4 3 2 2 2 2 3 4 3" xfId="11973"/>
    <cellStyle name="Обычный 4 3 2 2 2 2 3 4 3 2" xfId="28870"/>
    <cellStyle name="Обычный 4 3 2 2 2 2 3 4 4" xfId="20422"/>
    <cellStyle name="Обычный 4 3 2 2 2 2 3 5" xfId="4933"/>
    <cellStyle name="Обычный 4 3 2 2 2 2 3 5 2" xfId="13381"/>
    <cellStyle name="Обычный 4 3 2 2 2 2 3 5 2 2" xfId="30278"/>
    <cellStyle name="Обычный 4 3 2 2 2 2 3 5 3" xfId="21830"/>
    <cellStyle name="Обычный 4 3 2 2 2 2 3 6" xfId="9157"/>
    <cellStyle name="Обычный 4 3 2 2 2 2 3 6 2" xfId="26054"/>
    <cellStyle name="Обычный 4 3 2 2 2 2 3 7" xfId="17606"/>
    <cellStyle name="Обычный 4 3 2 2 2 2 3 8" xfId="34503"/>
    <cellStyle name="Обычный 4 3 2 2 2 2 4" xfId="1060"/>
    <cellStyle name="Обычный 4 3 2 2 2 2 4 2" xfId="2469"/>
    <cellStyle name="Обычный 4 3 2 2 2 2 4 2 2" xfId="6693"/>
    <cellStyle name="Обычный 4 3 2 2 2 2 4 2 2 2" xfId="15141"/>
    <cellStyle name="Обычный 4 3 2 2 2 2 4 2 2 2 2" xfId="32038"/>
    <cellStyle name="Обычный 4 3 2 2 2 2 4 2 2 3" xfId="23590"/>
    <cellStyle name="Обычный 4 3 2 2 2 2 4 2 3" xfId="10917"/>
    <cellStyle name="Обычный 4 3 2 2 2 2 4 2 3 2" xfId="27814"/>
    <cellStyle name="Обычный 4 3 2 2 2 2 4 2 4" xfId="19366"/>
    <cellStyle name="Обычный 4 3 2 2 2 2 4 3" xfId="3877"/>
    <cellStyle name="Обычный 4 3 2 2 2 2 4 3 2" xfId="8101"/>
    <cellStyle name="Обычный 4 3 2 2 2 2 4 3 2 2" xfId="16549"/>
    <cellStyle name="Обычный 4 3 2 2 2 2 4 3 2 2 2" xfId="33446"/>
    <cellStyle name="Обычный 4 3 2 2 2 2 4 3 2 3" xfId="24998"/>
    <cellStyle name="Обычный 4 3 2 2 2 2 4 3 3" xfId="12325"/>
    <cellStyle name="Обычный 4 3 2 2 2 2 4 3 3 2" xfId="29222"/>
    <cellStyle name="Обычный 4 3 2 2 2 2 4 3 4" xfId="20774"/>
    <cellStyle name="Обычный 4 3 2 2 2 2 4 4" xfId="5285"/>
    <cellStyle name="Обычный 4 3 2 2 2 2 4 4 2" xfId="13733"/>
    <cellStyle name="Обычный 4 3 2 2 2 2 4 4 2 2" xfId="30630"/>
    <cellStyle name="Обычный 4 3 2 2 2 2 4 4 3" xfId="22182"/>
    <cellStyle name="Обычный 4 3 2 2 2 2 4 5" xfId="9509"/>
    <cellStyle name="Обычный 4 3 2 2 2 2 4 5 2" xfId="26406"/>
    <cellStyle name="Обычный 4 3 2 2 2 2 4 6" xfId="17958"/>
    <cellStyle name="Обычный 4 3 2 2 2 2 5" xfId="1765"/>
    <cellStyle name="Обычный 4 3 2 2 2 2 5 2" xfId="5989"/>
    <cellStyle name="Обычный 4 3 2 2 2 2 5 2 2" xfId="14437"/>
    <cellStyle name="Обычный 4 3 2 2 2 2 5 2 2 2" xfId="31334"/>
    <cellStyle name="Обычный 4 3 2 2 2 2 5 2 3" xfId="22886"/>
    <cellStyle name="Обычный 4 3 2 2 2 2 5 3" xfId="10213"/>
    <cellStyle name="Обычный 4 3 2 2 2 2 5 3 2" xfId="27110"/>
    <cellStyle name="Обычный 4 3 2 2 2 2 5 4" xfId="18662"/>
    <cellStyle name="Обычный 4 3 2 2 2 2 6" xfId="3173"/>
    <cellStyle name="Обычный 4 3 2 2 2 2 6 2" xfId="7397"/>
    <cellStyle name="Обычный 4 3 2 2 2 2 6 2 2" xfId="15845"/>
    <cellStyle name="Обычный 4 3 2 2 2 2 6 2 2 2" xfId="32742"/>
    <cellStyle name="Обычный 4 3 2 2 2 2 6 2 3" xfId="24294"/>
    <cellStyle name="Обычный 4 3 2 2 2 2 6 3" xfId="11621"/>
    <cellStyle name="Обычный 4 3 2 2 2 2 6 3 2" xfId="28518"/>
    <cellStyle name="Обычный 4 3 2 2 2 2 6 4" xfId="20070"/>
    <cellStyle name="Обычный 4 3 2 2 2 2 7" xfId="4581"/>
    <cellStyle name="Обычный 4 3 2 2 2 2 7 2" xfId="13029"/>
    <cellStyle name="Обычный 4 3 2 2 2 2 7 2 2" xfId="29926"/>
    <cellStyle name="Обычный 4 3 2 2 2 2 7 3" xfId="21478"/>
    <cellStyle name="Обычный 4 3 2 2 2 2 8" xfId="8805"/>
    <cellStyle name="Обычный 4 3 2 2 2 2 8 2" xfId="25702"/>
    <cellStyle name="Обычный 4 3 2 2 2 2 9" xfId="17254"/>
    <cellStyle name="Обычный 4 3 2 2 2 3" xfId="281"/>
    <cellStyle name="Обычный 4 3 2 2 2 3 2" xfId="683"/>
    <cellStyle name="Обычный 4 3 2 2 2 3 2 2" xfId="1414"/>
    <cellStyle name="Обычный 4 3 2 2 2 3 2 2 2" xfId="2823"/>
    <cellStyle name="Обычный 4 3 2 2 2 3 2 2 2 2" xfId="7047"/>
    <cellStyle name="Обычный 4 3 2 2 2 3 2 2 2 2 2" xfId="15495"/>
    <cellStyle name="Обычный 4 3 2 2 2 3 2 2 2 2 2 2" xfId="32392"/>
    <cellStyle name="Обычный 4 3 2 2 2 3 2 2 2 2 3" xfId="23944"/>
    <cellStyle name="Обычный 4 3 2 2 2 3 2 2 2 3" xfId="11271"/>
    <cellStyle name="Обычный 4 3 2 2 2 3 2 2 2 3 2" xfId="28168"/>
    <cellStyle name="Обычный 4 3 2 2 2 3 2 2 2 4" xfId="19720"/>
    <cellStyle name="Обычный 4 3 2 2 2 3 2 2 3" xfId="4231"/>
    <cellStyle name="Обычный 4 3 2 2 2 3 2 2 3 2" xfId="8455"/>
    <cellStyle name="Обычный 4 3 2 2 2 3 2 2 3 2 2" xfId="16903"/>
    <cellStyle name="Обычный 4 3 2 2 2 3 2 2 3 2 2 2" xfId="33800"/>
    <cellStyle name="Обычный 4 3 2 2 2 3 2 2 3 2 3" xfId="25352"/>
    <cellStyle name="Обычный 4 3 2 2 2 3 2 2 3 3" xfId="12679"/>
    <cellStyle name="Обычный 4 3 2 2 2 3 2 2 3 3 2" xfId="29576"/>
    <cellStyle name="Обычный 4 3 2 2 2 3 2 2 3 4" xfId="21128"/>
    <cellStyle name="Обычный 4 3 2 2 2 3 2 2 4" xfId="5639"/>
    <cellStyle name="Обычный 4 3 2 2 2 3 2 2 4 2" xfId="14087"/>
    <cellStyle name="Обычный 4 3 2 2 2 3 2 2 4 2 2" xfId="30984"/>
    <cellStyle name="Обычный 4 3 2 2 2 3 2 2 4 3" xfId="22536"/>
    <cellStyle name="Обычный 4 3 2 2 2 3 2 2 5" xfId="9863"/>
    <cellStyle name="Обычный 4 3 2 2 2 3 2 2 5 2" xfId="26760"/>
    <cellStyle name="Обычный 4 3 2 2 2 3 2 2 6" xfId="18312"/>
    <cellStyle name="Обычный 4 3 2 2 2 3 2 3" xfId="2119"/>
    <cellStyle name="Обычный 4 3 2 2 2 3 2 3 2" xfId="6343"/>
    <cellStyle name="Обычный 4 3 2 2 2 3 2 3 2 2" xfId="14791"/>
    <cellStyle name="Обычный 4 3 2 2 2 3 2 3 2 2 2" xfId="31688"/>
    <cellStyle name="Обычный 4 3 2 2 2 3 2 3 2 3" xfId="23240"/>
    <cellStyle name="Обычный 4 3 2 2 2 3 2 3 3" xfId="10567"/>
    <cellStyle name="Обычный 4 3 2 2 2 3 2 3 3 2" xfId="27464"/>
    <cellStyle name="Обычный 4 3 2 2 2 3 2 3 4" xfId="19016"/>
    <cellStyle name="Обычный 4 3 2 2 2 3 2 4" xfId="3527"/>
    <cellStyle name="Обычный 4 3 2 2 2 3 2 4 2" xfId="7751"/>
    <cellStyle name="Обычный 4 3 2 2 2 3 2 4 2 2" xfId="16199"/>
    <cellStyle name="Обычный 4 3 2 2 2 3 2 4 2 2 2" xfId="33096"/>
    <cellStyle name="Обычный 4 3 2 2 2 3 2 4 2 3" xfId="24648"/>
    <cellStyle name="Обычный 4 3 2 2 2 3 2 4 3" xfId="11975"/>
    <cellStyle name="Обычный 4 3 2 2 2 3 2 4 3 2" xfId="28872"/>
    <cellStyle name="Обычный 4 3 2 2 2 3 2 4 4" xfId="20424"/>
    <cellStyle name="Обычный 4 3 2 2 2 3 2 5" xfId="4935"/>
    <cellStyle name="Обычный 4 3 2 2 2 3 2 5 2" xfId="13383"/>
    <cellStyle name="Обычный 4 3 2 2 2 3 2 5 2 2" xfId="30280"/>
    <cellStyle name="Обычный 4 3 2 2 2 3 2 5 3" xfId="21832"/>
    <cellStyle name="Обычный 4 3 2 2 2 3 2 6" xfId="9159"/>
    <cellStyle name="Обычный 4 3 2 2 2 3 2 6 2" xfId="26056"/>
    <cellStyle name="Обычный 4 3 2 2 2 3 2 7" xfId="17608"/>
    <cellStyle name="Обычный 4 3 2 2 2 3 2 8" xfId="34505"/>
    <cellStyle name="Обычный 4 3 2 2 2 3 3" xfId="1062"/>
    <cellStyle name="Обычный 4 3 2 2 2 3 3 2" xfId="2471"/>
    <cellStyle name="Обычный 4 3 2 2 2 3 3 2 2" xfId="6695"/>
    <cellStyle name="Обычный 4 3 2 2 2 3 3 2 2 2" xfId="15143"/>
    <cellStyle name="Обычный 4 3 2 2 2 3 3 2 2 2 2" xfId="32040"/>
    <cellStyle name="Обычный 4 3 2 2 2 3 3 2 2 3" xfId="23592"/>
    <cellStyle name="Обычный 4 3 2 2 2 3 3 2 3" xfId="10919"/>
    <cellStyle name="Обычный 4 3 2 2 2 3 3 2 3 2" xfId="27816"/>
    <cellStyle name="Обычный 4 3 2 2 2 3 3 2 4" xfId="19368"/>
    <cellStyle name="Обычный 4 3 2 2 2 3 3 3" xfId="3879"/>
    <cellStyle name="Обычный 4 3 2 2 2 3 3 3 2" xfId="8103"/>
    <cellStyle name="Обычный 4 3 2 2 2 3 3 3 2 2" xfId="16551"/>
    <cellStyle name="Обычный 4 3 2 2 2 3 3 3 2 2 2" xfId="33448"/>
    <cellStyle name="Обычный 4 3 2 2 2 3 3 3 2 3" xfId="25000"/>
    <cellStyle name="Обычный 4 3 2 2 2 3 3 3 3" xfId="12327"/>
    <cellStyle name="Обычный 4 3 2 2 2 3 3 3 3 2" xfId="29224"/>
    <cellStyle name="Обычный 4 3 2 2 2 3 3 3 4" xfId="20776"/>
    <cellStyle name="Обычный 4 3 2 2 2 3 3 4" xfId="5287"/>
    <cellStyle name="Обычный 4 3 2 2 2 3 3 4 2" xfId="13735"/>
    <cellStyle name="Обычный 4 3 2 2 2 3 3 4 2 2" xfId="30632"/>
    <cellStyle name="Обычный 4 3 2 2 2 3 3 4 3" xfId="22184"/>
    <cellStyle name="Обычный 4 3 2 2 2 3 3 5" xfId="9511"/>
    <cellStyle name="Обычный 4 3 2 2 2 3 3 5 2" xfId="26408"/>
    <cellStyle name="Обычный 4 3 2 2 2 3 3 6" xfId="17960"/>
    <cellStyle name="Обычный 4 3 2 2 2 3 4" xfId="1767"/>
    <cellStyle name="Обычный 4 3 2 2 2 3 4 2" xfId="5991"/>
    <cellStyle name="Обычный 4 3 2 2 2 3 4 2 2" xfId="14439"/>
    <cellStyle name="Обычный 4 3 2 2 2 3 4 2 2 2" xfId="31336"/>
    <cellStyle name="Обычный 4 3 2 2 2 3 4 2 3" xfId="22888"/>
    <cellStyle name="Обычный 4 3 2 2 2 3 4 3" xfId="10215"/>
    <cellStyle name="Обычный 4 3 2 2 2 3 4 3 2" xfId="27112"/>
    <cellStyle name="Обычный 4 3 2 2 2 3 4 4" xfId="18664"/>
    <cellStyle name="Обычный 4 3 2 2 2 3 5" xfId="3175"/>
    <cellStyle name="Обычный 4 3 2 2 2 3 5 2" xfId="7399"/>
    <cellStyle name="Обычный 4 3 2 2 2 3 5 2 2" xfId="15847"/>
    <cellStyle name="Обычный 4 3 2 2 2 3 5 2 2 2" xfId="32744"/>
    <cellStyle name="Обычный 4 3 2 2 2 3 5 2 3" xfId="24296"/>
    <cellStyle name="Обычный 4 3 2 2 2 3 5 3" xfId="11623"/>
    <cellStyle name="Обычный 4 3 2 2 2 3 5 3 2" xfId="28520"/>
    <cellStyle name="Обычный 4 3 2 2 2 3 5 4" xfId="20072"/>
    <cellStyle name="Обычный 4 3 2 2 2 3 6" xfId="4583"/>
    <cellStyle name="Обычный 4 3 2 2 2 3 6 2" xfId="13031"/>
    <cellStyle name="Обычный 4 3 2 2 2 3 6 2 2" xfId="29928"/>
    <cellStyle name="Обычный 4 3 2 2 2 3 6 3" xfId="21480"/>
    <cellStyle name="Обычный 4 3 2 2 2 3 7" xfId="8807"/>
    <cellStyle name="Обычный 4 3 2 2 2 3 7 2" xfId="25704"/>
    <cellStyle name="Обычный 4 3 2 2 2 3 8" xfId="17256"/>
    <cellStyle name="Обычный 4 3 2 2 2 3 9" xfId="34153"/>
    <cellStyle name="Обычный 4 3 2 2 2 4" xfId="680"/>
    <cellStyle name="Обычный 4 3 2 2 2 4 2" xfId="1411"/>
    <cellStyle name="Обычный 4 3 2 2 2 4 2 2" xfId="2820"/>
    <cellStyle name="Обычный 4 3 2 2 2 4 2 2 2" xfId="7044"/>
    <cellStyle name="Обычный 4 3 2 2 2 4 2 2 2 2" xfId="15492"/>
    <cellStyle name="Обычный 4 3 2 2 2 4 2 2 2 2 2" xfId="32389"/>
    <cellStyle name="Обычный 4 3 2 2 2 4 2 2 2 3" xfId="23941"/>
    <cellStyle name="Обычный 4 3 2 2 2 4 2 2 3" xfId="11268"/>
    <cellStyle name="Обычный 4 3 2 2 2 4 2 2 3 2" xfId="28165"/>
    <cellStyle name="Обычный 4 3 2 2 2 4 2 2 4" xfId="19717"/>
    <cellStyle name="Обычный 4 3 2 2 2 4 2 3" xfId="4228"/>
    <cellStyle name="Обычный 4 3 2 2 2 4 2 3 2" xfId="8452"/>
    <cellStyle name="Обычный 4 3 2 2 2 4 2 3 2 2" xfId="16900"/>
    <cellStyle name="Обычный 4 3 2 2 2 4 2 3 2 2 2" xfId="33797"/>
    <cellStyle name="Обычный 4 3 2 2 2 4 2 3 2 3" xfId="25349"/>
    <cellStyle name="Обычный 4 3 2 2 2 4 2 3 3" xfId="12676"/>
    <cellStyle name="Обычный 4 3 2 2 2 4 2 3 3 2" xfId="29573"/>
    <cellStyle name="Обычный 4 3 2 2 2 4 2 3 4" xfId="21125"/>
    <cellStyle name="Обычный 4 3 2 2 2 4 2 4" xfId="5636"/>
    <cellStyle name="Обычный 4 3 2 2 2 4 2 4 2" xfId="14084"/>
    <cellStyle name="Обычный 4 3 2 2 2 4 2 4 2 2" xfId="30981"/>
    <cellStyle name="Обычный 4 3 2 2 2 4 2 4 3" xfId="22533"/>
    <cellStyle name="Обычный 4 3 2 2 2 4 2 5" xfId="9860"/>
    <cellStyle name="Обычный 4 3 2 2 2 4 2 5 2" xfId="26757"/>
    <cellStyle name="Обычный 4 3 2 2 2 4 2 6" xfId="18309"/>
    <cellStyle name="Обычный 4 3 2 2 2 4 3" xfId="2116"/>
    <cellStyle name="Обычный 4 3 2 2 2 4 3 2" xfId="6340"/>
    <cellStyle name="Обычный 4 3 2 2 2 4 3 2 2" xfId="14788"/>
    <cellStyle name="Обычный 4 3 2 2 2 4 3 2 2 2" xfId="31685"/>
    <cellStyle name="Обычный 4 3 2 2 2 4 3 2 3" xfId="23237"/>
    <cellStyle name="Обычный 4 3 2 2 2 4 3 3" xfId="10564"/>
    <cellStyle name="Обычный 4 3 2 2 2 4 3 3 2" xfId="27461"/>
    <cellStyle name="Обычный 4 3 2 2 2 4 3 4" xfId="19013"/>
    <cellStyle name="Обычный 4 3 2 2 2 4 4" xfId="3524"/>
    <cellStyle name="Обычный 4 3 2 2 2 4 4 2" xfId="7748"/>
    <cellStyle name="Обычный 4 3 2 2 2 4 4 2 2" xfId="16196"/>
    <cellStyle name="Обычный 4 3 2 2 2 4 4 2 2 2" xfId="33093"/>
    <cellStyle name="Обычный 4 3 2 2 2 4 4 2 3" xfId="24645"/>
    <cellStyle name="Обычный 4 3 2 2 2 4 4 3" xfId="11972"/>
    <cellStyle name="Обычный 4 3 2 2 2 4 4 3 2" xfId="28869"/>
    <cellStyle name="Обычный 4 3 2 2 2 4 4 4" xfId="20421"/>
    <cellStyle name="Обычный 4 3 2 2 2 4 5" xfId="4932"/>
    <cellStyle name="Обычный 4 3 2 2 2 4 5 2" xfId="13380"/>
    <cellStyle name="Обычный 4 3 2 2 2 4 5 2 2" xfId="30277"/>
    <cellStyle name="Обычный 4 3 2 2 2 4 5 3" xfId="21829"/>
    <cellStyle name="Обычный 4 3 2 2 2 4 6" xfId="9156"/>
    <cellStyle name="Обычный 4 3 2 2 2 4 6 2" xfId="26053"/>
    <cellStyle name="Обычный 4 3 2 2 2 4 7" xfId="17605"/>
    <cellStyle name="Обычный 4 3 2 2 2 4 8" xfId="34502"/>
    <cellStyle name="Обычный 4 3 2 2 2 5" xfId="1059"/>
    <cellStyle name="Обычный 4 3 2 2 2 5 2" xfId="2468"/>
    <cellStyle name="Обычный 4 3 2 2 2 5 2 2" xfId="6692"/>
    <cellStyle name="Обычный 4 3 2 2 2 5 2 2 2" xfId="15140"/>
    <cellStyle name="Обычный 4 3 2 2 2 5 2 2 2 2" xfId="32037"/>
    <cellStyle name="Обычный 4 3 2 2 2 5 2 2 3" xfId="23589"/>
    <cellStyle name="Обычный 4 3 2 2 2 5 2 3" xfId="10916"/>
    <cellStyle name="Обычный 4 3 2 2 2 5 2 3 2" xfId="27813"/>
    <cellStyle name="Обычный 4 3 2 2 2 5 2 4" xfId="19365"/>
    <cellStyle name="Обычный 4 3 2 2 2 5 3" xfId="3876"/>
    <cellStyle name="Обычный 4 3 2 2 2 5 3 2" xfId="8100"/>
    <cellStyle name="Обычный 4 3 2 2 2 5 3 2 2" xfId="16548"/>
    <cellStyle name="Обычный 4 3 2 2 2 5 3 2 2 2" xfId="33445"/>
    <cellStyle name="Обычный 4 3 2 2 2 5 3 2 3" xfId="24997"/>
    <cellStyle name="Обычный 4 3 2 2 2 5 3 3" xfId="12324"/>
    <cellStyle name="Обычный 4 3 2 2 2 5 3 3 2" xfId="29221"/>
    <cellStyle name="Обычный 4 3 2 2 2 5 3 4" xfId="20773"/>
    <cellStyle name="Обычный 4 3 2 2 2 5 4" xfId="5284"/>
    <cellStyle name="Обычный 4 3 2 2 2 5 4 2" xfId="13732"/>
    <cellStyle name="Обычный 4 3 2 2 2 5 4 2 2" xfId="30629"/>
    <cellStyle name="Обычный 4 3 2 2 2 5 4 3" xfId="22181"/>
    <cellStyle name="Обычный 4 3 2 2 2 5 5" xfId="9508"/>
    <cellStyle name="Обычный 4 3 2 2 2 5 5 2" xfId="26405"/>
    <cellStyle name="Обычный 4 3 2 2 2 5 6" xfId="17957"/>
    <cellStyle name="Обычный 4 3 2 2 2 6" xfId="1764"/>
    <cellStyle name="Обычный 4 3 2 2 2 6 2" xfId="5988"/>
    <cellStyle name="Обычный 4 3 2 2 2 6 2 2" xfId="14436"/>
    <cellStyle name="Обычный 4 3 2 2 2 6 2 2 2" xfId="31333"/>
    <cellStyle name="Обычный 4 3 2 2 2 6 2 3" xfId="22885"/>
    <cellStyle name="Обычный 4 3 2 2 2 6 3" xfId="10212"/>
    <cellStyle name="Обычный 4 3 2 2 2 6 3 2" xfId="27109"/>
    <cellStyle name="Обычный 4 3 2 2 2 6 4" xfId="18661"/>
    <cellStyle name="Обычный 4 3 2 2 2 7" xfId="3172"/>
    <cellStyle name="Обычный 4 3 2 2 2 7 2" xfId="7396"/>
    <cellStyle name="Обычный 4 3 2 2 2 7 2 2" xfId="15844"/>
    <cellStyle name="Обычный 4 3 2 2 2 7 2 2 2" xfId="32741"/>
    <cellStyle name="Обычный 4 3 2 2 2 7 2 3" xfId="24293"/>
    <cellStyle name="Обычный 4 3 2 2 2 7 3" xfId="11620"/>
    <cellStyle name="Обычный 4 3 2 2 2 7 3 2" xfId="28517"/>
    <cellStyle name="Обычный 4 3 2 2 2 7 4" xfId="20069"/>
    <cellStyle name="Обычный 4 3 2 2 2 8" xfId="4580"/>
    <cellStyle name="Обычный 4 3 2 2 2 8 2" xfId="13028"/>
    <cellStyle name="Обычный 4 3 2 2 2 8 2 2" xfId="29925"/>
    <cellStyle name="Обычный 4 3 2 2 2 8 3" xfId="21477"/>
    <cellStyle name="Обычный 4 3 2 2 2 9" xfId="8804"/>
    <cellStyle name="Обычный 4 3 2 2 2 9 2" xfId="25701"/>
    <cellStyle name="Обычный 4 3 2 2 3" xfId="282"/>
    <cellStyle name="Обычный 4 3 2 2 3 10" xfId="34154"/>
    <cellStyle name="Обычный 4 3 2 2 3 2" xfId="283"/>
    <cellStyle name="Обычный 4 3 2 2 3 2 2" xfId="685"/>
    <cellStyle name="Обычный 4 3 2 2 3 2 2 2" xfId="1416"/>
    <cellStyle name="Обычный 4 3 2 2 3 2 2 2 2" xfId="2825"/>
    <cellStyle name="Обычный 4 3 2 2 3 2 2 2 2 2" xfId="7049"/>
    <cellStyle name="Обычный 4 3 2 2 3 2 2 2 2 2 2" xfId="15497"/>
    <cellStyle name="Обычный 4 3 2 2 3 2 2 2 2 2 2 2" xfId="32394"/>
    <cellStyle name="Обычный 4 3 2 2 3 2 2 2 2 2 3" xfId="23946"/>
    <cellStyle name="Обычный 4 3 2 2 3 2 2 2 2 3" xfId="11273"/>
    <cellStyle name="Обычный 4 3 2 2 3 2 2 2 2 3 2" xfId="28170"/>
    <cellStyle name="Обычный 4 3 2 2 3 2 2 2 2 4" xfId="19722"/>
    <cellStyle name="Обычный 4 3 2 2 3 2 2 2 3" xfId="4233"/>
    <cellStyle name="Обычный 4 3 2 2 3 2 2 2 3 2" xfId="8457"/>
    <cellStyle name="Обычный 4 3 2 2 3 2 2 2 3 2 2" xfId="16905"/>
    <cellStyle name="Обычный 4 3 2 2 3 2 2 2 3 2 2 2" xfId="33802"/>
    <cellStyle name="Обычный 4 3 2 2 3 2 2 2 3 2 3" xfId="25354"/>
    <cellStyle name="Обычный 4 3 2 2 3 2 2 2 3 3" xfId="12681"/>
    <cellStyle name="Обычный 4 3 2 2 3 2 2 2 3 3 2" xfId="29578"/>
    <cellStyle name="Обычный 4 3 2 2 3 2 2 2 3 4" xfId="21130"/>
    <cellStyle name="Обычный 4 3 2 2 3 2 2 2 4" xfId="5641"/>
    <cellStyle name="Обычный 4 3 2 2 3 2 2 2 4 2" xfId="14089"/>
    <cellStyle name="Обычный 4 3 2 2 3 2 2 2 4 2 2" xfId="30986"/>
    <cellStyle name="Обычный 4 3 2 2 3 2 2 2 4 3" xfId="22538"/>
    <cellStyle name="Обычный 4 3 2 2 3 2 2 2 5" xfId="9865"/>
    <cellStyle name="Обычный 4 3 2 2 3 2 2 2 5 2" xfId="26762"/>
    <cellStyle name="Обычный 4 3 2 2 3 2 2 2 6" xfId="18314"/>
    <cellStyle name="Обычный 4 3 2 2 3 2 2 3" xfId="2121"/>
    <cellStyle name="Обычный 4 3 2 2 3 2 2 3 2" xfId="6345"/>
    <cellStyle name="Обычный 4 3 2 2 3 2 2 3 2 2" xfId="14793"/>
    <cellStyle name="Обычный 4 3 2 2 3 2 2 3 2 2 2" xfId="31690"/>
    <cellStyle name="Обычный 4 3 2 2 3 2 2 3 2 3" xfId="23242"/>
    <cellStyle name="Обычный 4 3 2 2 3 2 2 3 3" xfId="10569"/>
    <cellStyle name="Обычный 4 3 2 2 3 2 2 3 3 2" xfId="27466"/>
    <cellStyle name="Обычный 4 3 2 2 3 2 2 3 4" xfId="19018"/>
    <cellStyle name="Обычный 4 3 2 2 3 2 2 4" xfId="3529"/>
    <cellStyle name="Обычный 4 3 2 2 3 2 2 4 2" xfId="7753"/>
    <cellStyle name="Обычный 4 3 2 2 3 2 2 4 2 2" xfId="16201"/>
    <cellStyle name="Обычный 4 3 2 2 3 2 2 4 2 2 2" xfId="33098"/>
    <cellStyle name="Обычный 4 3 2 2 3 2 2 4 2 3" xfId="24650"/>
    <cellStyle name="Обычный 4 3 2 2 3 2 2 4 3" xfId="11977"/>
    <cellStyle name="Обычный 4 3 2 2 3 2 2 4 3 2" xfId="28874"/>
    <cellStyle name="Обычный 4 3 2 2 3 2 2 4 4" xfId="20426"/>
    <cellStyle name="Обычный 4 3 2 2 3 2 2 5" xfId="4937"/>
    <cellStyle name="Обычный 4 3 2 2 3 2 2 5 2" xfId="13385"/>
    <cellStyle name="Обычный 4 3 2 2 3 2 2 5 2 2" xfId="30282"/>
    <cellStyle name="Обычный 4 3 2 2 3 2 2 5 3" xfId="21834"/>
    <cellStyle name="Обычный 4 3 2 2 3 2 2 6" xfId="9161"/>
    <cellStyle name="Обычный 4 3 2 2 3 2 2 6 2" xfId="26058"/>
    <cellStyle name="Обычный 4 3 2 2 3 2 2 7" xfId="17610"/>
    <cellStyle name="Обычный 4 3 2 2 3 2 2 8" xfId="34507"/>
    <cellStyle name="Обычный 4 3 2 2 3 2 3" xfId="1064"/>
    <cellStyle name="Обычный 4 3 2 2 3 2 3 2" xfId="2473"/>
    <cellStyle name="Обычный 4 3 2 2 3 2 3 2 2" xfId="6697"/>
    <cellStyle name="Обычный 4 3 2 2 3 2 3 2 2 2" xfId="15145"/>
    <cellStyle name="Обычный 4 3 2 2 3 2 3 2 2 2 2" xfId="32042"/>
    <cellStyle name="Обычный 4 3 2 2 3 2 3 2 2 3" xfId="23594"/>
    <cellStyle name="Обычный 4 3 2 2 3 2 3 2 3" xfId="10921"/>
    <cellStyle name="Обычный 4 3 2 2 3 2 3 2 3 2" xfId="27818"/>
    <cellStyle name="Обычный 4 3 2 2 3 2 3 2 4" xfId="19370"/>
    <cellStyle name="Обычный 4 3 2 2 3 2 3 3" xfId="3881"/>
    <cellStyle name="Обычный 4 3 2 2 3 2 3 3 2" xfId="8105"/>
    <cellStyle name="Обычный 4 3 2 2 3 2 3 3 2 2" xfId="16553"/>
    <cellStyle name="Обычный 4 3 2 2 3 2 3 3 2 2 2" xfId="33450"/>
    <cellStyle name="Обычный 4 3 2 2 3 2 3 3 2 3" xfId="25002"/>
    <cellStyle name="Обычный 4 3 2 2 3 2 3 3 3" xfId="12329"/>
    <cellStyle name="Обычный 4 3 2 2 3 2 3 3 3 2" xfId="29226"/>
    <cellStyle name="Обычный 4 3 2 2 3 2 3 3 4" xfId="20778"/>
    <cellStyle name="Обычный 4 3 2 2 3 2 3 4" xfId="5289"/>
    <cellStyle name="Обычный 4 3 2 2 3 2 3 4 2" xfId="13737"/>
    <cellStyle name="Обычный 4 3 2 2 3 2 3 4 2 2" xfId="30634"/>
    <cellStyle name="Обычный 4 3 2 2 3 2 3 4 3" xfId="22186"/>
    <cellStyle name="Обычный 4 3 2 2 3 2 3 5" xfId="9513"/>
    <cellStyle name="Обычный 4 3 2 2 3 2 3 5 2" xfId="26410"/>
    <cellStyle name="Обычный 4 3 2 2 3 2 3 6" xfId="17962"/>
    <cellStyle name="Обычный 4 3 2 2 3 2 4" xfId="1769"/>
    <cellStyle name="Обычный 4 3 2 2 3 2 4 2" xfId="5993"/>
    <cellStyle name="Обычный 4 3 2 2 3 2 4 2 2" xfId="14441"/>
    <cellStyle name="Обычный 4 3 2 2 3 2 4 2 2 2" xfId="31338"/>
    <cellStyle name="Обычный 4 3 2 2 3 2 4 2 3" xfId="22890"/>
    <cellStyle name="Обычный 4 3 2 2 3 2 4 3" xfId="10217"/>
    <cellStyle name="Обычный 4 3 2 2 3 2 4 3 2" xfId="27114"/>
    <cellStyle name="Обычный 4 3 2 2 3 2 4 4" xfId="18666"/>
    <cellStyle name="Обычный 4 3 2 2 3 2 5" xfId="3177"/>
    <cellStyle name="Обычный 4 3 2 2 3 2 5 2" xfId="7401"/>
    <cellStyle name="Обычный 4 3 2 2 3 2 5 2 2" xfId="15849"/>
    <cellStyle name="Обычный 4 3 2 2 3 2 5 2 2 2" xfId="32746"/>
    <cellStyle name="Обычный 4 3 2 2 3 2 5 2 3" xfId="24298"/>
    <cellStyle name="Обычный 4 3 2 2 3 2 5 3" xfId="11625"/>
    <cellStyle name="Обычный 4 3 2 2 3 2 5 3 2" xfId="28522"/>
    <cellStyle name="Обычный 4 3 2 2 3 2 5 4" xfId="20074"/>
    <cellStyle name="Обычный 4 3 2 2 3 2 6" xfId="4585"/>
    <cellStyle name="Обычный 4 3 2 2 3 2 6 2" xfId="13033"/>
    <cellStyle name="Обычный 4 3 2 2 3 2 6 2 2" xfId="29930"/>
    <cellStyle name="Обычный 4 3 2 2 3 2 6 3" xfId="21482"/>
    <cellStyle name="Обычный 4 3 2 2 3 2 7" xfId="8809"/>
    <cellStyle name="Обычный 4 3 2 2 3 2 7 2" xfId="25706"/>
    <cellStyle name="Обычный 4 3 2 2 3 2 8" xfId="17258"/>
    <cellStyle name="Обычный 4 3 2 2 3 2 9" xfId="34155"/>
    <cellStyle name="Обычный 4 3 2 2 3 3" xfId="684"/>
    <cellStyle name="Обычный 4 3 2 2 3 3 2" xfId="1415"/>
    <cellStyle name="Обычный 4 3 2 2 3 3 2 2" xfId="2824"/>
    <cellStyle name="Обычный 4 3 2 2 3 3 2 2 2" xfId="7048"/>
    <cellStyle name="Обычный 4 3 2 2 3 3 2 2 2 2" xfId="15496"/>
    <cellStyle name="Обычный 4 3 2 2 3 3 2 2 2 2 2" xfId="32393"/>
    <cellStyle name="Обычный 4 3 2 2 3 3 2 2 2 3" xfId="23945"/>
    <cellStyle name="Обычный 4 3 2 2 3 3 2 2 3" xfId="11272"/>
    <cellStyle name="Обычный 4 3 2 2 3 3 2 2 3 2" xfId="28169"/>
    <cellStyle name="Обычный 4 3 2 2 3 3 2 2 4" xfId="19721"/>
    <cellStyle name="Обычный 4 3 2 2 3 3 2 3" xfId="4232"/>
    <cellStyle name="Обычный 4 3 2 2 3 3 2 3 2" xfId="8456"/>
    <cellStyle name="Обычный 4 3 2 2 3 3 2 3 2 2" xfId="16904"/>
    <cellStyle name="Обычный 4 3 2 2 3 3 2 3 2 2 2" xfId="33801"/>
    <cellStyle name="Обычный 4 3 2 2 3 3 2 3 2 3" xfId="25353"/>
    <cellStyle name="Обычный 4 3 2 2 3 3 2 3 3" xfId="12680"/>
    <cellStyle name="Обычный 4 3 2 2 3 3 2 3 3 2" xfId="29577"/>
    <cellStyle name="Обычный 4 3 2 2 3 3 2 3 4" xfId="21129"/>
    <cellStyle name="Обычный 4 3 2 2 3 3 2 4" xfId="5640"/>
    <cellStyle name="Обычный 4 3 2 2 3 3 2 4 2" xfId="14088"/>
    <cellStyle name="Обычный 4 3 2 2 3 3 2 4 2 2" xfId="30985"/>
    <cellStyle name="Обычный 4 3 2 2 3 3 2 4 3" xfId="22537"/>
    <cellStyle name="Обычный 4 3 2 2 3 3 2 5" xfId="9864"/>
    <cellStyle name="Обычный 4 3 2 2 3 3 2 5 2" xfId="26761"/>
    <cellStyle name="Обычный 4 3 2 2 3 3 2 6" xfId="18313"/>
    <cellStyle name="Обычный 4 3 2 2 3 3 3" xfId="2120"/>
    <cellStyle name="Обычный 4 3 2 2 3 3 3 2" xfId="6344"/>
    <cellStyle name="Обычный 4 3 2 2 3 3 3 2 2" xfId="14792"/>
    <cellStyle name="Обычный 4 3 2 2 3 3 3 2 2 2" xfId="31689"/>
    <cellStyle name="Обычный 4 3 2 2 3 3 3 2 3" xfId="23241"/>
    <cellStyle name="Обычный 4 3 2 2 3 3 3 3" xfId="10568"/>
    <cellStyle name="Обычный 4 3 2 2 3 3 3 3 2" xfId="27465"/>
    <cellStyle name="Обычный 4 3 2 2 3 3 3 4" xfId="19017"/>
    <cellStyle name="Обычный 4 3 2 2 3 3 4" xfId="3528"/>
    <cellStyle name="Обычный 4 3 2 2 3 3 4 2" xfId="7752"/>
    <cellStyle name="Обычный 4 3 2 2 3 3 4 2 2" xfId="16200"/>
    <cellStyle name="Обычный 4 3 2 2 3 3 4 2 2 2" xfId="33097"/>
    <cellStyle name="Обычный 4 3 2 2 3 3 4 2 3" xfId="24649"/>
    <cellStyle name="Обычный 4 3 2 2 3 3 4 3" xfId="11976"/>
    <cellStyle name="Обычный 4 3 2 2 3 3 4 3 2" xfId="28873"/>
    <cellStyle name="Обычный 4 3 2 2 3 3 4 4" xfId="20425"/>
    <cellStyle name="Обычный 4 3 2 2 3 3 5" xfId="4936"/>
    <cellStyle name="Обычный 4 3 2 2 3 3 5 2" xfId="13384"/>
    <cellStyle name="Обычный 4 3 2 2 3 3 5 2 2" xfId="30281"/>
    <cellStyle name="Обычный 4 3 2 2 3 3 5 3" xfId="21833"/>
    <cellStyle name="Обычный 4 3 2 2 3 3 6" xfId="9160"/>
    <cellStyle name="Обычный 4 3 2 2 3 3 6 2" xfId="26057"/>
    <cellStyle name="Обычный 4 3 2 2 3 3 7" xfId="17609"/>
    <cellStyle name="Обычный 4 3 2 2 3 3 8" xfId="34506"/>
    <cellStyle name="Обычный 4 3 2 2 3 4" xfId="1063"/>
    <cellStyle name="Обычный 4 3 2 2 3 4 2" xfId="2472"/>
    <cellStyle name="Обычный 4 3 2 2 3 4 2 2" xfId="6696"/>
    <cellStyle name="Обычный 4 3 2 2 3 4 2 2 2" xfId="15144"/>
    <cellStyle name="Обычный 4 3 2 2 3 4 2 2 2 2" xfId="32041"/>
    <cellStyle name="Обычный 4 3 2 2 3 4 2 2 3" xfId="23593"/>
    <cellStyle name="Обычный 4 3 2 2 3 4 2 3" xfId="10920"/>
    <cellStyle name="Обычный 4 3 2 2 3 4 2 3 2" xfId="27817"/>
    <cellStyle name="Обычный 4 3 2 2 3 4 2 4" xfId="19369"/>
    <cellStyle name="Обычный 4 3 2 2 3 4 3" xfId="3880"/>
    <cellStyle name="Обычный 4 3 2 2 3 4 3 2" xfId="8104"/>
    <cellStyle name="Обычный 4 3 2 2 3 4 3 2 2" xfId="16552"/>
    <cellStyle name="Обычный 4 3 2 2 3 4 3 2 2 2" xfId="33449"/>
    <cellStyle name="Обычный 4 3 2 2 3 4 3 2 3" xfId="25001"/>
    <cellStyle name="Обычный 4 3 2 2 3 4 3 3" xfId="12328"/>
    <cellStyle name="Обычный 4 3 2 2 3 4 3 3 2" xfId="29225"/>
    <cellStyle name="Обычный 4 3 2 2 3 4 3 4" xfId="20777"/>
    <cellStyle name="Обычный 4 3 2 2 3 4 4" xfId="5288"/>
    <cellStyle name="Обычный 4 3 2 2 3 4 4 2" xfId="13736"/>
    <cellStyle name="Обычный 4 3 2 2 3 4 4 2 2" xfId="30633"/>
    <cellStyle name="Обычный 4 3 2 2 3 4 4 3" xfId="22185"/>
    <cellStyle name="Обычный 4 3 2 2 3 4 5" xfId="9512"/>
    <cellStyle name="Обычный 4 3 2 2 3 4 5 2" xfId="26409"/>
    <cellStyle name="Обычный 4 3 2 2 3 4 6" xfId="17961"/>
    <cellStyle name="Обычный 4 3 2 2 3 5" xfId="1768"/>
    <cellStyle name="Обычный 4 3 2 2 3 5 2" xfId="5992"/>
    <cellStyle name="Обычный 4 3 2 2 3 5 2 2" xfId="14440"/>
    <cellStyle name="Обычный 4 3 2 2 3 5 2 2 2" xfId="31337"/>
    <cellStyle name="Обычный 4 3 2 2 3 5 2 3" xfId="22889"/>
    <cellStyle name="Обычный 4 3 2 2 3 5 3" xfId="10216"/>
    <cellStyle name="Обычный 4 3 2 2 3 5 3 2" xfId="27113"/>
    <cellStyle name="Обычный 4 3 2 2 3 5 4" xfId="18665"/>
    <cellStyle name="Обычный 4 3 2 2 3 6" xfId="3176"/>
    <cellStyle name="Обычный 4 3 2 2 3 6 2" xfId="7400"/>
    <cellStyle name="Обычный 4 3 2 2 3 6 2 2" xfId="15848"/>
    <cellStyle name="Обычный 4 3 2 2 3 6 2 2 2" xfId="32745"/>
    <cellStyle name="Обычный 4 3 2 2 3 6 2 3" xfId="24297"/>
    <cellStyle name="Обычный 4 3 2 2 3 6 3" xfId="11624"/>
    <cellStyle name="Обычный 4 3 2 2 3 6 3 2" xfId="28521"/>
    <cellStyle name="Обычный 4 3 2 2 3 6 4" xfId="20073"/>
    <cellStyle name="Обычный 4 3 2 2 3 7" xfId="4584"/>
    <cellStyle name="Обычный 4 3 2 2 3 7 2" xfId="13032"/>
    <cellStyle name="Обычный 4 3 2 2 3 7 2 2" xfId="29929"/>
    <cellStyle name="Обычный 4 3 2 2 3 7 3" xfId="21481"/>
    <cellStyle name="Обычный 4 3 2 2 3 8" xfId="8808"/>
    <cellStyle name="Обычный 4 3 2 2 3 8 2" xfId="25705"/>
    <cellStyle name="Обычный 4 3 2 2 3 9" xfId="17257"/>
    <cellStyle name="Обычный 4 3 2 2 4" xfId="284"/>
    <cellStyle name="Обычный 4 3 2 2 4 2" xfId="686"/>
    <cellStyle name="Обычный 4 3 2 2 4 2 2" xfId="1417"/>
    <cellStyle name="Обычный 4 3 2 2 4 2 2 2" xfId="2826"/>
    <cellStyle name="Обычный 4 3 2 2 4 2 2 2 2" xfId="7050"/>
    <cellStyle name="Обычный 4 3 2 2 4 2 2 2 2 2" xfId="15498"/>
    <cellStyle name="Обычный 4 3 2 2 4 2 2 2 2 2 2" xfId="32395"/>
    <cellStyle name="Обычный 4 3 2 2 4 2 2 2 2 3" xfId="23947"/>
    <cellStyle name="Обычный 4 3 2 2 4 2 2 2 3" xfId="11274"/>
    <cellStyle name="Обычный 4 3 2 2 4 2 2 2 3 2" xfId="28171"/>
    <cellStyle name="Обычный 4 3 2 2 4 2 2 2 4" xfId="19723"/>
    <cellStyle name="Обычный 4 3 2 2 4 2 2 3" xfId="4234"/>
    <cellStyle name="Обычный 4 3 2 2 4 2 2 3 2" xfId="8458"/>
    <cellStyle name="Обычный 4 3 2 2 4 2 2 3 2 2" xfId="16906"/>
    <cellStyle name="Обычный 4 3 2 2 4 2 2 3 2 2 2" xfId="33803"/>
    <cellStyle name="Обычный 4 3 2 2 4 2 2 3 2 3" xfId="25355"/>
    <cellStyle name="Обычный 4 3 2 2 4 2 2 3 3" xfId="12682"/>
    <cellStyle name="Обычный 4 3 2 2 4 2 2 3 3 2" xfId="29579"/>
    <cellStyle name="Обычный 4 3 2 2 4 2 2 3 4" xfId="21131"/>
    <cellStyle name="Обычный 4 3 2 2 4 2 2 4" xfId="5642"/>
    <cellStyle name="Обычный 4 3 2 2 4 2 2 4 2" xfId="14090"/>
    <cellStyle name="Обычный 4 3 2 2 4 2 2 4 2 2" xfId="30987"/>
    <cellStyle name="Обычный 4 3 2 2 4 2 2 4 3" xfId="22539"/>
    <cellStyle name="Обычный 4 3 2 2 4 2 2 5" xfId="9866"/>
    <cellStyle name="Обычный 4 3 2 2 4 2 2 5 2" xfId="26763"/>
    <cellStyle name="Обычный 4 3 2 2 4 2 2 6" xfId="18315"/>
    <cellStyle name="Обычный 4 3 2 2 4 2 3" xfId="2122"/>
    <cellStyle name="Обычный 4 3 2 2 4 2 3 2" xfId="6346"/>
    <cellStyle name="Обычный 4 3 2 2 4 2 3 2 2" xfId="14794"/>
    <cellStyle name="Обычный 4 3 2 2 4 2 3 2 2 2" xfId="31691"/>
    <cellStyle name="Обычный 4 3 2 2 4 2 3 2 3" xfId="23243"/>
    <cellStyle name="Обычный 4 3 2 2 4 2 3 3" xfId="10570"/>
    <cellStyle name="Обычный 4 3 2 2 4 2 3 3 2" xfId="27467"/>
    <cellStyle name="Обычный 4 3 2 2 4 2 3 4" xfId="19019"/>
    <cellStyle name="Обычный 4 3 2 2 4 2 4" xfId="3530"/>
    <cellStyle name="Обычный 4 3 2 2 4 2 4 2" xfId="7754"/>
    <cellStyle name="Обычный 4 3 2 2 4 2 4 2 2" xfId="16202"/>
    <cellStyle name="Обычный 4 3 2 2 4 2 4 2 2 2" xfId="33099"/>
    <cellStyle name="Обычный 4 3 2 2 4 2 4 2 3" xfId="24651"/>
    <cellStyle name="Обычный 4 3 2 2 4 2 4 3" xfId="11978"/>
    <cellStyle name="Обычный 4 3 2 2 4 2 4 3 2" xfId="28875"/>
    <cellStyle name="Обычный 4 3 2 2 4 2 4 4" xfId="20427"/>
    <cellStyle name="Обычный 4 3 2 2 4 2 5" xfId="4938"/>
    <cellStyle name="Обычный 4 3 2 2 4 2 5 2" xfId="13386"/>
    <cellStyle name="Обычный 4 3 2 2 4 2 5 2 2" xfId="30283"/>
    <cellStyle name="Обычный 4 3 2 2 4 2 5 3" xfId="21835"/>
    <cellStyle name="Обычный 4 3 2 2 4 2 6" xfId="9162"/>
    <cellStyle name="Обычный 4 3 2 2 4 2 6 2" xfId="26059"/>
    <cellStyle name="Обычный 4 3 2 2 4 2 7" xfId="17611"/>
    <cellStyle name="Обычный 4 3 2 2 4 2 8" xfId="34508"/>
    <cellStyle name="Обычный 4 3 2 2 4 3" xfId="1065"/>
    <cellStyle name="Обычный 4 3 2 2 4 3 2" xfId="2474"/>
    <cellStyle name="Обычный 4 3 2 2 4 3 2 2" xfId="6698"/>
    <cellStyle name="Обычный 4 3 2 2 4 3 2 2 2" xfId="15146"/>
    <cellStyle name="Обычный 4 3 2 2 4 3 2 2 2 2" xfId="32043"/>
    <cellStyle name="Обычный 4 3 2 2 4 3 2 2 3" xfId="23595"/>
    <cellStyle name="Обычный 4 3 2 2 4 3 2 3" xfId="10922"/>
    <cellStyle name="Обычный 4 3 2 2 4 3 2 3 2" xfId="27819"/>
    <cellStyle name="Обычный 4 3 2 2 4 3 2 4" xfId="19371"/>
    <cellStyle name="Обычный 4 3 2 2 4 3 3" xfId="3882"/>
    <cellStyle name="Обычный 4 3 2 2 4 3 3 2" xfId="8106"/>
    <cellStyle name="Обычный 4 3 2 2 4 3 3 2 2" xfId="16554"/>
    <cellStyle name="Обычный 4 3 2 2 4 3 3 2 2 2" xfId="33451"/>
    <cellStyle name="Обычный 4 3 2 2 4 3 3 2 3" xfId="25003"/>
    <cellStyle name="Обычный 4 3 2 2 4 3 3 3" xfId="12330"/>
    <cellStyle name="Обычный 4 3 2 2 4 3 3 3 2" xfId="29227"/>
    <cellStyle name="Обычный 4 3 2 2 4 3 3 4" xfId="20779"/>
    <cellStyle name="Обычный 4 3 2 2 4 3 4" xfId="5290"/>
    <cellStyle name="Обычный 4 3 2 2 4 3 4 2" xfId="13738"/>
    <cellStyle name="Обычный 4 3 2 2 4 3 4 2 2" xfId="30635"/>
    <cellStyle name="Обычный 4 3 2 2 4 3 4 3" xfId="22187"/>
    <cellStyle name="Обычный 4 3 2 2 4 3 5" xfId="9514"/>
    <cellStyle name="Обычный 4 3 2 2 4 3 5 2" xfId="26411"/>
    <cellStyle name="Обычный 4 3 2 2 4 3 6" xfId="17963"/>
    <cellStyle name="Обычный 4 3 2 2 4 4" xfId="1770"/>
    <cellStyle name="Обычный 4 3 2 2 4 4 2" xfId="5994"/>
    <cellStyle name="Обычный 4 3 2 2 4 4 2 2" xfId="14442"/>
    <cellStyle name="Обычный 4 3 2 2 4 4 2 2 2" xfId="31339"/>
    <cellStyle name="Обычный 4 3 2 2 4 4 2 3" xfId="22891"/>
    <cellStyle name="Обычный 4 3 2 2 4 4 3" xfId="10218"/>
    <cellStyle name="Обычный 4 3 2 2 4 4 3 2" xfId="27115"/>
    <cellStyle name="Обычный 4 3 2 2 4 4 4" xfId="18667"/>
    <cellStyle name="Обычный 4 3 2 2 4 5" xfId="3178"/>
    <cellStyle name="Обычный 4 3 2 2 4 5 2" xfId="7402"/>
    <cellStyle name="Обычный 4 3 2 2 4 5 2 2" xfId="15850"/>
    <cellStyle name="Обычный 4 3 2 2 4 5 2 2 2" xfId="32747"/>
    <cellStyle name="Обычный 4 3 2 2 4 5 2 3" xfId="24299"/>
    <cellStyle name="Обычный 4 3 2 2 4 5 3" xfId="11626"/>
    <cellStyle name="Обычный 4 3 2 2 4 5 3 2" xfId="28523"/>
    <cellStyle name="Обычный 4 3 2 2 4 5 4" xfId="20075"/>
    <cellStyle name="Обычный 4 3 2 2 4 6" xfId="4586"/>
    <cellStyle name="Обычный 4 3 2 2 4 6 2" xfId="13034"/>
    <cellStyle name="Обычный 4 3 2 2 4 6 2 2" xfId="29931"/>
    <cellStyle name="Обычный 4 3 2 2 4 6 3" xfId="21483"/>
    <cellStyle name="Обычный 4 3 2 2 4 7" xfId="8810"/>
    <cellStyle name="Обычный 4 3 2 2 4 7 2" xfId="25707"/>
    <cellStyle name="Обычный 4 3 2 2 4 8" xfId="17259"/>
    <cellStyle name="Обычный 4 3 2 2 4 9" xfId="34156"/>
    <cellStyle name="Обычный 4 3 2 2 5" xfId="679"/>
    <cellStyle name="Обычный 4 3 2 2 5 2" xfId="1410"/>
    <cellStyle name="Обычный 4 3 2 2 5 2 2" xfId="2819"/>
    <cellStyle name="Обычный 4 3 2 2 5 2 2 2" xfId="7043"/>
    <cellStyle name="Обычный 4 3 2 2 5 2 2 2 2" xfId="15491"/>
    <cellStyle name="Обычный 4 3 2 2 5 2 2 2 2 2" xfId="32388"/>
    <cellStyle name="Обычный 4 3 2 2 5 2 2 2 3" xfId="23940"/>
    <cellStyle name="Обычный 4 3 2 2 5 2 2 3" xfId="11267"/>
    <cellStyle name="Обычный 4 3 2 2 5 2 2 3 2" xfId="28164"/>
    <cellStyle name="Обычный 4 3 2 2 5 2 2 4" xfId="19716"/>
    <cellStyle name="Обычный 4 3 2 2 5 2 3" xfId="4227"/>
    <cellStyle name="Обычный 4 3 2 2 5 2 3 2" xfId="8451"/>
    <cellStyle name="Обычный 4 3 2 2 5 2 3 2 2" xfId="16899"/>
    <cellStyle name="Обычный 4 3 2 2 5 2 3 2 2 2" xfId="33796"/>
    <cellStyle name="Обычный 4 3 2 2 5 2 3 2 3" xfId="25348"/>
    <cellStyle name="Обычный 4 3 2 2 5 2 3 3" xfId="12675"/>
    <cellStyle name="Обычный 4 3 2 2 5 2 3 3 2" xfId="29572"/>
    <cellStyle name="Обычный 4 3 2 2 5 2 3 4" xfId="21124"/>
    <cellStyle name="Обычный 4 3 2 2 5 2 4" xfId="5635"/>
    <cellStyle name="Обычный 4 3 2 2 5 2 4 2" xfId="14083"/>
    <cellStyle name="Обычный 4 3 2 2 5 2 4 2 2" xfId="30980"/>
    <cellStyle name="Обычный 4 3 2 2 5 2 4 3" xfId="22532"/>
    <cellStyle name="Обычный 4 3 2 2 5 2 5" xfId="9859"/>
    <cellStyle name="Обычный 4 3 2 2 5 2 5 2" xfId="26756"/>
    <cellStyle name="Обычный 4 3 2 2 5 2 6" xfId="18308"/>
    <cellStyle name="Обычный 4 3 2 2 5 3" xfId="2115"/>
    <cellStyle name="Обычный 4 3 2 2 5 3 2" xfId="6339"/>
    <cellStyle name="Обычный 4 3 2 2 5 3 2 2" xfId="14787"/>
    <cellStyle name="Обычный 4 3 2 2 5 3 2 2 2" xfId="31684"/>
    <cellStyle name="Обычный 4 3 2 2 5 3 2 3" xfId="23236"/>
    <cellStyle name="Обычный 4 3 2 2 5 3 3" xfId="10563"/>
    <cellStyle name="Обычный 4 3 2 2 5 3 3 2" xfId="27460"/>
    <cellStyle name="Обычный 4 3 2 2 5 3 4" xfId="19012"/>
    <cellStyle name="Обычный 4 3 2 2 5 4" xfId="3523"/>
    <cellStyle name="Обычный 4 3 2 2 5 4 2" xfId="7747"/>
    <cellStyle name="Обычный 4 3 2 2 5 4 2 2" xfId="16195"/>
    <cellStyle name="Обычный 4 3 2 2 5 4 2 2 2" xfId="33092"/>
    <cellStyle name="Обычный 4 3 2 2 5 4 2 3" xfId="24644"/>
    <cellStyle name="Обычный 4 3 2 2 5 4 3" xfId="11971"/>
    <cellStyle name="Обычный 4 3 2 2 5 4 3 2" xfId="28868"/>
    <cellStyle name="Обычный 4 3 2 2 5 4 4" xfId="20420"/>
    <cellStyle name="Обычный 4 3 2 2 5 5" xfId="4931"/>
    <cellStyle name="Обычный 4 3 2 2 5 5 2" xfId="13379"/>
    <cellStyle name="Обычный 4 3 2 2 5 5 2 2" xfId="30276"/>
    <cellStyle name="Обычный 4 3 2 2 5 5 3" xfId="21828"/>
    <cellStyle name="Обычный 4 3 2 2 5 6" xfId="9155"/>
    <cellStyle name="Обычный 4 3 2 2 5 6 2" xfId="26052"/>
    <cellStyle name="Обычный 4 3 2 2 5 7" xfId="17604"/>
    <cellStyle name="Обычный 4 3 2 2 5 8" xfId="34501"/>
    <cellStyle name="Обычный 4 3 2 2 6" xfId="1058"/>
    <cellStyle name="Обычный 4 3 2 2 6 2" xfId="2467"/>
    <cellStyle name="Обычный 4 3 2 2 6 2 2" xfId="6691"/>
    <cellStyle name="Обычный 4 3 2 2 6 2 2 2" xfId="15139"/>
    <cellStyle name="Обычный 4 3 2 2 6 2 2 2 2" xfId="32036"/>
    <cellStyle name="Обычный 4 3 2 2 6 2 2 3" xfId="23588"/>
    <cellStyle name="Обычный 4 3 2 2 6 2 3" xfId="10915"/>
    <cellStyle name="Обычный 4 3 2 2 6 2 3 2" xfId="27812"/>
    <cellStyle name="Обычный 4 3 2 2 6 2 4" xfId="19364"/>
    <cellStyle name="Обычный 4 3 2 2 6 3" xfId="3875"/>
    <cellStyle name="Обычный 4 3 2 2 6 3 2" xfId="8099"/>
    <cellStyle name="Обычный 4 3 2 2 6 3 2 2" xfId="16547"/>
    <cellStyle name="Обычный 4 3 2 2 6 3 2 2 2" xfId="33444"/>
    <cellStyle name="Обычный 4 3 2 2 6 3 2 3" xfId="24996"/>
    <cellStyle name="Обычный 4 3 2 2 6 3 3" xfId="12323"/>
    <cellStyle name="Обычный 4 3 2 2 6 3 3 2" xfId="29220"/>
    <cellStyle name="Обычный 4 3 2 2 6 3 4" xfId="20772"/>
    <cellStyle name="Обычный 4 3 2 2 6 4" xfId="5283"/>
    <cellStyle name="Обычный 4 3 2 2 6 4 2" xfId="13731"/>
    <cellStyle name="Обычный 4 3 2 2 6 4 2 2" xfId="30628"/>
    <cellStyle name="Обычный 4 3 2 2 6 4 3" xfId="22180"/>
    <cellStyle name="Обычный 4 3 2 2 6 5" xfId="9507"/>
    <cellStyle name="Обычный 4 3 2 2 6 5 2" xfId="26404"/>
    <cellStyle name="Обычный 4 3 2 2 6 6" xfId="17956"/>
    <cellStyle name="Обычный 4 3 2 2 7" xfId="1763"/>
    <cellStyle name="Обычный 4 3 2 2 7 2" xfId="5987"/>
    <cellStyle name="Обычный 4 3 2 2 7 2 2" xfId="14435"/>
    <cellStyle name="Обычный 4 3 2 2 7 2 2 2" xfId="31332"/>
    <cellStyle name="Обычный 4 3 2 2 7 2 3" xfId="22884"/>
    <cellStyle name="Обычный 4 3 2 2 7 3" xfId="10211"/>
    <cellStyle name="Обычный 4 3 2 2 7 3 2" xfId="27108"/>
    <cellStyle name="Обычный 4 3 2 2 7 4" xfId="18660"/>
    <cellStyle name="Обычный 4 3 2 2 8" xfId="3171"/>
    <cellStyle name="Обычный 4 3 2 2 8 2" xfId="7395"/>
    <cellStyle name="Обычный 4 3 2 2 8 2 2" xfId="15843"/>
    <cellStyle name="Обычный 4 3 2 2 8 2 2 2" xfId="32740"/>
    <cellStyle name="Обычный 4 3 2 2 8 2 3" xfId="24292"/>
    <cellStyle name="Обычный 4 3 2 2 8 3" xfId="11619"/>
    <cellStyle name="Обычный 4 3 2 2 8 3 2" xfId="28516"/>
    <cellStyle name="Обычный 4 3 2 2 8 4" xfId="20068"/>
    <cellStyle name="Обычный 4 3 2 2 9" xfId="4579"/>
    <cellStyle name="Обычный 4 3 2 2 9 2" xfId="13027"/>
    <cellStyle name="Обычный 4 3 2 2 9 2 2" xfId="29924"/>
    <cellStyle name="Обычный 4 3 2 2 9 3" xfId="21476"/>
    <cellStyle name="Обычный 4 3 2 3" xfId="285"/>
    <cellStyle name="Обычный 4 3 2 3 10" xfId="17260"/>
    <cellStyle name="Обычный 4 3 2 3 11" xfId="34157"/>
    <cellStyle name="Обычный 4 3 2 3 2" xfId="286"/>
    <cellStyle name="Обычный 4 3 2 3 2 10" xfId="34158"/>
    <cellStyle name="Обычный 4 3 2 3 2 2" xfId="287"/>
    <cellStyle name="Обычный 4 3 2 3 2 2 2" xfId="689"/>
    <cellStyle name="Обычный 4 3 2 3 2 2 2 2" xfId="1420"/>
    <cellStyle name="Обычный 4 3 2 3 2 2 2 2 2" xfId="2829"/>
    <cellStyle name="Обычный 4 3 2 3 2 2 2 2 2 2" xfId="7053"/>
    <cellStyle name="Обычный 4 3 2 3 2 2 2 2 2 2 2" xfId="15501"/>
    <cellStyle name="Обычный 4 3 2 3 2 2 2 2 2 2 2 2" xfId="32398"/>
    <cellStyle name="Обычный 4 3 2 3 2 2 2 2 2 2 3" xfId="23950"/>
    <cellStyle name="Обычный 4 3 2 3 2 2 2 2 2 3" xfId="11277"/>
    <cellStyle name="Обычный 4 3 2 3 2 2 2 2 2 3 2" xfId="28174"/>
    <cellStyle name="Обычный 4 3 2 3 2 2 2 2 2 4" xfId="19726"/>
    <cellStyle name="Обычный 4 3 2 3 2 2 2 2 3" xfId="4237"/>
    <cellStyle name="Обычный 4 3 2 3 2 2 2 2 3 2" xfId="8461"/>
    <cellStyle name="Обычный 4 3 2 3 2 2 2 2 3 2 2" xfId="16909"/>
    <cellStyle name="Обычный 4 3 2 3 2 2 2 2 3 2 2 2" xfId="33806"/>
    <cellStyle name="Обычный 4 3 2 3 2 2 2 2 3 2 3" xfId="25358"/>
    <cellStyle name="Обычный 4 3 2 3 2 2 2 2 3 3" xfId="12685"/>
    <cellStyle name="Обычный 4 3 2 3 2 2 2 2 3 3 2" xfId="29582"/>
    <cellStyle name="Обычный 4 3 2 3 2 2 2 2 3 4" xfId="21134"/>
    <cellStyle name="Обычный 4 3 2 3 2 2 2 2 4" xfId="5645"/>
    <cellStyle name="Обычный 4 3 2 3 2 2 2 2 4 2" xfId="14093"/>
    <cellStyle name="Обычный 4 3 2 3 2 2 2 2 4 2 2" xfId="30990"/>
    <cellStyle name="Обычный 4 3 2 3 2 2 2 2 4 3" xfId="22542"/>
    <cellStyle name="Обычный 4 3 2 3 2 2 2 2 5" xfId="9869"/>
    <cellStyle name="Обычный 4 3 2 3 2 2 2 2 5 2" xfId="26766"/>
    <cellStyle name="Обычный 4 3 2 3 2 2 2 2 6" xfId="18318"/>
    <cellStyle name="Обычный 4 3 2 3 2 2 2 3" xfId="2125"/>
    <cellStyle name="Обычный 4 3 2 3 2 2 2 3 2" xfId="6349"/>
    <cellStyle name="Обычный 4 3 2 3 2 2 2 3 2 2" xfId="14797"/>
    <cellStyle name="Обычный 4 3 2 3 2 2 2 3 2 2 2" xfId="31694"/>
    <cellStyle name="Обычный 4 3 2 3 2 2 2 3 2 3" xfId="23246"/>
    <cellStyle name="Обычный 4 3 2 3 2 2 2 3 3" xfId="10573"/>
    <cellStyle name="Обычный 4 3 2 3 2 2 2 3 3 2" xfId="27470"/>
    <cellStyle name="Обычный 4 3 2 3 2 2 2 3 4" xfId="19022"/>
    <cellStyle name="Обычный 4 3 2 3 2 2 2 4" xfId="3533"/>
    <cellStyle name="Обычный 4 3 2 3 2 2 2 4 2" xfId="7757"/>
    <cellStyle name="Обычный 4 3 2 3 2 2 2 4 2 2" xfId="16205"/>
    <cellStyle name="Обычный 4 3 2 3 2 2 2 4 2 2 2" xfId="33102"/>
    <cellStyle name="Обычный 4 3 2 3 2 2 2 4 2 3" xfId="24654"/>
    <cellStyle name="Обычный 4 3 2 3 2 2 2 4 3" xfId="11981"/>
    <cellStyle name="Обычный 4 3 2 3 2 2 2 4 3 2" xfId="28878"/>
    <cellStyle name="Обычный 4 3 2 3 2 2 2 4 4" xfId="20430"/>
    <cellStyle name="Обычный 4 3 2 3 2 2 2 5" xfId="4941"/>
    <cellStyle name="Обычный 4 3 2 3 2 2 2 5 2" xfId="13389"/>
    <cellStyle name="Обычный 4 3 2 3 2 2 2 5 2 2" xfId="30286"/>
    <cellStyle name="Обычный 4 3 2 3 2 2 2 5 3" xfId="21838"/>
    <cellStyle name="Обычный 4 3 2 3 2 2 2 6" xfId="9165"/>
    <cellStyle name="Обычный 4 3 2 3 2 2 2 6 2" xfId="26062"/>
    <cellStyle name="Обычный 4 3 2 3 2 2 2 7" xfId="17614"/>
    <cellStyle name="Обычный 4 3 2 3 2 2 2 8" xfId="34511"/>
    <cellStyle name="Обычный 4 3 2 3 2 2 3" xfId="1068"/>
    <cellStyle name="Обычный 4 3 2 3 2 2 3 2" xfId="2477"/>
    <cellStyle name="Обычный 4 3 2 3 2 2 3 2 2" xfId="6701"/>
    <cellStyle name="Обычный 4 3 2 3 2 2 3 2 2 2" xfId="15149"/>
    <cellStyle name="Обычный 4 3 2 3 2 2 3 2 2 2 2" xfId="32046"/>
    <cellStyle name="Обычный 4 3 2 3 2 2 3 2 2 3" xfId="23598"/>
    <cellStyle name="Обычный 4 3 2 3 2 2 3 2 3" xfId="10925"/>
    <cellStyle name="Обычный 4 3 2 3 2 2 3 2 3 2" xfId="27822"/>
    <cellStyle name="Обычный 4 3 2 3 2 2 3 2 4" xfId="19374"/>
    <cellStyle name="Обычный 4 3 2 3 2 2 3 3" xfId="3885"/>
    <cellStyle name="Обычный 4 3 2 3 2 2 3 3 2" xfId="8109"/>
    <cellStyle name="Обычный 4 3 2 3 2 2 3 3 2 2" xfId="16557"/>
    <cellStyle name="Обычный 4 3 2 3 2 2 3 3 2 2 2" xfId="33454"/>
    <cellStyle name="Обычный 4 3 2 3 2 2 3 3 2 3" xfId="25006"/>
    <cellStyle name="Обычный 4 3 2 3 2 2 3 3 3" xfId="12333"/>
    <cellStyle name="Обычный 4 3 2 3 2 2 3 3 3 2" xfId="29230"/>
    <cellStyle name="Обычный 4 3 2 3 2 2 3 3 4" xfId="20782"/>
    <cellStyle name="Обычный 4 3 2 3 2 2 3 4" xfId="5293"/>
    <cellStyle name="Обычный 4 3 2 3 2 2 3 4 2" xfId="13741"/>
    <cellStyle name="Обычный 4 3 2 3 2 2 3 4 2 2" xfId="30638"/>
    <cellStyle name="Обычный 4 3 2 3 2 2 3 4 3" xfId="22190"/>
    <cellStyle name="Обычный 4 3 2 3 2 2 3 5" xfId="9517"/>
    <cellStyle name="Обычный 4 3 2 3 2 2 3 5 2" xfId="26414"/>
    <cellStyle name="Обычный 4 3 2 3 2 2 3 6" xfId="17966"/>
    <cellStyle name="Обычный 4 3 2 3 2 2 4" xfId="1773"/>
    <cellStyle name="Обычный 4 3 2 3 2 2 4 2" xfId="5997"/>
    <cellStyle name="Обычный 4 3 2 3 2 2 4 2 2" xfId="14445"/>
    <cellStyle name="Обычный 4 3 2 3 2 2 4 2 2 2" xfId="31342"/>
    <cellStyle name="Обычный 4 3 2 3 2 2 4 2 3" xfId="22894"/>
    <cellStyle name="Обычный 4 3 2 3 2 2 4 3" xfId="10221"/>
    <cellStyle name="Обычный 4 3 2 3 2 2 4 3 2" xfId="27118"/>
    <cellStyle name="Обычный 4 3 2 3 2 2 4 4" xfId="18670"/>
    <cellStyle name="Обычный 4 3 2 3 2 2 5" xfId="3181"/>
    <cellStyle name="Обычный 4 3 2 3 2 2 5 2" xfId="7405"/>
    <cellStyle name="Обычный 4 3 2 3 2 2 5 2 2" xfId="15853"/>
    <cellStyle name="Обычный 4 3 2 3 2 2 5 2 2 2" xfId="32750"/>
    <cellStyle name="Обычный 4 3 2 3 2 2 5 2 3" xfId="24302"/>
    <cellStyle name="Обычный 4 3 2 3 2 2 5 3" xfId="11629"/>
    <cellStyle name="Обычный 4 3 2 3 2 2 5 3 2" xfId="28526"/>
    <cellStyle name="Обычный 4 3 2 3 2 2 5 4" xfId="20078"/>
    <cellStyle name="Обычный 4 3 2 3 2 2 6" xfId="4589"/>
    <cellStyle name="Обычный 4 3 2 3 2 2 6 2" xfId="13037"/>
    <cellStyle name="Обычный 4 3 2 3 2 2 6 2 2" xfId="29934"/>
    <cellStyle name="Обычный 4 3 2 3 2 2 6 3" xfId="21486"/>
    <cellStyle name="Обычный 4 3 2 3 2 2 7" xfId="8813"/>
    <cellStyle name="Обычный 4 3 2 3 2 2 7 2" xfId="25710"/>
    <cellStyle name="Обычный 4 3 2 3 2 2 8" xfId="17262"/>
    <cellStyle name="Обычный 4 3 2 3 2 2 9" xfId="34159"/>
    <cellStyle name="Обычный 4 3 2 3 2 3" xfId="688"/>
    <cellStyle name="Обычный 4 3 2 3 2 3 2" xfId="1419"/>
    <cellStyle name="Обычный 4 3 2 3 2 3 2 2" xfId="2828"/>
    <cellStyle name="Обычный 4 3 2 3 2 3 2 2 2" xfId="7052"/>
    <cellStyle name="Обычный 4 3 2 3 2 3 2 2 2 2" xfId="15500"/>
    <cellStyle name="Обычный 4 3 2 3 2 3 2 2 2 2 2" xfId="32397"/>
    <cellStyle name="Обычный 4 3 2 3 2 3 2 2 2 3" xfId="23949"/>
    <cellStyle name="Обычный 4 3 2 3 2 3 2 2 3" xfId="11276"/>
    <cellStyle name="Обычный 4 3 2 3 2 3 2 2 3 2" xfId="28173"/>
    <cellStyle name="Обычный 4 3 2 3 2 3 2 2 4" xfId="19725"/>
    <cellStyle name="Обычный 4 3 2 3 2 3 2 3" xfId="4236"/>
    <cellStyle name="Обычный 4 3 2 3 2 3 2 3 2" xfId="8460"/>
    <cellStyle name="Обычный 4 3 2 3 2 3 2 3 2 2" xfId="16908"/>
    <cellStyle name="Обычный 4 3 2 3 2 3 2 3 2 2 2" xfId="33805"/>
    <cellStyle name="Обычный 4 3 2 3 2 3 2 3 2 3" xfId="25357"/>
    <cellStyle name="Обычный 4 3 2 3 2 3 2 3 3" xfId="12684"/>
    <cellStyle name="Обычный 4 3 2 3 2 3 2 3 3 2" xfId="29581"/>
    <cellStyle name="Обычный 4 3 2 3 2 3 2 3 4" xfId="21133"/>
    <cellStyle name="Обычный 4 3 2 3 2 3 2 4" xfId="5644"/>
    <cellStyle name="Обычный 4 3 2 3 2 3 2 4 2" xfId="14092"/>
    <cellStyle name="Обычный 4 3 2 3 2 3 2 4 2 2" xfId="30989"/>
    <cellStyle name="Обычный 4 3 2 3 2 3 2 4 3" xfId="22541"/>
    <cellStyle name="Обычный 4 3 2 3 2 3 2 5" xfId="9868"/>
    <cellStyle name="Обычный 4 3 2 3 2 3 2 5 2" xfId="26765"/>
    <cellStyle name="Обычный 4 3 2 3 2 3 2 6" xfId="18317"/>
    <cellStyle name="Обычный 4 3 2 3 2 3 3" xfId="2124"/>
    <cellStyle name="Обычный 4 3 2 3 2 3 3 2" xfId="6348"/>
    <cellStyle name="Обычный 4 3 2 3 2 3 3 2 2" xfId="14796"/>
    <cellStyle name="Обычный 4 3 2 3 2 3 3 2 2 2" xfId="31693"/>
    <cellStyle name="Обычный 4 3 2 3 2 3 3 2 3" xfId="23245"/>
    <cellStyle name="Обычный 4 3 2 3 2 3 3 3" xfId="10572"/>
    <cellStyle name="Обычный 4 3 2 3 2 3 3 3 2" xfId="27469"/>
    <cellStyle name="Обычный 4 3 2 3 2 3 3 4" xfId="19021"/>
    <cellStyle name="Обычный 4 3 2 3 2 3 4" xfId="3532"/>
    <cellStyle name="Обычный 4 3 2 3 2 3 4 2" xfId="7756"/>
    <cellStyle name="Обычный 4 3 2 3 2 3 4 2 2" xfId="16204"/>
    <cellStyle name="Обычный 4 3 2 3 2 3 4 2 2 2" xfId="33101"/>
    <cellStyle name="Обычный 4 3 2 3 2 3 4 2 3" xfId="24653"/>
    <cellStyle name="Обычный 4 3 2 3 2 3 4 3" xfId="11980"/>
    <cellStyle name="Обычный 4 3 2 3 2 3 4 3 2" xfId="28877"/>
    <cellStyle name="Обычный 4 3 2 3 2 3 4 4" xfId="20429"/>
    <cellStyle name="Обычный 4 3 2 3 2 3 5" xfId="4940"/>
    <cellStyle name="Обычный 4 3 2 3 2 3 5 2" xfId="13388"/>
    <cellStyle name="Обычный 4 3 2 3 2 3 5 2 2" xfId="30285"/>
    <cellStyle name="Обычный 4 3 2 3 2 3 5 3" xfId="21837"/>
    <cellStyle name="Обычный 4 3 2 3 2 3 6" xfId="9164"/>
    <cellStyle name="Обычный 4 3 2 3 2 3 6 2" xfId="26061"/>
    <cellStyle name="Обычный 4 3 2 3 2 3 7" xfId="17613"/>
    <cellStyle name="Обычный 4 3 2 3 2 3 8" xfId="34510"/>
    <cellStyle name="Обычный 4 3 2 3 2 4" xfId="1067"/>
    <cellStyle name="Обычный 4 3 2 3 2 4 2" xfId="2476"/>
    <cellStyle name="Обычный 4 3 2 3 2 4 2 2" xfId="6700"/>
    <cellStyle name="Обычный 4 3 2 3 2 4 2 2 2" xfId="15148"/>
    <cellStyle name="Обычный 4 3 2 3 2 4 2 2 2 2" xfId="32045"/>
    <cellStyle name="Обычный 4 3 2 3 2 4 2 2 3" xfId="23597"/>
    <cellStyle name="Обычный 4 3 2 3 2 4 2 3" xfId="10924"/>
    <cellStyle name="Обычный 4 3 2 3 2 4 2 3 2" xfId="27821"/>
    <cellStyle name="Обычный 4 3 2 3 2 4 2 4" xfId="19373"/>
    <cellStyle name="Обычный 4 3 2 3 2 4 3" xfId="3884"/>
    <cellStyle name="Обычный 4 3 2 3 2 4 3 2" xfId="8108"/>
    <cellStyle name="Обычный 4 3 2 3 2 4 3 2 2" xfId="16556"/>
    <cellStyle name="Обычный 4 3 2 3 2 4 3 2 2 2" xfId="33453"/>
    <cellStyle name="Обычный 4 3 2 3 2 4 3 2 3" xfId="25005"/>
    <cellStyle name="Обычный 4 3 2 3 2 4 3 3" xfId="12332"/>
    <cellStyle name="Обычный 4 3 2 3 2 4 3 3 2" xfId="29229"/>
    <cellStyle name="Обычный 4 3 2 3 2 4 3 4" xfId="20781"/>
    <cellStyle name="Обычный 4 3 2 3 2 4 4" xfId="5292"/>
    <cellStyle name="Обычный 4 3 2 3 2 4 4 2" xfId="13740"/>
    <cellStyle name="Обычный 4 3 2 3 2 4 4 2 2" xfId="30637"/>
    <cellStyle name="Обычный 4 3 2 3 2 4 4 3" xfId="22189"/>
    <cellStyle name="Обычный 4 3 2 3 2 4 5" xfId="9516"/>
    <cellStyle name="Обычный 4 3 2 3 2 4 5 2" xfId="26413"/>
    <cellStyle name="Обычный 4 3 2 3 2 4 6" xfId="17965"/>
    <cellStyle name="Обычный 4 3 2 3 2 5" xfId="1772"/>
    <cellStyle name="Обычный 4 3 2 3 2 5 2" xfId="5996"/>
    <cellStyle name="Обычный 4 3 2 3 2 5 2 2" xfId="14444"/>
    <cellStyle name="Обычный 4 3 2 3 2 5 2 2 2" xfId="31341"/>
    <cellStyle name="Обычный 4 3 2 3 2 5 2 3" xfId="22893"/>
    <cellStyle name="Обычный 4 3 2 3 2 5 3" xfId="10220"/>
    <cellStyle name="Обычный 4 3 2 3 2 5 3 2" xfId="27117"/>
    <cellStyle name="Обычный 4 3 2 3 2 5 4" xfId="18669"/>
    <cellStyle name="Обычный 4 3 2 3 2 6" xfId="3180"/>
    <cellStyle name="Обычный 4 3 2 3 2 6 2" xfId="7404"/>
    <cellStyle name="Обычный 4 3 2 3 2 6 2 2" xfId="15852"/>
    <cellStyle name="Обычный 4 3 2 3 2 6 2 2 2" xfId="32749"/>
    <cellStyle name="Обычный 4 3 2 3 2 6 2 3" xfId="24301"/>
    <cellStyle name="Обычный 4 3 2 3 2 6 3" xfId="11628"/>
    <cellStyle name="Обычный 4 3 2 3 2 6 3 2" xfId="28525"/>
    <cellStyle name="Обычный 4 3 2 3 2 6 4" xfId="20077"/>
    <cellStyle name="Обычный 4 3 2 3 2 7" xfId="4588"/>
    <cellStyle name="Обычный 4 3 2 3 2 7 2" xfId="13036"/>
    <cellStyle name="Обычный 4 3 2 3 2 7 2 2" xfId="29933"/>
    <cellStyle name="Обычный 4 3 2 3 2 7 3" xfId="21485"/>
    <cellStyle name="Обычный 4 3 2 3 2 8" xfId="8812"/>
    <cellStyle name="Обычный 4 3 2 3 2 8 2" xfId="25709"/>
    <cellStyle name="Обычный 4 3 2 3 2 9" xfId="17261"/>
    <cellStyle name="Обычный 4 3 2 3 3" xfId="288"/>
    <cellStyle name="Обычный 4 3 2 3 3 2" xfId="690"/>
    <cellStyle name="Обычный 4 3 2 3 3 2 2" xfId="1421"/>
    <cellStyle name="Обычный 4 3 2 3 3 2 2 2" xfId="2830"/>
    <cellStyle name="Обычный 4 3 2 3 3 2 2 2 2" xfId="7054"/>
    <cellStyle name="Обычный 4 3 2 3 3 2 2 2 2 2" xfId="15502"/>
    <cellStyle name="Обычный 4 3 2 3 3 2 2 2 2 2 2" xfId="32399"/>
    <cellStyle name="Обычный 4 3 2 3 3 2 2 2 2 3" xfId="23951"/>
    <cellStyle name="Обычный 4 3 2 3 3 2 2 2 3" xfId="11278"/>
    <cellStyle name="Обычный 4 3 2 3 3 2 2 2 3 2" xfId="28175"/>
    <cellStyle name="Обычный 4 3 2 3 3 2 2 2 4" xfId="19727"/>
    <cellStyle name="Обычный 4 3 2 3 3 2 2 3" xfId="4238"/>
    <cellStyle name="Обычный 4 3 2 3 3 2 2 3 2" xfId="8462"/>
    <cellStyle name="Обычный 4 3 2 3 3 2 2 3 2 2" xfId="16910"/>
    <cellStyle name="Обычный 4 3 2 3 3 2 2 3 2 2 2" xfId="33807"/>
    <cellStyle name="Обычный 4 3 2 3 3 2 2 3 2 3" xfId="25359"/>
    <cellStyle name="Обычный 4 3 2 3 3 2 2 3 3" xfId="12686"/>
    <cellStyle name="Обычный 4 3 2 3 3 2 2 3 3 2" xfId="29583"/>
    <cellStyle name="Обычный 4 3 2 3 3 2 2 3 4" xfId="21135"/>
    <cellStyle name="Обычный 4 3 2 3 3 2 2 4" xfId="5646"/>
    <cellStyle name="Обычный 4 3 2 3 3 2 2 4 2" xfId="14094"/>
    <cellStyle name="Обычный 4 3 2 3 3 2 2 4 2 2" xfId="30991"/>
    <cellStyle name="Обычный 4 3 2 3 3 2 2 4 3" xfId="22543"/>
    <cellStyle name="Обычный 4 3 2 3 3 2 2 5" xfId="9870"/>
    <cellStyle name="Обычный 4 3 2 3 3 2 2 5 2" xfId="26767"/>
    <cellStyle name="Обычный 4 3 2 3 3 2 2 6" xfId="18319"/>
    <cellStyle name="Обычный 4 3 2 3 3 2 3" xfId="2126"/>
    <cellStyle name="Обычный 4 3 2 3 3 2 3 2" xfId="6350"/>
    <cellStyle name="Обычный 4 3 2 3 3 2 3 2 2" xfId="14798"/>
    <cellStyle name="Обычный 4 3 2 3 3 2 3 2 2 2" xfId="31695"/>
    <cellStyle name="Обычный 4 3 2 3 3 2 3 2 3" xfId="23247"/>
    <cellStyle name="Обычный 4 3 2 3 3 2 3 3" xfId="10574"/>
    <cellStyle name="Обычный 4 3 2 3 3 2 3 3 2" xfId="27471"/>
    <cellStyle name="Обычный 4 3 2 3 3 2 3 4" xfId="19023"/>
    <cellStyle name="Обычный 4 3 2 3 3 2 4" xfId="3534"/>
    <cellStyle name="Обычный 4 3 2 3 3 2 4 2" xfId="7758"/>
    <cellStyle name="Обычный 4 3 2 3 3 2 4 2 2" xfId="16206"/>
    <cellStyle name="Обычный 4 3 2 3 3 2 4 2 2 2" xfId="33103"/>
    <cellStyle name="Обычный 4 3 2 3 3 2 4 2 3" xfId="24655"/>
    <cellStyle name="Обычный 4 3 2 3 3 2 4 3" xfId="11982"/>
    <cellStyle name="Обычный 4 3 2 3 3 2 4 3 2" xfId="28879"/>
    <cellStyle name="Обычный 4 3 2 3 3 2 4 4" xfId="20431"/>
    <cellStyle name="Обычный 4 3 2 3 3 2 5" xfId="4942"/>
    <cellStyle name="Обычный 4 3 2 3 3 2 5 2" xfId="13390"/>
    <cellStyle name="Обычный 4 3 2 3 3 2 5 2 2" xfId="30287"/>
    <cellStyle name="Обычный 4 3 2 3 3 2 5 3" xfId="21839"/>
    <cellStyle name="Обычный 4 3 2 3 3 2 6" xfId="9166"/>
    <cellStyle name="Обычный 4 3 2 3 3 2 6 2" xfId="26063"/>
    <cellStyle name="Обычный 4 3 2 3 3 2 7" xfId="17615"/>
    <cellStyle name="Обычный 4 3 2 3 3 2 8" xfId="34512"/>
    <cellStyle name="Обычный 4 3 2 3 3 3" xfId="1069"/>
    <cellStyle name="Обычный 4 3 2 3 3 3 2" xfId="2478"/>
    <cellStyle name="Обычный 4 3 2 3 3 3 2 2" xfId="6702"/>
    <cellStyle name="Обычный 4 3 2 3 3 3 2 2 2" xfId="15150"/>
    <cellStyle name="Обычный 4 3 2 3 3 3 2 2 2 2" xfId="32047"/>
    <cellStyle name="Обычный 4 3 2 3 3 3 2 2 3" xfId="23599"/>
    <cellStyle name="Обычный 4 3 2 3 3 3 2 3" xfId="10926"/>
    <cellStyle name="Обычный 4 3 2 3 3 3 2 3 2" xfId="27823"/>
    <cellStyle name="Обычный 4 3 2 3 3 3 2 4" xfId="19375"/>
    <cellStyle name="Обычный 4 3 2 3 3 3 3" xfId="3886"/>
    <cellStyle name="Обычный 4 3 2 3 3 3 3 2" xfId="8110"/>
    <cellStyle name="Обычный 4 3 2 3 3 3 3 2 2" xfId="16558"/>
    <cellStyle name="Обычный 4 3 2 3 3 3 3 2 2 2" xfId="33455"/>
    <cellStyle name="Обычный 4 3 2 3 3 3 3 2 3" xfId="25007"/>
    <cellStyle name="Обычный 4 3 2 3 3 3 3 3" xfId="12334"/>
    <cellStyle name="Обычный 4 3 2 3 3 3 3 3 2" xfId="29231"/>
    <cellStyle name="Обычный 4 3 2 3 3 3 3 4" xfId="20783"/>
    <cellStyle name="Обычный 4 3 2 3 3 3 4" xfId="5294"/>
    <cellStyle name="Обычный 4 3 2 3 3 3 4 2" xfId="13742"/>
    <cellStyle name="Обычный 4 3 2 3 3 3 4 2 2" xfId="30639"/>
    <cellStyle name="Обычный 4 3 2 3 3 3 4 3" xfId="22191"/>
    <cellStyle name="Обычный 4 3 2 3 3 3 5" xfId="9518"/>
    <cellStyle name="Обычный 4 3 2 3 3 3 5 2" xfId="26415"/>
    <cellStyle name="Обычный 4 3 2 3 3 3 6" xfId="17967"/>
    <cellStyle name="Обычный 4 3 2 3 3 4" xfId="1774"/>
    <cellStyle name="Обычный 4 3 2 3 3 4 2" xfId="5998"/>
    <cellStyle name="Обычный 4 3 2 3 3 4 2 2" xfId="14446"/>
    <cellStyle name="Обычный 4 3 2 3 3 4 2 2 2" xfId="31343"/>
    <cellStyle name="Обычный 4 3 2 3 3 4 2 3" xfId="22895"/>
    <cellStyle name="Обычный 4 3 2 3 3 4 3" xfId="10222"/>
    <cellStyle name="Обычный 4 3 2 3 3 4 3 2" xfId="27119"/>
    <cellStyle name="Обычный 4 3 2 3 3 4 4" xfId="18671"/>
    <cellStyle name="Обычный 4 3 2 3 3 5" xfId="3182"/>
    <cellStyle name="Обычный 4 3 2 3 3 5 2" xfId="7406"/>
    <cellStyle name="Обычный 4 3 2 3 3 5 2 2" xfId="15854"/>
    <cellStyle name="Обычный 4 3 2 3 3 5 2 2 2" xfId="32751"/>
    <cellStyle name="Обычный 4 3 2 3 3 5 2 3" xfId="24303"/>
    <cellStyle name="Обычный 4 3 2 3 3 5 3" xfId="11630"/>
    <cellStyle name="Обычный 4 3 2 3 3 5 3 2" xfId="28527"/>
    <cellStyle name="Обычный 4 3 2 3 3 5 4" xfId="20079"/>
    <cellStyle name="Обычный 4 3 2 3 3 6" xfId="4590"/>
    <cellStyle name="Обычный 4 3 2 3 3 6 2" xfId="13038"/>
    <cellStyle name="Обычный 4 3 2 3 3 6 2 2" xfId="29935"/>
    <cellStyle name="Обычный 4 3 2 3 3 6 3" xfId="21487"/>
    <cellStyle name="Обычный 4 3 2 3 3 7" xfId="8814"/>
    <cellStyle name="Обычный 4 3 2 3 3 7 2" xfId="25711"/>
    <cellStyle name="Обычный 4 3 2 3 3 8" xfId="17263"/>
    <cellStyle name="Обычный 4 3 2 3 3 9" xfId="34160"/>
    <cellStyle name="Обычный 4 3 2 3 4" xfId="687"/>
    <cellStyle name="Обычный 4 3 2 3 4 2" xfId="1418"/>
    <cellStyle name="Обычный 4 3 2 3 4 2 2" xfId="2827"/>
    <cellStyle name="Обычный 4 3 2 3 4 2 2 2" xfId="7051"/>
    <cellStyle name="Обычный 4 3 2 3 4 2 2 2 2" xfId="15499"/>
    <cellStyle name="Обычный 4 3 2 3 4 2 2 2 2 2" xfId="32396"/>
    <cellStyle name="Обычный 4 3 2 3 4 2 2 2 3" xfId="23948"/>
    <cellStyle name="Обычный 4 3 2 3 4 2 2 3" xfId="11275"/>
    <cellStyle name="Обычный 4 3 2 3 4 2 2 3 2" xfId="28172"/>
    <cellStyle name="Обычный 4 3 2 3 4 2 2 4" xfId="19724"/>
    <cellStyle name="Обычный 4 3 2 3 4 2 3" xfId="4235"/>
    <cellStyle name="Обычный 4 3 2 3 4 2 3 2" xfId="8459"/>
    <cellStyle name="Обычный 4 3 2 3 4 2 3 2 2" xfId="16907"/>
    <cellStyle name="Обычный 4 3 2 3 4 2 3 2 2 2" xfId="33804"/>
    <cellStyle name="Обычный 4 3 2 3 4 2 3 2 3" xfId="25356"/>
    <cellStyle name="Обычный 4 3 2 3 4 2 3 3" xfId="12683"/>
    <cellStyle name="Обычный 4 3 2 3 4 2 3 3 2" xfId="29580"/>
    <cellStyle name="Обычный 4 3 2 3 4 2 3 4" xfId="21132"/>
    <cellStyle name="Обычный 4 3 2 3 4 2 4" xfId="5643"/>
    <cellStyle name="Обычный 4 3 2 3 4 2 4 2" xfId="14091"/>
    <cellStyle name="Обычный 4 3 2 3 4 2 4 2 2" xfId="30988"/>
    <cellStyle name="Обычный 4 3 2 3 4 2 4 3" xfId="22540"/>
    <cellStyle name="Обычный 4 3 2 3 4 2 5" xfId="9867"/>
    <cellStyle name="Обычный 4 3 2 3 4 2 5 2" xfId="26764"/>
    <cellStyle name="Обычный 4 3 2 3 4 2 6" xfId="18316"/>
    <cellStyle name="Обычный 4 3 2 3 4 3" xfId="2123"/>
    <cellStyle name="Обычный 4 3 2 3 4 3 2" xfId="6347"/>
    <cellStyle name="Обычный 4 3 2 3 4 3 2 2" xfId="14795"/>
    <cellStyle name="Обычный 4 3 2 3 4 3 2 2 2" xfId="31692"/>
    <cellStyle name="Обычный 4 3 2 3 4 3 2 3" xfId="23244"/>
    <cellStyle name="Обычный 4 3 2 3 4 3 3" xfId="10571"/>
    <cellStyle name="Обычный 4 3 2 3 4 3 3 2" xfId="27468"/>
    <cellStyle name="Обычный 4 3 2 3 4 3 4" xfId="19020"/>
    <cellStyle name="Обычный 4 3 2 3 4 4" xfId="3531"/>
    <cellStyle name="Обычный 4 3 2 3 4 4 2" xfId="7755"/>
    <cellStyle name="Обычный 4 3 2 3 4 4 2 2" xfId="16203"/>
    <cellStyle name="Обычный 4 3 2 3 4 4 2 2 2" xfId="33100"/>
    <cellStyle name="Обычный 4 3 2 3 4 4 2 3" xfId="24652"/>
    <cellStyle name="Обычный 4 3 2 3 4 4 3" xfId="11979"/>
    <cellStyle name="Обычный 4 3 2 3 4 4 3 2" xfId="28876"/>
    <cellStyle name="Обычный 4 3 2 3 4 4 4" xfId="20428"/>
    <cellStyle name="Обычный 4 3 2 3 4 5" xfId="4939"/>
    <cellStyle name="Обычный 4 3 2 3 4 5 2" xfId="13387"/>
    <cellStyle name="Обычный 4 3 2 3 4 5 2 2" xfId="30284"/>
    <cellStyle name="Обычный 4 3 2 3 4 5 3" xfId="21836"/>
    <cellStyle name="Обычный 4 3 2 3 4 6" xfId="9163"/>
    <cellStyle name="Обычный 4 3 2 3 4 6 2" xfId="26060"/>
    <cellStyle name="Обычный 4 3 2 3 4 7" xfId="17612"/>
    <cellStyle name="Обычный 4 3 2 3 4 8" xfId="34509"/>
    <cellStyle name="Обычный 4 3 2 3 5" xfId="1066"/>
    <cellStyle name="Обычный 4 3 2 3 5 2" xfId="2475"/>
    <cellStyle name="Обычный 4 3 2 3 5 2 2" xfId="6699"/>
    <cellStyle name="Обычный 4 3 2 3 5 2 2 2" xfId="15147"/>
    <cellStyle name="Обычный 4 3 2 3 5 2 2 2 2" xfId="32044"/>
    <cellStyle name="Обычный 4 3 2 3 5 2 2 3" xfId="23596"/>
    <cellStyle name="Обычный 4 3 2 3 5 2 3" xfId="10923"/>
    <cellStyle name="Обычный 4 3 2 3 5 2 3 2" xfId="27820"/>
    <cellStyle name="Обычный 4 3 2 3 5 2 4" xfId="19372"/>
    <cellStyle name="Обычный 4 3 2 3 5 3" xfId="3883"/>
    <cellStyle name="Обычный 4 3 2 3 5 3 2" xfId="8107"/>
    <cellStyle name="Обычный 4 3 2 3 5 3 2 2" xfId="16555"/>
    <cellStyle name="Обычный 4 3 2 3 5 3 2 2 2" xfId="33452"/>
    <cellStyle name="Обычный 4 3 2 3 5 3 2 3" xfId="25004"/>
    <cellStyle name="Обычный 4 3 2 3 5 3 3" xfId="12331"/>
    <cellStyle name="Обычный 4 3 2 3 5 3 3 2" xfId="29228"/>
    <cellStyle name="Обычный 4 3 2 3 5 3 4" xfId="20780"/>
    <cellStyle name="Обычный 4 3 2 3 5 4" xfId="5291"/>
    <cellStyle name="Обычный 4 3 2 3 5 4 2" xfId="13739"/>
    <cellStyle name="Обычный 4 3 2 3 5 4 2 2" xfId="30636"/>
    <cellStyle name="Обычный 4 3 2 3 5 4 3" xfId="22188"/>
    <cellStyle name="Обычный 4 3 2 3 5 5" xfId="9515"/>
    <cellStyle name="Обычный 4 3 2 3 5 5 2" xfId="26412"/>
    <cellStyle name="Обычный 4 3 2 3 5 6" xfId="17964"/>
    <cellStyle name="Обычный 4 3 2 3 6" xfId="1771"/>
    <cellStyle name="Обычный 4 3 2 3 6 2" xfId="5995"/>
    <cellStyle name="Обычный 4 3 2 3 6 2 2" xfId="14443"/>
    <cellStyle name="Обычный 4 3 2 3 6 2 2 2" xfId="31340"/>
    <cellStyle name="Обычный 4 3 2 3 6 2 3" xfId="22892"/>
    <cellStyle name="Обычный 4 3 2 3 6 3" xfId="10219"/>
    <cellStyle name="Обычный 4 3 2 3 6 3 2" xfId="27116"/>
    <cellStyle name="Обычный 4 3 2 3 6 4" xfId="18668"/>
    <cellStyle name="Обычный 4 3 2 3 7" xfId="3179"/>
    <cellStyle name="Обычный 4 3 2 3 7 2" xfId="7403"/>
    <cellStyle name="Обычный 4 3 2 3 7 2 2" xfId="15851"/>
    <cellStyle name="Обычный 4 3 2 3 7 2 2 2" xfId="32748"/>
    <cellStyle name="Обычный 4 3 2 3 7 2 3" xfId="24300"/>
    <cellStyle name="Обычный 4 3 2 3 7 3" xfId="11627"/>
    <cellStyle name="Обычный 4 3 2 3 7 3 2" xfId="28524"/>
    <cellStyle name="Обычный 4 3 2 3 7 4" xfId="20076"/>
    <cellStyle name="Обычный 4 3 2 3 8" xfId="4587"/>
    <cellStyle name="Обычный 4 3 2 3 8 2" xfId="13035"/>
    <cellStyle name="Обычный 4 3 2 3 8 2 2" xfId="29932"/>
    <cellStyle name="Обычный 4 3 2 3 8 3" xfId="21484"/>
    <cellStyle name="Обычный 4 3 2 3 9" xfId="8811"/>
    <cellStyle name="Обычный 4 3 2 3 9 2" xfId="25708"/>
    <cellStyle name="Обычный 4 3 2 4" xfId="289"/>
    <cellStyle name="Обычный 4 3 2 4 10" xfId="34161"/>
    <cellStyle name="Обычный 4 3 2 4 2" xfId="290"/>
    <cellStyle name="Обычный 4 3 2 4 2 2" xfId="692"/>
    <cellStyle name="Обычный 4 3 2 4 2 2 2" xfId="1423"/>
    <cellStyle name="Обычный 4 3 2 4 2 2 2 2" xfId="2832"/>
    <cellStyle name="Обычный 4 3 2 4 2 2 2 2 2" xfId="7056"/>
    <cellStyle name="Обычный 4 3 2 4 2 2 2 2 2 2" xfId="15504"/>
    <cellStyle name="Обычный 4 3 2 4 2 2 2 2 2 2 2" xfId="32401"/>
    <cellStyle name="Обычный 4 3 2 4 2 2 2 2 2 3" xfId="23953"/>
    <cellStyle name="Обычный 4 3 2 4 2 2 2 2 3" xfId="11280"/>
    <cellStyle name="Обычный 4 3 2 4 2 2 2 2 3 2" xfId="28177"/>
    <cellStyle name="Обычный 4 3 2 4 2 2 2 2 4" xfId="19729"/>
    <cellStyle name="Обычный 4 3 2 4 2 2 2 3" xfId="4240"/>
    <cellStyle name="Обычный 4 3 2 4 2 2 2 3 2" xfId="8464"/>
    <cellStyle name="Обычный 4 3 2 4 2 2 2 3 2 2" xfId="16912"/>
    <cellStyle name="Обычный 4 3 2 4 2 2 2 3 2 2 2" xfId="33809"/>
    <cellStyle name="Обычный 4 3 2 4 2 2 2 3 2 3" xfId="25361"/>
    <cellStyle name="Обычный 4 3 2 4 2 2 2 3 3" xfId="12688"/>
    <cellStyle name="Обычный 4 3 2 4 2 2 2 3 3 2" xfId="29585"/>
    <cellStyle name="Обычный 4 3 2 4 2 2 2 3 4" xfId="21137"/>
    <cellStyle name="Обычный 4 3 2 4 2 2 2 4" xfId="5648"/>
    <cellStyle name="Обычный 4 3 2 4 2 2 2 4 2" xfId="14096"/>
    <cellStyle name="Обычный 4 3 2 4 2 2 2 4 2 2" xfId="30993"/>
    <cellStyle name="Обычный 4 3 2 4 2 2 2 4 3" xfId="22545"/>
    <cellStyle name="Обычный 4 3 2 4 2 2 2 5" xfId="9872"/>
    <cellStyle name="Обычный 4 3 2 4 2 2 2 5 2" xfId="26769"/>
    <cellStyle name="Обычный 4 3 2 4 2 2 2 6" xfId="18321"/>
    <cellStyle name="Обычный 4 3 2 4 2 2 3" xfId="2128"/>
    <cellStyle name="Обычный 4 3 2 4 2 2 3 2" xfId="6352"/>
    <cellStyle name="Обычный 4 3 2 4 2 2 3 2 2" xfId="14800"/>
    <cellStyle name="Обычный 4 3 2 4 2 2 3 2 2 2" xfId="31697"/>
    <cellStyle name="Обычный 4 3 2 4 2 2 3 2 3" xfId="23249"/>
    <cellStyle name="Обычный 4 3 2 4 2 2 3 3" xfId="10576"/>
    <cellStyle name="Обычный 4 3 2 4 2 2 3 3 2" xfId="27473"/>
    <cellStyle name="Обычный 4 3 2 4 2 2 3 4" xfId="19025"/>
    <cellStyle name="Обычный 4 3 2 4 2 2 4" xfId="3536"/>
    <cellStyle name="Обычный 4 3 2 4 2 2 4 2" xfId="7760"/>
    <cellStyle name="Обычный 4 3 2 4 2 2 4 2 2" xfId="16208"/>
    <cellStyle name="Обычный 4 3 2 4 2 2 4 2 2 2" xfId="33105"/>
    <cellStyle name="Обычный 4 3 2 4 2 2 4 2 3" xfId="24657"/>
    <cellStyle name="Обычный 4 3 2 4 2 2 4 3" xfId="11984"/>
    <cellStyle name="Обычный 4 3 2 4 2 2 4 3 2" xfId="28881"/>
    <cellStyle name="Обычный 4 3 2 4 2 2 4 4" xfId="20433"/>
    <cellStyle name="Обычный 4 3 2 4 2 2 5" xfId="4944"/>
    <cellStyle name="Обычный 4 3 2 4 2 2 5 2" xfId="13392"/>
    <cellStyle name="Обычный 4 3 2 4 2 2 5 2 2" xfId="30289"/>
    <cellStyle name="Обычный 4 3 2 4 2 2 5 3" xfId="21841"/>
    <cellStyle name="Обычный 4 3 2 4 2 2 6" xfId="9168"/>
    <cellStyle name="Обычный 4 3 2 4 2 2 6 2" xfId="26065"/>
    <cellStyle name="Обычный 4 3 2 4 2 2 7" xfId="17617"/>
    <cellStyle name="Обычный 4 3 2 4 2 2 8" xfId="34514"/>
    <cellStyle name="Обычный 4 3 2 4 2 3" xfId="1071"/>
    <cellStyle name="Обычный 4 3 2 4 2 3 2" xfId="2480"/>
    <cellStyle name="Обычный 4 3 2 4 2 3 2 2" xfId="6704"/>
    <cellStyle name="Обычный 4 3 2 4 2 3 2 2 2" xfId="15152"/>
    <cellStyle name="Обычный 4 3 2 4 2 3 2 2 2 2" xfId="32049"/>
    <cellStyle name="Обычный 4 3 2 4 2 3 2 2 3" xfId="23601"/>
    <cellStyle name="Обычный 4 3 2 4 2 3 2 3" xfId="10928"/>
    <cellStyle name="Обычный 4 3 2 4 2 3 2 3 2" xfId="27825"/>
    <cellStyle name="Обычный 4 3 2 4 2 3 2 4" xfId="19377"/>
    <cellStyle name="Обычный 4 3 2 4 2 3 3" xfId="3888"/>
    <cellStyle name="Обычный 4 3 2 4 2 3 3 2" xfId="8112"/>
    <cellStyle name="Обычный 4 3 2 4 2 3 3 2 2" xfId="16560"/>
    <cellStyle name="Обычный 4 3 2 4 2 3 3 2 2 2" xfId="33457"/>
    <cellStyle name="Обычный 4 3 2 4 2 3 3 2 3" xfId="25009"/>
    <cellStyle name="Обычный 4 3 2 4 2 3 3 3" xfId="12336"/>
    <cellStyle name="Обычный 4 3 2 4 2 3 3 3 2" xfId="29233"/>
    <cellStyle name="Обычный 4 3 2 4 2 3 3 4" xfId="20785"/>
    <cellStyle name="Обычный 4 3 2 4 2 3 4" xfId="5296"/>
    <cellStyle name="Обычный 4 3 2 4 2 3 4 2" xfId="13744"/>
    <cellStyle name="Обычный 4 3 2 4 2 3 4 2 2" xfId="30641"/>
    <cellStyle name="Обычный 4 3 2 4 2 3 4 3" xfId="22193"/>
    <cellStyle name="Обычный 4 3 2 4 2 3 5" xfId="9520"/>
    <cellStyle name="Обычный 4 3 2 4 2 3 5 2" xfId="26417"/>
    <cellStyle name="Обычный 4 3 2 4 2 3 6" xfId="17969"/>
    <cellStyle name="Обычный 4 3 2 4 2 4" xfId="1776"/>
    <cellStyle name="Обычный 4 3 2 4 2 4 2" xfId="6000"/>
    <cellStyle name="Обычный 4 3 2 4 2 4 2 2" xfId="14448"/>
    <cellStyle name="Обычный 4 3 2 4 2 4 2 2 2" xfId="31345"/>
    <cellStyle name="Обычный 4 3 2 4 2 4 2 3" xfId="22897"/>
    <cellStyle name="Обычный 4 3 2 4 2 4 3" xfId="10224"/>
    <cellStyle name="Обычный 4 3 2 4 2 4 3 2" xfId="27121"/>
    <cellStyle name="Обычный 4 3 2 4 2 4 4" xfId="18673"/>
    <cellStyle name="Обычный 4 3 2 4 2 5" xfId="3184"/>
    <cellStyle name="Обычный 4 3 2 4 2 5 2" xfId="7408"/>
    <cellStyle name="Обычный 4 3 2 4 2 5 2 2" xfId="15856"/>
    <cellStyle name="Обычный 4 3 2 4 2 5 2 2 2" xfId="32753"/>
    <cellStyle name="Обычный 4 3 2 4 2 5 2 3" xfId="24305"/>
    <cellStyle name="Обычный 4 3 2 4 2 5 3" xfId="11632"/>
    <cellStyle name="Обычный 4 3 2 4 2 5 3 2" xfId="28529"/>
    <cellStyle name="Обычный 4 3 2 4 2 5 4" xfId="20081"/>
    <cellStyle name="Обычный 4 3 2 4 2 6" xfId="4592"/>
    <cellStyle name="Обычный 4 3 2 4 2 6 2" xfId="13040"/>
    <cellStyle name="Обычный 4 3 2 4 2 6 2 2" xfId="29937"/>
    <cellStyle name="Обычный 4 3 2 4 2 6 3" xfId="21489"/>
    <cellStyle name="Обычный 4 3 2 4 2 7" xfId="8816"/>
    <cellStyle name="Обычный 4 3 2 4 2 7 2" xfId="25713"/>
    <cellStyle name="Обычный 4 3 2 4 2 8" xfId="17265"/>
    <cellStyle name="Обычный 4 3 2 4 2 9" xfId="34162"/>
    <cellStyle name="Обычный 4 3 2 4 3" xfId="691"/>
    <cellStyle name="Обычный 4 3 2 4 3 2" xfId="1422"/>
    <cellStyle name="Обычный 4 3 2 4 3 2 2" xfId="2831"/>
    <cellStyle name="Обычный 4 3 2 4 3 2 2 2" xfId="7055"/>
    <cellStyle name="Обычный 4 3 2 4 3 2 2 2 2" xfId="15503"/>
    <cellStyle name="Обычный 4 3 2 4 3 2 2 2 2 2" xfId="32400"/>
    <cellStyle name="Обычный 4 3 2 4 3 2 2 2 3" xfId="23952"/>
    <cellStyle name="Обычный 4 3 2 4 3 2 2 3" xfId="11279"/>
    <cellStyle name="Обычный 4 3 2 4 3 2 2 3 2" xfId="28176"/>
    <cellStyle name="Обычный 4 3 2 4 3 2 2 4" xfId="19728"/>
    <cellStyle name="Обычный 4 3 2 4 3 2 3" xfId="4239"/>
    <cellStyle name="Обычный 4 3 2 4 3 2 3 2" xfId="8463"/>
    <cellStyle name="Обычный 4 3 2 4 3 2 3 2 2" xfId="16911"/>
    <cellStyle name="Обычный 4 3 2 4 3 2 3 2 2 2" xfId="33808"/>
    <cellStyle name="Обычный 4 3 2 4 3 2 3 2 3" xfId="25360"/>
    <cellStyle name="Обычный 4 3 2 4 3 2 3 3" xfId="12687"/>
    <cellStyle name="Обычный 4 3 2 4 3 2 3 3 2" xfId="29584"/>
    <cellStyle name="Обычный 4 3 2 4 3 2 3 4" xfId="21136"/>
    <cellStyle name="Обычный 4 3 2 4 3 2 4" xfId="5647"/>
    <cellStyle name="Обычный 4 3 2 4 3 2 4 2" xfId="14095"/>
    <cellStyle name="Обычный 4 3 2 4 3 2 4 2 2" xfId="30992"/>
    <cellStyle name="Обычный 4 3 2 4 3 2 4 3" xfId="22544"/>
    <cellStyle name="Обычный 4 3 2 4 3 2 5" xfId="9871"/>
    <cellStyle name="Обычный 4 3 2 4 3 2 5 2" xfId="26768"/>
    <cellStyle name="Обычный 4 3 2 4 3 2 6" xfId="18320"/>
    <cellStyle name="Обычный 4 3 2 4 3 3" xfId="2127"/>
    <cellStyle name="Обычный 4 3 2 4 3 3 2" xfId="6351"/>
    <cellStyle name="Обычный 4 3 2 4 3 3 2 2" xfId="14799"/>
    <cellStyle name="Обычный 4 3 2 4 3 3 2 2 2" xfId="31696"/>
    <cellStyle name="Обычный 4 3 2 4 3 3 2 3" xfId="23248"/>
    <cellStyle name="Обычный 4 3 2 4 3 3 3" xfId="10575"/>
    <cellStyle name="Обычный 4 3 2 4 3 3 3 2" xfId="27472"/>
    <cellStyle name="Обычный 4 3 2 4 3 3 4" xfId="19024"/>
    <cellStyle name="Обычный 4 3 2 4 3 4" xfId="3535"/>
    <cellStyle name="Обычный 4 3 2 4 3 4 2" xfId="7759"/>
    <cellStyle name="Обычный 4 3 2 4 3 4 2 2" xfId="16207"/>
    <cellStyle name="Обычный 4 3 2 4 3 4 2 2 2" xfId="33104"/>
    <cellStyle name="Обычный 4 3 2 4 3 4 2 3" xfId="24656"/>
    <cellStyle name="Обычный 4 3 2 4 3 4 3" xfId="11983"/>
    <cellStyle name="Обычный 4 3 2 4 3 4 3 2" xfId="28880"/>
    <cellStyle name="Обычный 4 3 2 4 3 4 4" xfId="20432"/>
    <cellStyle name="Обычный 4 3 2 4 3 5" xfId="4943"/>
    <cellStyle name="Обычный 4 3 2 4 3 5 2" xfId="13391"/>
    <cellStyle name="Обычный 4 3 2 4 3 5 2 2" xfId="30288"/>
    <cellStyle name="Обычный 4 3 2 4 3 5 3" xfId="21840"/>
    <cellStyle name="Обычный 4 3 2 4 3 6" xfId="9167"/>
    <cellStyle name="Обычный 4 3 2 4 3 6 2" xfId="26064"/>
    <cellStyle name="Обычный 4 3 2 4 3 7" xfId="17616"/>
    <cellStyle name="Обычный 4 3 2 4 3 8" xfId="34513"/>
    <cellStyle name="Обычный 4 3 2 4 4" xfId="1070"/>
    <cellStyle name="Обычный 4 3 2 4 4 2" xfId="2479"/>
    <cellStyle name="Обычный 4 3 2 4 4 2 2" xfId="6703"/>
    <cellStyle name="Обычный 4 3 2 4 4 2 2 2" xfId="15151"/>
    <cellStyle name="Обычный 4 3 2 4 4 2 2 2 2" xfId="32048"/>
    <cellStyle name="Обычный 4 3 2 4 4 2 2 3" xfId="23600"/>
    <cellStyle name="Обычный 4 3 2 4 4 2 3" xfId="10927"/>
    <cellStyle name="Обычный 4 3 2 4 4 2 3 2" xfId="27824"/>
    <cellStyle name="Обычный 4 3 2 4 4 2 4" xfId="19376"/>
    <cellStyle name="Обычный 4 3 2 4 4 3" xfId="3887"/>
    <cellStyle name="Обычный 4 3 2 4 4 3 2" xfId="8111"/>
    <cellStyle name="Обычный 4 3 2 4 4 3 2 2" xfId="16559"/>
    <cellStyle name="Обычный 4 3 2 4 4 3 2 2 2" xfId="33456"/>
    <cellStyle name="Обычный 4 3 2 4 4 3 2 3" xfId="25008"/>
    <cellStyle name="Обычный 4 3 2 4 4 3 3" xfId="12335"/>
    <cellStyle name="Обычный 4 3 2 4 4 3 3 2" xfId="29232"/>
    <cellStyle name="Обычный 4 3 2 4 4 3 4" xfId="20784"/>
    <cellStyle name="Обычный 4 3 2 4 4 4" xfId="5295"/>
    <cellStyle name="Обычный 4 3 2 4 4 4 2" xfId="13743"/>
    <cellStyle name="Обычный 4 3 2 4 4 4 2 2" xfId="30640"/>
    <cellStyle name="Обычный 4 3 2 4 4 4 3" xfId="22192"/>
    <cellStyle name="Обычный 4 3 2 4 4 5" xfId="9519"/>
    <cellStyle name="Обычный 4 3 2 4 4 5 2" xfId="26416"/>
    <cellStyle name="Обычный 4 3 2 4 4 6" xfId="17968"/>
    <cellStyle name="Обычный 4 3 2 4 5" xfId="1775"/>
    <cellStyle name="Обычный 4 3 2 4 5 2" xfId="5999"/>
    <cellStyle name="Обычный 4 3 2 4 5 2 2" xfId="14447"/>
    <cellStyle name="Обычный 4 3 2 4 5 2 2 2" xfId="31344"/>
    <cellStyle name="Обычный 4 3 2 4 5 2 3" xfId="22896"/>
    <cellStyle name="Обычный 4 3 2 4 5 3" xfId="10223"/>
    <cellStyle name="Обычный 4 3 2 4 5 3 2" xfId="27120"/>
    <cellStyle name="Обычный 4 3 2 4 5 4" xfId="18672"/>
    <cellStyle name="Обычный 4 3 2 4 6" xfId="3183"/>
    <cellStyle name="Обычный 4 3 2 4 6 2" xfId="7407"/>
    <cellStyle name="Обычный 4 3 2 4 6 2 2" xfId="15855"/>
    <cellStyle name="Обычный 4 3 2 4 6 2 2 2" xfId="32752"/>
    <cellStyle name="Обычный 4 3 2 4 6 2 3" xfId="24304"/>
    <cellStyle name="Обычный 4 3 2 4 6 3" xfId="11631"/>
    <cellStyle name="Обычный 4 3 2 4 6 3 2" xfId="28528"/>
    <cellStyle name="Обычный 4 3 2 4 6 4" xfId="20080"/>
    <cellStyle name="Обычный 4 3 2 4 7" xfId="4591"/>
    <cellStyle name="Обычный 4 3 2 4 7 2" xfId="13039"/>
    <cellStyle name="Обычный 4 3 2 4 7 2 2" xfId="29936"/>
    <cellStyle name="Обычный 4 3 2 4 7 3" xfId="21488"/>
    <cellStyle name="Обычный 4 3 2 4 8" xfId="8815"/>
    <cellStyle name="Обычный 4 3 2 4 8 2" xfId="25712"/>
    <cellStyle name="Обычный 4 3 2 4 9" xfId="17264"/>
    <cellStyle name="Обычный 4 3 2 5" xfId="291"/>
    <cellStyle name="Обычный 4 3 2 5 2" xfId="693"/>
    <cellStyle name="Обычный 4 3 2 5 2 2" xfId="1424"/>
    <cellStyle name="Обычный 4 3 2 5 2 2 2" xfId="2833"/>
    <cellStyle name="Обычный 4 3 2 5 2 2 2 2" xfId="7057"/>
    <cellStyle name="Обычный 4 3 2 5 2 2 2 2 2" xfId="15505"/>
    <cellStyle name="Обычный 4 3 2 5 2 2 2 2 2 2" xfId="32402"/>
    <cellStyle name="Обычный 4 3 2 5 2 2 2 2 3" xfId="23954"/>
    <cellStyle name="Обычный 4 3 2 5 2 2 2 3" xfId="11281"/>
    <cellStyle name="Обычный 4 3 2 5 2 2 2 3 2" xfId="28178"/>
    <cellStyle name="Обычный 4 3 2 5 2 2 2 4" xfId="19730"/>
    <cellStyle name="Обычный 4 3 2 5 2 2 3" xfId="4241"/>
    <cellStyle name="Обычный 4 3 2 5 2 2 3 2" xfId="8465"/>
    <cellStyle name="Обычный 4 3 2 5 2 2 3 2 2" xfId="16913"/>
    <cellStyle name="Обычный 4 3 2 5 2 2 3 2 2 2" xfId="33810"/>
    <cellStyle name="Обычный 4 3 2 5 2 2 3 2 3" xfId="25362"/>
    <cellStyle name="Обычный 4 3 2 5 2 2 3 3" xfId="12689"/>
    <cellStyle name="Обычный 4 3 2 5 2 2 3 3 2" xfId="29586"/>
    <cellStyle name="Обычный 4 3 2 5 2 2 3 4" xfId="21138"/>
    <cellStyle name="Обычный 4 3 2 5 2 2 4" xfId="5649"/>
    <cellStyle name="Обычный 4 3 2 5 2 2 4 2" xfId="14097"/>
    <cellStyle name="Обычный 4 3 2 5 2 2 4 2 2" xfId="30994"/>
    <cellStyle name="Обычный 4 3 2 5 2 2 4 3" xfId="22546"/>
    <cellStyle name="Обычный 4 3 2 5 2 2 5" xfId="9873"/>
    <cellStyle name="Обычный 4 3 2 5 2 2 5 2" xfId="26770"/>
    <cellStyle name="Обычный 4 3 2 5 2 2 6" xfId="18322"/>
    <cellStyle name="Обычный 4 3 2 5 2 3" xfId="2129"/>
    <cellStyle name="Обычный 4 3 2 5 2 3 2" xfId="6353"/>
    <cellStyle name="Обычный 4 3 2 5 2 3 2 2" xfId="14801"/>
    <cellStyle name="Обычный 4 3 2 5 2 3 2 2 2" xfId="31698"/>
    <cellStyle name="Обычный 4 3 2 5 2 3 2 3" xfId="23250"/>
    <cellStyle name="Обычный 4 3 2 5 2 3 3" xfId="10577"/>
    <cellStyle name="Обычный 4 3 2 5 2 3 3 2" xfId="27474"/>
    <cellStyle name="Обычный 4 3 2 5 2 3 4" xfId="19026"/>
    <cellStyle name="Обычный 4 3 2 5 2 4" xfId="3537"/>
    <cellStyle name="Обычный 4 3 2 5 2 4 2" xfId="7761"/>
    <cellStyle name="Обычный 4 3 2 5 2 4 2 2" xfId="16209"/>
    <cellStyle name="Обычный 4 3 2 5 2 4 2 2 2" xfId="33106"/>
    <cellStyle name="Обычный 4 3 2 5 2 4 2 3" xfId="24658"/>
    <cellStyle name="Обычный 4 3 2 5 2 4 3" xfId="11985"/>
    <cellStyle name="Обычный 4 3 2 5 2 4 3 2" xfId="28882"/>
    <cellStyle name="Обычный 4 3 2 5 2 4 4" xfId="20434"/>
    <cellStyle name="Обычный 4 3 2 5 2 5" xfId="4945"/>
    <cellStyle name="Обычный 4 3 2 5 2 5 2" xfId="13393"/>
    <cellStyle name="Обычный 4 3 2 5 2 5 2 2" xfId="30290"/>
    <cellStyle name="Обычный 4 3 2 5 2 5 3" xfId="21842"/>
    <cellStyle name="Обычный 4 3 2 5 2 6" xfId="9169"/>
    <cellStyle name="Обычный 4 3 2 5 2 6 2" xfId="26066"/>
    <cellStyle name="Обычный 4 3 2 5 2 7" xfId="17618"/>
    <cellStyle name="Обычный 4 3 2 5 2 8" xfId="34515"/>
    <cellStyle name="Обычный 4 3 2 5 3" xfId="1072"/>
    <cellStyle name="Обычный 4 3 2 5 3 2" xfId="2481"/>
    <cellStyle name="Обычный 4 3 2 5 3 2 2" xfId="6705"/>
    <cellStyle name="Обычный 4 3 2 5 3 2 2 2" xfId="15153"/>
    <cellStyle name="Обычный 4 3 2 5 3 2 2 2 2" xfId="32050"/>
    <cellStyle name="Обычный 4 3 2 5 3 2 2 3" xfId="23602"/>
    <cellStyle name="Обычный 4 3 2 5 3 2 3" xfId="10929"/>
    <cellStyle name="Обычный 4 3 2 5 3 2 3 2" xfId="27826"/>
    <cellStyle name="Обычный 4 3 2 5 3 2 4" xfId="19378"/>
    <cellStyle name="Обычный 4 3 2 5 3 3" xfId="3889"/>
    <cellStyle name="Обычный 4 3 2 5 3 3 2" xfId="8113"/>
    <cellStyle name="Обычный 4 3 2 5 3 3 2 2" xfId="16561"/>
    <cellStyle name="Обычный 4 3 2 5 3 3 2 2 2" xfId="33458"/>
    <cellStyle name="Обычный 4 3 2 5 3 3 2 3" xfId="25010"/>
    <cellStyle name="Обычный 4 3 2 5 3 3 3" xfId="12337"/>
    <cellStyle name="Обычный 4 3 2 5 3 3 3 2" xfId="29234"/>
    <cellStyle name="Обычный 4 3 2 5 3 3 4" xfId="20786"/>
    <cellStyle name="Обычный 4 3 2 5 3 4" xfId="5297"/>
    <cellStyle name="Обычный 4 3 2 5 3 4 2" xfId="13745"/>
    <cellStyle name="Обычный 4 3 2 5 3 4 2 2" xfId="30642"/>
    <cellStyle name="Обычный 4 3 2 5 3 4 3" xfId="22194"/>
    <cellStyle name="Обычный 4 3 2 5 3 5" xfId="9521"/>
    <cellStyle name="Обычный 4 3 2 5 3 5 2" xfId="26418"/>
    <cellStyle name="Обычный 4 3 2 5 3 6" xfId="17970"/>
    <cellStyle name="Обычный 4 3 2 5 4" xfId="1777"/>
    <cellStyle name="Обычный 4 3 2 5 4 2" xfId="6001"/>
    <cellStyle name="Обычный 4 3 2 5 4 2 2" xfId="14449"/>
    <cellStyle name="Обычный 4 3 2 5 4 2 2 2" xfId="31346"/>
    <cellStyle name="Обычный 4 3 2 5 4 2 3" xfId="22898"/>
    <cellStyle name="Обычный 4 3 2 5 4 3" xfId="10225"/>
    <cellStyle name="Обычный 4 3 2 5 4 3 2" xfId="27122"/>
    <cellStyle name="Обычный 4 3 2 5 4 4" xfId="18674"/>
    <cellStyle name="Обычный 4 3 2 5 5" xfId="3185"/>
    <cellStyle name="Обычный 4 3 2 5 5 2" xfId="7409"/>
    <cellStyle name="Обычный 4 3 2 5 5 2 2" xfId="15857"/>
    <cellStyle name="Обычный 4 3 2 5 5 2 2 2" xfId="32754"/>
    <cellStyle name="Обычный 4 3 2 5 5 2 3" xfId="24306"/>
    <cellStyle name="Обычный 4 3 2 5 5 3" xfId="11633"/>
    <cellStyle name="Обычный 4 3 2 5 5 3 2" xfId="28530"/>
    <cellStyle name="Обычный 4 3 2 5 5 4" xfId="20082"/>
    <cellStyle name="Обычный 4 3 2 5 6" xfId="4593"/>
    <cellStyle name="Обычный 4 3 2 5 6 2" xfId="13041"/>
    <cellStyle name="Обычный 4 3 2 5 6 2 2" xfId="29938"/>
    <cellStyle name="Обычный 4 3 2 5 6 3" xfId="21490"/>
    <cellStyle name="Обычный 4 3 2 5 7" xfId="8817"/>
    <cellStyle name="Обычный 4 3 2 5 7 2" xfId="25714"/>
    <cellStyle name="Обычный 4 3 2 5 8" xfId="17266"/>
    <cellStyle name="Обычный 4 3 2 5 9" xfId="34163"/>
    <cellStyle name="Обычный 4 3 2 6" xfId="678"/>
    <cellStyle name="Обычный 4 3 2 6 2" xfId="1409"/>
    <cellStyle name="Обычный 4 3 2 6 2 2" xfId="2818"/>
    <cellStyle name="Обычный 4 3 2 6 2 2 2" xfId="7042"/>
    <cellStyle name="Обычный 4 3 2 6 2 2 2 2" xfId="15490"/>
    <cellStyle name="Обычный 4 3 2 6 2 2 2 2 2" xfId="32387"/>
    <cellStyle name="Обычный 4 3 2 6 2 2 2 3" xfId="23939"/>
    <cellStyle name="Обычный 4 3 2 6 2 2 3" xfId="11266"/>
    <cellStyle name="Обычный 4 3 2 6 2 2 3 2" xfId="28163"/>
    <cellStyle name="Обычный 4 3 2 6 2 2 4" xfId="19715"/>
    <cellStyle name="Обычный 4 3 2 6 2 3" xfId="4226"/>
    <cellStyle name="Обычный 4 3 2 6 2 3 2" xfId="8450"/>
    <cellStyle name="Обычный 4 3 2 6 2 3 2 2" xfId="16898"/>
    <cellStyle name="Обычный 4 3 2 6 2 3 2 2 2" xfId="33795"/>
    <cellStyle name="Обычный 4 3 2 6 2 3 2 3" xfId="25347"/>
    <cellStyle name="Обычный 4 3 2 6 2 3 3" xfId="12674"/>
    <cellStyle name="Обычный 4 3 2 6 2 3 3 2" xfId="29571"/>
    <cellStyle name="Обычный 4 3 2 6 2 3 4" xfId="21123"/>
    <cellStyle name="Обычный 4 3 2 6 2 4" xfId="5634"/>
    <cellStyle name="Обычный 4 3 2 6 2 4 2" xfId="14082"/>
    <cellStyle name="Обычный 4 3 2 6 2 4 2 2" xfId="30979"/>
    <cellStyle name="Обычный 4 3 2 6 2 4 3" xfId="22531"/>
    <cellStyle name="Обычный 4 3 2 6 2 5" xfId="9858"/>
    <cellStyle name="Обычный 4 3 2 6 2 5 2" xfId="26755"/>
    <cellStyle name="Обычный 4 3 2 6 2 6" xfId="18307"/>
    <cellStyle name="Обычный 4 3 2 6 3" xfId="2114"/>
    <cellStyle name="Обычный 4 3 2 6 3 2" xfId="6338"/>
    <cellStyle name="Обычный 4 3 2 6 3 2 2" xfId="14786"/>
    <cellStyle name="Обычный 4 3 2 6 3 2 2 2" xfId="31683"/>
    <cellStyle name="Обычный 4 3 2 6 3 2 3" xfId="23235"/>
    <cellStyle name="Обычный 4 3 2 6 3 3" xfId="10562"/>
    <cellStyle name="Обычный 4 3 2 6 3 3 2" xfId="27459"/>
    <cellStyle name="Обычный 4 3 2 6 3 4" xfId="19011"/>
    <cellStyle name="Обычный 4 3 2 6 4" xfId="3522"/>
    <cellStyle name="Обычный 4 3 2 6 4 2" xfId="7746"/>
    <cellStyle name="Обычный 4 3 2 6 4 2 2" xfId="16194"/>
    <cellStyle name="Обычный 4 3 2 6 4 2 2 2" xfId="33091"/>
    <cellStyle name="Обычный 4 3 2 6 4 2 3" xfId="24643"/>
    <cellStyle name="Обычный 4 3 2 6 4 3" xfId="11970"/>
    <cellStyle name="Обычный 4 3 2 6 4 3 2" xfId="28867"/>
    <cellStyle name="Обычный 4 3 2 6 4 4" xfId="20419"/>
    <cellStyle name="Обычный 4 3 2 6 5" xfId="4930"/>
    <cellStyle name="Обычный 4 3 2 6 5 2" xfId="13378"/>
    <cellStyle name="Обычный 4 3 2 6 5 2 2" xfId="30275"/>
    <cellStyle name="Обычный 4 3 2 6 5 3" xfId="21827"/>
    <cellStyle name="Обычный 4 3 2 6 6" xfId="9154"/>
    <cellStyle name="Обычный 4 3 2 6 6 2" xfId="26051"/>
    <cellStyle name="Обычный 4 3 2 6 7" xfId="17603"/>
    <cellStyle name="Обычный 4 3 2 6 8" xfId="34500"/>
    <cellStyle name="Обычный 4 3 2 7" xfId="1057"/>
    <cellStyle name="Обычный 4 3 2 7 2" xfId="2466"/>
    <cellStyle name="Обычный 4 3 2 7 2 2" xfId="6690"/>
    <cellStyle name="Обычный 4 3 2 7 2 2 2" xfId="15138"/>
    <cellStyle name="Обычный 4 3 2 7 2 2 2 2" xfId="32035"/>
    <cellStyle name="Обычный 4 3 2 7 2 2 3" xfId="23587"/>
    <cellStyle name="Обычный 4 3 2 7 2 3" xfId="10914"/>
    <cellStyle name="Обычный 4 3 2 7 2 3 2" xfId="27811"/>
    <cellStyle name="Обычный 4 3 2 7 2 4" xfId="19363"/>
    <cellStyle name="Обычный 4 3 2 7 3" xfId="3874"/>
    <cellStyle name="Обычный 4 3 2 7 3 2" xfId="8098"/>
    <cellStyle name="Обычный 4 3 2 7 3 2 2" xfId="16546"/>
    <cellStyle name="Обычный 4 3 2 7 3 2 2 2" xfId="33443"/>
    <cellStyle name="Обычный 4 3 2 7 3 2 3" xfId="24995"/>
    <cellStyle name="Обычный 4 3 2 7 3 3" xfId="12322"/>
    <cellStyle name="Обычный 4 3 2 7 3 3 2" xfId="29219"/>
    <cellStyle name="Обычный 4 3 2 7 3 4" xfId="20771"/>
    <cellStyle name="Обычный 4 3 2 7 4" xfId="5282"/>
    <cellStyle name="Обычный 4 3 2 7 4 2" xfId="13730"/>
    <cellStyle name="Обычный 4 3 2 7 4 2 2" xfId="30627"/>
    <cellStyle name="Обычный 4 3 2 7 4 3" xfId="22179"/>
    <cellStyle name="Обычный 4 3 2 7 5" xfId="9506"/>
    <cellStyle name="Обычный 4 3 2 7 5 2" xfId="26403"/>
    <cellStyle name="Обычный 4 3 2 7 6" xfId="17955"/>
    <cellStyle name="Обычный 4 3 2 8" xfId="1762"/>
    <cellStyle name="Обычный 4 3 2 8 2" xfId="5986"/>
    <cellStyle name="Обычный 4 3 2 8 2 2" xfId="14434"/>
    <cellStyle name="Обычный 4 3 2 8 2 2 2" xfId="31331"/>
    <cellStyle name="Обычный 4 3 2 8 2 3" xfId="22883"/>
    <cellStyle name="Обычный 4 3 2 8 3" xfId="10210"/>
    <cellStyle name="Обычный 4 3 2 8 3 2" xfId="27107"/>
    <cellStyle name="Обычный 4 3 2 8 4" xfId="18659"/>
    <cellStyle name="Обычный 4 3 2 9" xfId="3170"/>
    <cellStyle name="Обычный 4 3 2 9 2" xfId="7394"/>
    <cellStyle name="Обычный 4 3 2 9 2 2" xfId="15842"/>
    <cellStyle name="Обычный 4 3 2 9 2 2 2" xfId="32739"/>
    <cellStyle name="Обычный 4 3 2 9 2 3" xfId="24291"/>
    <cellStyle name="Обычный 4 3 2 9 3" xfId="11618"/>
    <cellStyle name="Обычный 4 3 2 9 3 2" xfId="28515"/>
    <cellStyle name="Обычный 4 3 2 9 4" xfId="20067"/>
    <cellStyle name="Обычный 4 3 2_Отчет за 2015 год" xfId="292"/>
    <cellStyle name="Обычный 4 3 3" xfId="293"/>
    <cellStyle name="Обычный 4 3 3 10" xfId="8818"/>
    <cellStyle name="Обычный 4 3 3 10 2" xfId="25715"/>
    <cellStyle name="Обычный 4 3 3 11" xfId="17267"/>
    <cellStyle name="Обычный 4 3 3 12" xfId="34164"/>
    <cellStyle name="Обычный 4 3 3 2" xfId="294"/>
    <cellStyle name="Обычный 4 3 3 2 10" xfId="17268"/>
    <cellStyle name="Обычный 4 3 3 2 11" xfId="34165"/>
    <cellStyle name="Обычный 4 3 3 2 2" xfId="295"/>
    <cellStyle name="Обычный 4 3 3 2 2 10" xfId="34166"/>
    <cellStyle name="Обычный 4 3 3 2 2 2" xfId="296"/>
    <cellStyle name="Обычный 4 3 3 2 2 2 2" xfId="697"/>
    <cellStyle name="Обычный 4 3 3 2 2 2 2 2" xfId="1428"/>
    <cellStyle name="Обычный 4 3 3 2 2 2 2 2 2" xfId="2837"/>
    <cellStyle name="Обычный 4 3 3 2 2 2 2 2 2 2" xfId="7061"/>
    <cellStyle name="Обычный 4 3 3 2 2 2 2 2 2 2 2" xfId="15509"/>
    <cellStyle name="Обычный 4 3 3 2 2 2 2 2 2 2 2 2" xfId="32406"/>
    <cellStyle name="Обычный 4 3 3 2 2 2 2 2 2 2 3" xfId="23958"/>
    <cellStyle name="Обычный 4 3 3 2 2 2 2 2 2 3" xfId="11285"/>
    <cellStyle name="Обычный 4 3 3 2 2 2 2 2 2 3 2" xfId="28182"/>
    <cellStyle name="Обычный 4 3 3 2 2 2 2 2 2 4" xfId="19734"/>
    <cellStyle name="Обычный 4 3 3 2 2 2 2 2 3" xfId="4245"/>
    <cellStyle name="Обычный 4 3 3 2 2 2 2 2 3 2" xfId="8469"/>
    <cellStyle name="Обычный 4 3 3 2 2 2 2 2 3 2 2" xfId="16917"/>
    <cellStyle name="Обычный 4 3 3 2 2 2 2 2 3 2 2 2" xfId="33814"/>
    <cellStyle name="Обычный 4 3 3 2 2 2 2 2 3 2 3" xfId="25366"/>
    <cellStyle name="Обычный 4 3 3 2 2 2 2 2 3 3" xfId="12693"/>
    <cellStyle name="Обычный 4 3 3 2 2 2 2 2 3 3 2" xfId="29590"/>
    <cellStyle name="Обычный 4 3 3 2 2 2 2 2 3 4" xfId="21142"/>
    <cellStyle name="Обычный 4 3 3 2 2 2 2 2 4" xfId="5653"/>
    <cellStyle name="Обычный 4 3 3 2 2 2 2 2 4 2" xfId="14101"/>
    <cellStyle name="Обычный 4 3 3 2 2 2 2 2 4 2 2" xfId="30998"/>
    <cellStyle name="Обычный 4 3 3 2 2 2 2 2 4 3" xfId="22550"/>
    <cellStyle name="Обычный 4 3 3 2 2 2 2 2 5" xfId="9877"/>
    <cellStyle name="Обычный 4 3 3 2 2 2 2 2 5 2" xfId="26774"/>
    <cellStyle name="Обычный 4 3 3 2 2 2 2 2 6" xfId="18326"/>
    <cellStyle name="Обычный 4 3 3 2 2 2 2 3" xfId="2133"/>
    <cellStyle name="Обычный 4 3 3 2 2 2 2 3 2" xfId="6357"/>
    <cellStyle name="Обычный 4 3 3 2 2 2 2 3 2 2" xfId="14805"/>
    <cellStyle name="Обычный 4 3 3 2 2 2 2 3 2 2 2" xfId="31702"/>
    <cellStyle name="Обычный 4 3 3 2 2 2 2 3 2 3" xfId="23254"/>
    <cellStyle name="Обычный 4 3 3 2 2 2 2 3 3" xfId="10581"/>
    <cellStyle name="Обычный 4 3 3 2 2 2 2 3 3 2" xfId="27478"/>
    <cellStyle name="Обычный 4 3 3 2 2 2 2 3 4" xfId="19030"/>
    <cellStyle name="Обычный 4 3 3 2 2 2 2 4" xfId="3541"/>
    <cellStyle name="Обычный 4 3 3 2 2 2 2 4 2" xfId="7765"/>
    <cellStyle name="Обычный 4 3 3 2 2 2 2 4 2 2" xfId="16213"/>
    <cellStyle name="Обычный 4 3 3 2 2 2 2 4 2 2 2" xfId="33110"/>
    <cellStyle name="Обычный 4 3 3 2 2 2 2 4 2 3" xfId="24662"/>
    <cellStyle name="Обычный 4 3 3 2 2 2 2 4 3" xfId="11989"/>
    <cellStyle name="Обычный 4 3 3 2 2 2 2 4 3 2" xfId="28886"/>
    <cellStyle name="Обычный 4 3 3 2 2 2 2 4 4" xfId="20438"/>
    <cellStyle name="Обычный 4 3 3 2 2 2 2 5" xfId="4949"/>
    <cellStyle name="Обычный 4 3 3 2 2 2 2 5 2" xfId="13397"/>
    <cellStyle name="Обычный 4 3 3 2 2 2 2 5 2 2" xfId="30294"/>
    <cellStyle name="Обычный 4 3 3 2 2 2 2 5 3" xfId="21846"/>
    <cellStyle name="Обычный 4 3 3 2 2 2 2 6" xfId="9173"/>
    <cellStyle name="Обычный 4 3 3 2 2 2 2 6 2" xfId="26070"/>
    <cellStyle name="Обычный 4 3 3 2 2 2 2 7" xfId="17622"/>
    <cellStyle name="Обычный 4 3 3 2 2 2 2 8" xfId="34519"/>
    <cellStyle name="Обычный 4 3 3 2 2 2 3" xfId="1076"/>
    <cellStyle name="Обычный 4 3 3 2 2 2 3 2" xfId="2485"/>
    <cellStyle name="Обычный 4 3 3 2 2 2 3 2 2" xfId="6709"/>
    <cellStyle name="Обычный 4 3 3 2 2 2 3 2 2 2" xfId="15157"/>
    <cellStyle name="Обычный 4 3 3 2 2 2 3 2 2 2 2" xfId="32054"/>
    <cellStyle name="Обычный 4 3 3 2 2 2 3 2 2 3" xfId="23606"/>
    <cellStyle name="Обычный 4 3 3 2 2 2 3 2 3" xfId="10933"/>
    <cellStyle name="Обычный 4 3 3 2 2 2 3 2 3 2" xfId="27830"/>
    <cellStyle name="Обычный 4 3 3 2 2 2 3 2 4" xfId="19382"/>
    <cellStyle name="Обычный 4 3 3 2 2 2 3 3" xfId="3893"/>
    <cellStyle name="Обычный 4 3 3 2 2 2 3 3 2" xfId="8117"/>
    <cellStyle name="Обычный 4 3 3 2 2 2 3 3 2 2" xfId="16565"/>
    <cellStyle name="Обычный 4 3 3 2 2 2 3 3 2 2 2" xfId="33462"/>
    <cellStyle name="Обычный 4 3 3 2 2 2 3 3 2 3" xfId="25014"/>
    <cellStyle name="Обычный 4 3 3 2 2 2 3 3 3" xfId="12341"/>
    <cellStyle name="Обычный 4 3 3 2 2 2 3 3 3 2" xfId="29238"/>
    <cellStyle name="Обычный 4 3 3 2 2 2 3 3 4" xfId="20790"/>
    <cellStyle name="Обычный 4 3 3 2 2 2 3 4" xfId="5301"/>
    <cellStyle name="Обычный 4 3 3 2 2 2 3 4 2" xfId="13749"/>
    <cellStyle name="Обычный 4 3 3 2 2 2 3 4 2 2" xfId="30646"/>
    <cellStyle name="Обычный 4 3 3 2 2 2 3 4 3" xfId="22198"/>
    <cellStyle name="Обычный 4 3 3 2 2 2 3 5" xfId="9525"/>
    <cellStyle name="Обычный 4 3 3 2 2 2 3 5 2" xfId="26422"/>
    <cellStyle name="Обычный 4 3 3 2 2 2 3 6" xfId="17974"/>
    <cellStyle name="Обычный 4 3 3 2 2 2 4" xfId="1781"/>
    <cellStyle name="Обычный 4 3 3 2 2 2 4 2" xfId="6005"/>
    <cellStyle name="Обычный 4 3 3 2 2 2 4 2 2" xfId="14453"/>
    <cellStyle name="Обычный 4 3 3 2 2 2 4 2 2 2" xfId="31350"/>
    <cellStyle name="Обычный 4 3 3 2 2 2 4 2 3" xfId="22902"/>
    <cellStyle name="Обычный 4 3 3 2 2 2 4 3" xfId="10229"/>
    <cellStyle name="Обычный 4 3 3 2 2 2 4 3 2" xfId="27126"/>
    <cellStyle name="Обычный 4 3 3 2 2 2 4 4" xfId="18678"/>
    <cellStyle name="Обычный 4 3 3 2 2 2 5" xfId="3189"/>
    <cellStyle name="Обычный 4 3 3 2 2 2 5 2" xfId="7413"/>
    <cellStyle name="Обычный 4 3 3 2 2 2 5 2 2" xfId="15861"/>
    <cellStyle name="Обычный 4 3 3 2 2 2 5 2 2 2" xfId="32758"/>
    <cellStyle name="Обычный 4 3 3 2 2 2 5 2 3" xfId="24310"/>
    <cellStyle name="Обычный 4 3 3 2 2 2 5 3" xfId="11637"/>
    <cellStyle name="Обычный 4 3 3 2 2 2 5 3 2" xfId="28534"/>
    <cellStyle name="Обычный 4 3 3 2 2 2 5 4" xfId="20086"/>
    <cellStyle name="Обычный 4 3 3 2 2 2 6" xfId="4597"/>
    <cellStyle name="Обычный 4 3 3 2 2 2 6 2" xfId="13045"/>
    <cellStyle name="Обычный 4 3 3 2 2 2 6 2 2" xfId="29942"/>
    <cellStyle name="Обычный 4 3 3 2 2 2 6 3" xfId="21494"/>
    <cellStyle name="Обычный 4 3 3 2 2 2 7" xfId="8821"/>
    <cellStyle name="Обычный 4 3 3 2 2 2 7 2" xfId="25718"/>
    <cellStyle name="Обычный 4 3 3 2 2 2 8" xfId="17270"/>
    <cellStyle name="Обычный 4 3 3 2 2 2 9" xfId="34167"/>
    <cellStyle name="Обычный 4 3 3 2 2 3" xfId="696"/>
    <cellStyle name="Обычный 4 3 3 2 2 3 2" xfId="1427"/>
    <cellStyle name="Обычный 4 3 3 2 2 3 2 2" xfId="2836"/>
    <cellStyle name="Обычный 4 3 3 2 2 3 2 2 2" xfId="7060"/>
    <cellStyle name="Обычный 4 3 3 2 2 3 2 2 2 2" xfId="15508"/>
    <cellStyle name="Обычный 4 3 3 2 2 3 2 2 2 2 2" xfId="32405"/>
    <cellStyle name="Обычный 4 3 3 2 2 3 2 2 2 3" xfId="23957"/>
    <cellStyle name="Обычный 4 3 3 2 2 3 2 2 3" xfId="11284"/>
    <cellStyle name="Обычный 4 3 3 2 2 3 2 2 3 2" xfId="28181"/>
    <cellStyle name="Обычный 4 3 3 2 2 3 2 2 4" xfId="19733"/>
    <cellStyle name="Обычный 4 3 3 2 2 3 2 3" xfId="4244"/>
    <cellStyle name="Обычный 4 3 3 2 2 3 2 3 2" xfId="8468"/>
    <cellStyle name="Обычный 4 3 3 2 2 3 2 3 2 2" xfId="16916"/>
    <cellStyle name="Обычный 4 3 3 2 2 3 2 3 2 2 2" xfId="33813"/>
    <cellStyle name="Обычный 4 3 3 2 2 3 2 3 2 3" xfId="25365"/>
    <cellStyle name="Обычный 4 3 3 2 2 3 2 3 3" xfId="12692"/>
    <cellStyle name="Обычный 4 3 3 2 2 3 2 3 3 2" xfId="29589"/>
    <cellStyle name="Обычный 4 3 3 2 2 3 2 3 4" xfId="21141"/>
    <cellStyle name="Обычный 4 3 3 2 2 3 2 4" xfId="5652"/>
    <cellStyle name="Обычный 4 3 3 2 2 3 2 4 2" xfId="14100"/>
    <cellStyle name="Обычный 4 3 3 2 2 3 2 4 2 2" xfId="30997"/>
    <cellStyle name="Обычный 4 3 3 2 2 3 2 4 3" xfId="22549"/>
    <cellStyle name="Обычный 4 3 3 2 2 3 2 5" xfId="9876"/>
    <cellStyle name="Обычный 4 3 3 2 2 3 2 5 2" xfId="26773"/>
    <cellStyle name="Обычный 4 3 3 2 2 3 2 6" xfId="18325"/>
    <cellStyle name="Обычный 4 3 3 2 2 3 3" xfId="2132"/>
    <cellStyle name="Обычный 4 3 3 2 2 3 3 2" xfId="6356"/>
    <cellStyle name="Обычный 4 3 3 2 2 3 3 2 2" xfId="14804"/>
    <cellStyle name="Обычный 4 3 3 2 2 3 3 2 2 2" xfId="31701"/>
    <cellStyle name="Обычный 4 3 3 2 2 3 3 2 3" xfId="23253"/>
    <cellStyle name="Обычный 4 3 3 2 2 3 3 3" xfId="10580"/>
    <cellStyle name="Обычный 4 3 3 2 2 3 3 3 2" xfId="27477"/>
    <cellStyle name="Обычный 4 3 3 2 2 3 3 4" xfId="19029"/>
    <cellStyle name="Обычный 4 3 3 2 2 3 4" xfId="3540"/>
    <cellStyle name="Обычный 4 3 3 2 2 3 4 2" xfId="7764"/>
    <cellStyle name="Обычный 4 3 3 2 2 3 4 2 2" xfId="16212"/>
    <cellStyle name="Обычный 4 3 3 2 2 3 4 2 2 2" xfId="33109"/>
    <cellStyle name="Обычный 4 3 3 2 2 3 4 2 3" xfId="24661"/>
    <cellStyle name="Обычный 4 3 3 2 2 3 4 3" xfId="11988"/>
    <cellStyle name="Обычный 4 3 3 2 2 3 4 3 2" xfId="28885"/>
    <cellStyle name="Обычный 4 3 3 2 2 3 4 4" xfId="20437"/>
    <cellStyle name="Обычный 4 3 3 2 2 3 5" xfId="4948"/>
    <cellStyle name="Обычный 4 3 3 2 2 3 5 2" xfId="13396"/>
    <cellStyle name="Обычный 4 3 3 2 2 3 5 2 2" xfId="30293"/>
    <cellStyle name="Обычный 4 3 3 2 2 3 5 3" xfId="21845"/>
    <cellStyle name="Обычный 4 3 3 2 2 3 6" xfId="9172"/>
    <cellStyle name="Обычный 4 3 3 2 2 3 6 2" xfId="26069"/>
    <cellStyle name="Обычный 4 3 3 2 2 3 7" xfId="17621"/>
    <cellStyle name="Обычный 4 3 3 2 2 3 8" xfId="34518"/>
    <cellStyle name="Обычный 4 3 3 2 2 4" xfId="1075"/>
    <cellStyle name="Обычный 4 3 3 2 2 4 2" xfId="2484"/>
    <cellStyle name="Обычный 4 3 3 2 2 4 2 2" xfId="6708"/>
    <cellStyle name="Обычный 4 3 3 2 2 4 2 2 2" xfId="15156"/>
    <cellStyle name="Обычный 4 3 3 2 2 4 2 2 2 2" xfId="32053"/>
    <cellStyle name="Обычный 4 3 3 2 2 4 2 2 3" xfId="23605"/>
    <cellStyle name="Обычный 4 3 3 2 2 4 2 3" xfId="10932"/>
    <cellStyle name="Обычный 4 3 3 2 2 4 2 3 2" xfId="27829"/>
    <cellStyle name="Обычный 4 3 3 2 2 4 2 4" xfId="19381"/>
    <cellStyle name="Обычный 4 3 3 2 2 4 3" xfId="3892"/>
    <cellStyle name="Обычный 4 3 3 2 2 4 3 2" xfId="8116"/>
    <cellStyle name="Обычный 4 3 3 2 2 4 3 2 2" xfId="16564"/>
    <cellStyle name="Обычный 4 3 3 2 2 4 3 2 2 2" xfId="33461"/>
    <cellStyle name="Обычный 4 3 3 2 2 4 3 2 3" xfId="25013"/>
    <cellStyle name="Обычный 4 3 3 2 2 4 3 3" xfId="12340"/>
    <cellStyle name="Обычный 4 3 3 2 2 4 3 3 2" xfId="29237"/>
    <cellStyle name="Обычный 4 3 3 2 2 4 3 4" xfId="20789"/>
    <cellStyle name="Обычный 4 3 3 2 2 4 4" xfId="5300"/>
    <cellStyle name="Обычный 4 3 3 2 2 4 4 2" xfId="13748"/>
    <cellStyle name="Обычный 4 3 3 2 2 4 4 2 2" xfId="30645"/>
    <cellStyle name="Обычный 4 3 3 2 2 4 4 3" xfId="22197"/>
    <cellStyle name="Обычный 4 3 3 2 2 4 5" xfId="9524"/>
    <cellStyle name="Обычный 4 3 3 2 2 4 5 2" xfId="26421"/>
    <cellStyle name="Обычный 4 3 3 2 2 4 6" xfId="17973"/>
    <cellStyle name="Обычный 4 3 3 2 2 5" xfId="1780"/>
    <cellStyle name="Обычный 4 3 3 2 2 5 2" xfId="6004"/>
    <cellStyle name="Обычный 4 3 3 2 2 5 2 2" xfId="14452"/>
    <cellStyle name="Обычный 4 3 3 2 2 5 2 2 2" xfId="31349"/>
    <cellStyle name="Обычный 4 3 3 2 2 5 2 3" xfId="22901"/>
    <cellStyle name="Обычный 4 3 3 2 2 5 3" xfId="10228"/>
    <cellStyle name="Обычный 4 3 3 2 2 5 3 2" xfId="27125"/>
    <cellStyle name="Обычный 4 3 3 2 2 5 4" xfId="18677"/>
    <cellStyle name="Обычный 4 3 3 2 2 6" xfId="3188"/>
    <cellStyle name="Обычный 4 3 3 2 2 6 2" xfId="7412"/>
    <cellStyle name="Обычный 4 3 3 2 2 6 2 2" xfId="15860"/>
    <cellStyle name="Обычный 4 3 3 2 2 6 2 2 2" xfId="32757"/>
    <cellStyle name="Обычный 4 3 3 2 2 6 2 3" xfId="24309"/>
    <cellStyle name="Обычный 4 3 3 2 2 6 3" xfId="11636"/>
    <cellStyle name="Обычный 4 3 3 2 2 6 3 2" xfId="28533"/>
    <cellStyle name="Обычный 4 3 3 2 2 6 4" xfId="20085"/>
    <cellStyle name="Обычный 4 3 3 2 2 7" xfId="4596"/>
    <cellStyle name="Обычный 4 3 3 2 2 7 2" xfId="13044"/>
    <cellStyle name="Обычный 4 3 3 2 2 7 2 2" xfId="29941"/>
    <cellStyle name="Обычный 4 3 3 2 2 7 3" xfId="21493"/>
    <cellStyle name="Обычный 4 3 3 2 2 8" xfId="8820"/>
    <cellStyle name="Обычный 4 3 3 2 2 8 2" xfId="25717"/>
    <cellStyle name="Обычный 4 3 3 2 2 9" xfId="17269"/>
    <cellStyle name="Обычный 4 3 3 2 3" xfId="297"/>
    <cellStyle name="Обычный 4 3 3 2 3 2" xfId="698"/>
    <cellStyle name="Обычный 4 3 3 2 3 2 2" xfId="1429"/>
    <cellStyle name="Обычный 4 3 3 2 3 2 2 2" xfId="2838"/>
    <cellStyle name="Обычный 4 3 3 2 3 2 2 2 2" xfId="7062"/>
    <cellStyle name="Обычный 4 3 3 2 3 2 2 2 2 2" xfId="15510"/>
    <cellStyle name="Обычный 4 3 3 2 3 2 2 2 2 2 2" xfId="32407"/>
    <cellStyle name="Обычный 4 3 3 2 3 2 2 2 2 3" xfId="23959"/>
    <cellStyle name="Обычный 4 3 3 2 3 2 2 2 3" xfId="11286"/>
    <cellStyle name="Обычный 4 3 3 2 3 2 2 2 3 2" xfId="28183"/>
    <cellStyle name="Обычный 4 3 3 2 3 2 2 2 4" xfId="19735"/>
    <cellStyle name="Обычный 4 3 3 2 3 2 2 3" xfId="4246"/>
    <cellStyle name="Обычный 4 3 3 2 3 2 2 3 2" xfId="8470"/>
    <cellStyle name="Обычный 4 3 3 2 3 2 2 3 2 2" xfId="16918"/>
    <cellStyle name="Обычный 4 3 3 2 3 2 2 3 2 2 2" xfId="33815"/>
    <cellStyle name="Обычный 4 3 3 2 3 2 2 3 2 3" xfId="25367"/>
    <cellStyle name="Обычный 4 3 3 2 3 2 2 3 3" xfId="12694"/>
    <cellStyle name="Обычный 4 3 3 2 3 2 2 3 3 2" xfId="29591"/>
    <cellStyle name="Обычный 4 3 3 2 3 2 2 3 4" xfId="21143"/>
    <cellStyle name="Обычный 4 3 3 2 3 2 2 4" xfId="5654"/>
    <cellStyle name="Обычный 4 3 3 2 3 2 2 4 2" xfId="14102"/>
    <cellStyle name="Обычный 4 3 3 2 3 2 2 4 2 2" xfId="30999"/>
    <cellStyle name="Обычный 4 3 3 2 3 2 2 4 3" xfId="22551"/>
    <cellStyle name="Обычный 4 3 3 2 3 2 2 5" xfId="9878"/>
    <cellStyle name="Обычный 4 3 3 2 3 2 2 5 2" xfId="26775"/>
    <cellStyle name="Обычный 4 3 3 2 3 2 2 6" xfId="18327"/>
    <cellStyle name="Обычный 4 3 3 2 3 2 3" xfId="2134"/>
    <cellStyle name="Обычный 4 3 3 2 3 2 3 2" xfId="6358"/>
    <cellStyle name="Обычный 4 3 3 2 3 2 3 2 2" xfId="14806"/>
    <cellStyle name="Обычный 4 3 3 2 3 2 3 2 2 2" xfId="31703"/>
    <cellStyle name="Обычный 4 3 3 2 3 2 3 2 3" xfId="23255"/>
    <cellStyle name="Обычный 4 3 3 2 3 2 3 3" xfId="10582"/>
    <cellStyle name="Обычный 4 3 3 2 3 2 3 3 2" xfId="27479"/>
    <cellStyle name="Обычный 4 3 3 2 3 2 3 4" xfId="19031"/>
    <cellStyle name="Обычный 4 3 3 2 3 2 4" xfId="3542"/>
    <cellStyle name="Обычный 4 3 3 2 3 2 4 2" xfId="7766"/>
    <cellStyle name="Обычный 4 3 3 2 3 2 4 2 2" xfId="16214"/>
    <cellStyle name="Обычный 4 3 3 2 3 2 4 2 2 2" xfId="33111"/>
    <cellStyle name="Обычный 4 3 3 2 3 2 4 2 3" xfId="24663"/>
    <cellStyle name="Обычный 4 3 3 2 3 2 4 3" xfId="11990"/>
    <cellStyle name="Обычный 4 3 3 2 3 2 4 3 2" xfId="28887"/>
    <cellStyle name="Обычный 4 3 3 2 3 2 4 4" xfId="20439"/>
    <cellStyle name="Обычный 4 3 3 2 3 2 5" xfId="4950"/>
    <cellStyle name="Обычный 4 3 3 2 3 2 5 2" xfId="13398"/>
    <cellStyle name="Обычный 4 3 3 2 3 2 5 2 2" xfId="30295"/>
    <cellStyle name="Обычный 4 3 3 2 3 2 5 3" xfId="21847"/>
    <cellStyle name="Обычный 4 3 3 2 3 2 6" xfId="9174"/>
    <cellStyle name="Обычный 4 3 3 2 3 2 6 2" xfId="26071"/>
    <cellStyle name="Обычный 4 3 3 2 3 2 7" xfId="17623"/>
    <cellStyle name="Обычный 4 3 3 2 3 2 8" xfId="34520"/>
    <cellStyle name="Обычный 4 3 3 2 3 3" xfId="1077"/>
    <cellStyle name="Обычный 4 3 3 2 3 3 2" xfId="2486"/>
    <cellStyle name="Обычный 4 3 3 2 3 3 2 2" xfId="6710"/>
    <cellStyle name="Обычный 4 3 3 2 3 3 2 2 2" xfId="15158"/>
    <cellStyle name="Обычный 4 3 3 2 3 3 2 2 2 2" xfId="32055"/>
    <cellStyle name="Обычный 4 3 3 2 3 3 2 2 3" xfId="23607"/>
    <cellStyle name="Обычный 4 3 3 2 3 3 2 3" xfId="10934"/>
    <cellStyle name="Обычный 4 3 3 2 3 3 2 3 2" xfId="27831"/>
    <cellStyle name="Обычный 4 3 3 2 3 3 2 4" xfId="19383"/>
    <cellStyle name="Обычный 4 3 3 2 3 3 3" xfId="3894"/>
    <cellStyle name="Обычный 4 3 3 2 3 3 3 2" xfId="8118"/>
    <cellStyle name="Обычный 4 3 3 2 3 3 3 2 2" xfId="16566"/>
    <cellStyle name="Обычный 4 3 3 2 3 3 3 2 2 2" xfId="33463"/>
    <cellStyle name="Обычный 4 3 3 2 3 3 3 2 3" xfId="25015"/>
    <cellStyle name="Обычный 4 3 3 2 3 3 3 3" xfId="12342"/>
    <cellStyle name="Обычный 4 3 3 2 3 3 3 3 2" xfId="29239"/>
    <cellStyle name="Обычный 4 3 3 2 3 3 3 4" xfId="20791"/>
    <cellStyle name="Обычный 4 3 3 2 3 3 4" xfId="5302"/>
    <cellStyle name="Обычный 4 3 3 2 3 3 4 2" xfId="13750"/>
    <cellStyle name="Обычный 4 3 3 2 3 3 4 2 2" xfId="30647"/>
    <cellStyle name="Обычный 4 3 3 2 3 3 4 3" xfId="22199"/>
    <cellStyle name="Обычный 4 3 3 2 3 3 5" xfId="9526"/>
    <cellStyle name="Обычный 4 3 3 2 3 3 5 2" xfId="26423"/>
    <cellStyle name="Обычный 4 3 3 2 3 3 6" xfId="17975"/>
    <cellStyle name="Обычный 4 3 3 2 3 4" xfId="1782"/>
    <cellStyle name="Обычный 4 3 3 2 3 4 2" xfId="6006"/>
    <cellStyle name="Обычный 4 3 3 2 3 4 2 2" xfId="14454"/>
    <cellStyle name="Обычный 4 3 3 2 3 4 2 2 2" xfId="31351"/>
    <cellStyle name="Обычный 4 3 3 2 3 4 2 3" xfId="22903"/>
    <cellStyle name="Обычный 4 3 3 2 3 4 3" xfId="10230"/>
    <cellStyle name="Обычный 4 3 3 2 3 4 3 2" xfId="27127"/>
    <cellStyle name="Обычный 4 3 3 2 3 4 4" xfId="18679"/>
    <cellStyle name="Обычный 4 3 3 2 3 5" xfId="3190"/>
    <cellStyle name="Обычный 4 3 3 2 3 5 2" xfId="7414"/>
    <cellStyle name="Обычный 4 3 3 2 3 5 2 2" xfId="15862"/>
    <cellStyle name="Обычный 4 3 3 2 3 5 2 2 2" xfId="32759"/>
    <cellStyle name="Обычный 4 3 3 2 3 5 2 3" xfId="24311"/>
    <cellStyle name="Обычный 4 3 3 2 3 5 3" xfId="11638"/>
    <cellStyle name="Обычный 4 3 3 2 3 5 3 2" xfId="28535"/>
    <cellStyle name="Обычный 4 3 3 2 3 5 4" xfId="20087"/>
    <cellStyle name="Обычный 4 3 3 2 3 6" xfId="4598"/>
    <cellStyle name="Обычный 4 3 3 2 3 6 2" xfId="13046"/>
    <cellStyle name="Обычный 4 3 3 2 3 6 2 2" xfId="29943"/>
    <cellStyle name="Обычный 4 3 3 2 3 6 3" xfId="21495"/>
    <cellStyle name="Обычный 4 3 3 2 3 7" xfId="8822"/>
    <cellStyle name="Обычный 4 3 3 2 3 7 2" xfId="25719"/>
    <cellStyle name="Обычный 4 3 3 2 3 8" xfId="17271"/>
    <cellStyle name="Обычный 4 3 3 2 3 9" xfId="34168"/>
    <cellStyle name="Обычный 4 3 3 2 4" xfId="695"/>
    <cellStyle name="Обычный 4 3 3 2 4 2" xfId="1426"/>
    <cellStyle name="Обычный 4 3 3 2 4 2 2" xfId="2835"/>
    <cellStyle name="Обычный 4 3 3 2 4 2 2 2" xfId="7059"/>
    <cellStyle name="Обычный 4 3 3 2 4 2 2 2 2" xfId="15507"/>
    <cellStyle name="Обычный 4 3 3 2 4 2 2 2 2 2" xfId="32404"/>
    <cellStyle name="Обычный 4 3 3 2 4 2 2 2 3" xfId="23956"/>
    <cellStyle name="Обычный 4 3 3 2 4 2 2 3" xfId="11283"/>
    <cellStyle name="Обычный 4 3 3 2 4 2 2 3 2" xfId="28180"/>
    <cellStyle name="Обычный 4 3 3 2 4 2 2 4" xfId="19732"/>
    <cellStyle name="Обычный 4 3 3 2 4 2 3" xfId="4243"/>
    <cellStyle name="Обычный 4 3 3 2 4 2 3 2" xfId="8467"/>
    <cellStyle name="Обычный 4 3 3 2 4 2 3 2 2" xfId="16915"/>
    <cellStyle name="Обычный 4 3 3 2 4 2 3 2 2 2" xfId="33812"/>
    <cellStyle name="Обычный 4 3 3 2 4 2 3 2 3" xfId="25364"/>
    <cellStyle name="Обычный 4 3 3 2 4 2 3 3" xfId="12691"/>
    <cellStyle name="Обычный 4 3 3 2 4 2 3 3 2" xfId="29588"/>
    <cellStyle name="Обычный 4 3 3 2 4 2 3 4" xfId="21140"/>
    <cellStyle name="Обычный 4 3 3 2 4 2 4" xfId="5651"/>
    <cellStyle name="Обычный 4 3 3 2 4 2 4 2" xfId="14099"/>
    <cellStyle name="Обычный 4 3 3 2 4 2 4 2 2" xfId="30996"/>
    <cellStyle name="Обычный 4 3 3 2 4 2 4 3" xfId="22548"/>
    <cellStyle name="Обычный 4 3 3 2 4 2 5" xfId="9875"/>
    <cellStyle name="Обычный 4 3 3 2 4 2 5 2" xfId="26772"/>
    <cellStyle name="Обычный 4 3 3 2 4 2 6" xfId="18324"/>
    <cellStyle name="Обычный 4 3 3 2 4 3" xfId="2131"/>
    <cellStyle name="Обычный 4 3 3 2 4 3 2" xfId="6355"/>
    <cellStyle name="Обычный 4 3 3 2 4 3 2 2" xfId="14803"/>
    <cellStyle name="Обычный 4 3 3 2 4 3 2 2 2" xfId="31700"/>
    <cellStyle name="Обычный 4 3 3 2 4 3 2 3" xfId="23252"/>
    <cellStyle name="Обычный 4 3 3 2 4 3 3" xfId="10579"/>
    <cellStyle name="Обычный 4 3 3 2 4 3 3 2" xfId="27476"/>
    <cellStyle name="Обычный 4 3 3 2 4 3 4" xfId="19028"/>
    <cellStyle name="Обычный 4 3 3 2 4 4" xfId="3539"/>
    <cellStyle name="Обычный 4 3 3 2 4 4 2" xfId="7763"/>
    <cellStyle name="Обычный 4 3 3 2 4 4 2 2" xfId="16211"/>
    <cellStyle name="Обычный 4 3 3 2 4 4 2 2 2" xfId="33108"/>
    <cellStyle name="Обычный 4 3 3 2 4 4 2 3" xfId="24660"/>
    <cellStyle name="Обычный 4 3 3 2 4 4 3" xfId="11987"/>
    <cellStyle name="Обычный 4 3 3 2 4 4 3 2" xfId="28884"/>
    <cellStyle name="Обычный 4 3 3 2 4 4 4" xfId="20436"/>
    <cellStyle name="Обычный 4 3 3 2 4 5" xfId="4947"/>
    <cellStyle name="Обычный 4 3 3 2 4 5 2" xfId="13395"/>
    <cellStyle name="Обычный 4 3 3 2 4 5 2 2" xfId="30292"/>
    <cellStyle name="Обычный 4 3 3 2 4 5 3" xfId="21844"/>
    <cellStyle name="Обычный 4 3 3 2 4 6" xfId="9171"/>
    <cellStyle name="Обычный 4 3 3 2 4 6 2" xfId="26068"/>
    <cellStyle name="Обычный 4 3 3 2 4 7" xfId="17620"/>
    <cellStyle name="Обычный 4 3 3 2 4 8" xfId="34517"/>
    <cellStyle name="Обычный 4 3 3 2 5" xfId="1074"/>
    <cellStyle name="Обычный 4 3 3 2 5 2" xfId="2483"/>
    <cellStyle name="Обычный 4 3 3 2 5 2 2" xfId="6707"/>
    <cellStyle name="Обычный 4 3 3 2 5 2 2 2" xfId="15155"/>
    <cellStyle name="Обычный 4 3 3 2 5 2 2 2 2" xfId="32052"/>
    <cellStyle name="Обычный 4 3 3 2 5 2 2 3" xfId="23604"/>
    <cellStyle name="Обычный 4 3 3 2 5 2 3" xfId="10931"/>
    <cellStyle name="Обычный 4 3 3 2 5 2 3 2" xfId="27828"/>
    <cellStyle name="Обычный 4 3 3 2 5 2 4" xfId="19380"/>
    <cellStyle name="Обычный 4 3 3 2 5 3" xfId="3891"/>
    <cellStyle name="Обычный 4 3 3 2 5 3 2" xfId="8115"/>
    <cellStyle name="Обычный 4 3 3 2 5 3 2 2" xfId="16563"/>
    <cellStyle name="Обычный 4 3 3 2 5 3 2 2 2" xfId="33460"/>
    <cellStyle name="Обычный 4 3 3 2 5 3 2 3" xfId="25012"/>
    <cellStyle name="Обычный 4 3 3 2 5 3 3" xfId="12339"/>
    <cellStyle name="Обычный 4 3 3 2 5 3 3 2" xfId="29236"/>
    <cellStyle name="Обычный 4 3 3 2 5 3 4" xfId="20788"/>
    <cellStyle name="Обычный 4 3 3 2 5 4" xfId="5299"/>
    <cellStyle name="Обычный 4 3 3 2 5 4 2" xfId="13747"/>
    <cellStyle name="Обычный 4 3 3 2 5 4 2 2" xfId="30644"/>
    <cellStyle name="Обычный 4 3 3 2 5 4 3" xfId="22196"/>
    <cellStyle name="Обычный 4 3 3 2 5 5" xfId="9523"/>
    <cellStyle name="Обычный 4 3 3 2 5 5 2" xfId="26420"/>
    <cellStyle name="Обычный 4 3 3 2 5 6" xfId="17972"/>
    <cellStyle name="Обычный 4 3 3 2 6" xfId="1779"/>
    <cellStyle name="Обычный 4 3 3 2 6 2" xfId="6003"/>
    <cellStyle name="Обычный 4 3 3 2 6 2 2" xfId="14451"/>
    <cellStyle name="Обычный 4 3 3 2 6 2 2 2" xfId="31348"/>
    <cellStyle name="Обычный 4 3 3 2 6 2 3" xfId="22900"/>
    <cellStyle name="Обычный 4 3 3 2 6 3" xfId="10227"/>
    <cellStyle name="Обычный 4 3 3 2 6 3 2" xfId="27124"/>
    <cellStyle name="Обычный 4 3 3 2 6 4" xfId="18676"/>
    <cellStyle name="Обычный 4 3 3 2 7" xfId="3187"/>
    <cellStyle name="Обычный 4 3 3 2 7 2" xfId="7411"/>
    <cellStyle name="Обычный 4 3 3 2 7 2 2" xfId="15859"/>
    <cellStyle name="Обычный 4 3 3 2 7 2 2 2" xfId="32756"/>
    <cellStyle name="Обычный 4 3 3 2 7 2 3" xfId="24308"/>
    <cellStyle name="Обычный 4 3 3 2 7 3" xfId="11635"/>
    <cellStyle name="Обычный 4 3 3 2 7 3 2" xfId="28532"/>
    <cellStyle name="Обычный 4 3 3 2 7 4" xfId="20084"/>
    <cellStyle name="Обычный 4 3 3 2 8" xfId="4595"/>
    <cellStyle name="Обычный 4 3 3 2 8 2" xfId="13043"/>
    <cellStyle name="Обычный 4 3 3 2 8 2 2" xfId="29940"/>
    <cellStyle name="Обычный 4 3 3 2 8 3" xfId="21492"/>
    <cellStyle name="Обычный 4 3 3 2 9" xfId="8819"/>
    <cellStyle name="Обычный 4 3 3 2 9 2" xfId="25716"/>
    <cellStyle name="Обычный 4 3 3 3" xfId="298"/>
    <cellStyle name="Обычный 4 3 3 3 10" xfId="34169"/>
    <cellStyle name="Обычный 4 3 3 3 2" xfId="299"/>
    <cellStyle name="Обычный 4 3 3 3 2 2" xfId="700"/>
    <cellStyle name="Обычный 4 3 3 3 2 2 2" xfId="1431"/>
    <cellStyle name="Обычный 4 3 3 3 2 2 2 2" xfId="2840"/>
    <cellStyle name="Обычный 4 3 3 3 2 2 2 2 2" xfId="7064"/>
    <cellStyle name="Обычный 4 3 3 3 2 2 2 2 2 2" xfId="15512"/>
    <cellStyle name="Обычный 4 3 3 3 2 2 2 2 2 2 2" xfId="32409"/>
    <cellStyle name="Обычный 4 3 3 3 2 2 2 2 2 3" xfId="23961"/>
    <cellStyle name="Обычный 4 3 3 3 2 2 2 2 3" xfId="11288"/>
    <cellStyle name="Обычный 4 3 3 3 2 2 2 2 3 2" xfId="28185"/>
    <cellStyle name="Обычный 4 3 3 3 2 2 2 2 4" xfId="19737"/>
    <cellStyle name="Обычный 4 3 3 3 2 2 2 3" xfId="4248"/>
    <cellStyle name="Обычный 4 3 3 3 2 2 2 3 2" xfId="8472"/>
    <cellStyle name="Обычный 4 3 3 3 2 2 2 3 2 2" xfId="16920"/>
    <cellStyle name="Обычный 4 3 3 3 2 2 2 3 2 2 2" xfId="33817"/>
    <cellStyle name="Обычный 4 3 3 3 2 2 2 3 2 3" xfId="25369"/>
    <cellStyle name="Обычный 4 3 3 3 2 2 2 3 3" xfId="12696"/>
    <cellStyle name="Обычный 4 3 3 3 2 2 2 3 3 2" xfId="29593"/>
    <cellStyle name="Обычный 4 3 3 3 2 2 2 3 4" xfId="21145"/>
    <cellStyle name="Обычный 4 3 3 3 2 2 2 4" xfId="5656"/>
    <cellStyle name="Обычный 4 3 3 3 2 2 2 4 2" xfId="14104"/>
    <cellStyle name="Обычный 4 3 3 3 2 2 2 4 2 2" xfId="31001"/>
    <cellStyle name="Обычный 4 3 3 3 2 2 2 4 3" xfId="22553"/>
    <cellStyle name="Обычный 4 3 3 3 2 2 2 5" xfId="9880"/>
    <cellStyle name="Обычный 4 3 3 3 2 2 2 5 2" xfId="26777"/>
    <cellStyle name="Обычный 4 3 3 3 2 2 2 6" xfId="18329"/>
    <cellStyle name="Обычный 4 3 3 3 2 2 3" xfId="2136"/>
    <cellStyle name="Обычный 4 3 3 3 2 2 3 2" xfId="6360"/>
    <cellStyle name="Обычный 4 3 3 3 2 2 3 2 2" xfId="14808"/>
    <cellStyle name="Обычный 4 3 3 3 2 2 3 2 2 2" xfId="31705"/>
    <cellStyle name="Обычный 4 3 3 3 2 2 3 2 3" xfId="23257"/>
    <cellStyle name="Обычный 4 3 3 3 2 2 3 3" xfId="10584"/>
    <cellStyle name="Обычный 4 3 3 3 2 2 3 3 2" xfId="27481"/>
    <cellStyle name="Обычный 4 3 3 3 2 2 3 4" xfId="19033"/>
    <cellStyle name="Обычный 4 3 3 3 2 2 4" xfId="3544"/>
    <cellStyle name="Обычный 4 3 3 3 2 2 4 2" xfId="7768"/>
    <cellStyle name="Обычный 4 3 3 3 2 2 4 2 2" xfId="16216"/>
    <cellStyle name="Обычный 4 3 3 3 2 2 4 2 2 2" xfId="33113"/>
    <cellStyle name="Обычный 4 3 3 3 2 2 4 2 3" xfId="24665"/>
    <cellStyle name="Обычный 4 3 3 3 2 2 4 3" xfId="11992"/>
    <cellStyle name="Обычный 4 3 3 3 2 2 4 3 2" xfId="28889"/>
    <cellStyle name="Обычный 4 3 3 3 2 2 4 4" xfId="20441"/>
    <cellStyle name="Обычный 4 3 3 3 2 2 5" xfId="4952"/>
    <cellStyle name="Обычный 4 3 3 3 2 2 5 2" xfId="13400"/>
    <cellStyle name="Обычный 4 3 3 3 2 2 5 2 2" xfId="30297"/>
    <cellStyle name="Обычный 4 3 3 3 2 2 5 3" xfId="21849"/>
    <cellStyle name="Обычный 4 3 3 3 2 2 6" xfId="9176"/>
    <cellStyle name="Обычный 4 3 3 3 2 2 6 2" xfId="26073"/>
    <cellStyle name="Обычный 4 3 3 3 2 2 7" xfId="17625"/>
    <cellStyle name="Обычный 4 3 3 3 2 2 8" xfId="34522"/>
    <cellStyle name="Обычный 4 3 3 3 2 3" xfId="1079"/>
    <cellStyle name="Обычный 4 3 3 3 2 3 2" xfId="2488"/>
    <cellStyle name="Обычный 4 3 3 3 2 3 2 2" xfId="6712"/>
    <cellStyle name="Обычный 4 3 3 3 2 3 2 2 2" xfId="15160"/>
    <cellStyle name="Обычный 4 3 3 3 2 3 2 2 2 2" xfId="32057"/>
    <cellStyle name="Обычный 4 3 3 3 2 3 2 2 3" xfId="23609"/>
    <cellStyle name="Обычный 4 3 3 3 2 3 2 3" xfId="10936"/>
    <cellStyle name="Обычный 4 3 3 3 2 3 2 3 2" xfId="27833"/>
    <cellStyle name="Обычный 4 3 3 3 2 3 2 4" xfId="19385"/>
    <cellStyle name="Обычный 4 3 3 3 2 3 3" xfId="3896"/>
    <cellStyle name="Обычный 4 3 3 3 2 3 3 2" xfId="8120"/>
    <cellStyle name="Обычный 4 3 3 3 2 3 3 2 2" xfId="16568"/>
    <cellStyle name="Обычный 4 3 3 3 2 3 3 2 2 2" xfId="33465"/>
    <cellStyle name="Обычный 4 3 3 3 2 3 3 2 3" xfId="25017"/>
    <cellStyle name="Обычный 4 3 3 3 2 3 3 3" xfId="12344"/>
    <cellStyle name="Обычный 4 3 3 3 2 3 3 3 2" xfId="29241"/>
    <cellStyle name="Обычный 4 3 3 3 2 3 3 4" xfId="20793"/>
    <cellStyle name="Обычный 4 3 3 3 2 3 4" xfId="5304"/>
    <cellStyle name="Обычный 4 3 3 3 2 3 4 2" xfId="13752"/>
    <cellStyle name="Обычный 4 3 3 3 2 3 4 2 2" xfId="30649"/>
    <cellStyle name="Обычный 4 3 3 3 2 3 4 3" xfId="22201"/>
    <cellStyle name="Обычный 4 3 3 3 2 3 5" xfId="9528"/>
    <cellStyle name="Обычный 4 3 3 3 2 3 5 2" xfId="26425"/>
    <cellStyle name="Обычный 4 3 3 3 2 3 6" xfId="17977"/>
    <cellStyle name="Обычный 4 3 3 3 2 4" xfId="1784"/>
    <cellStyle name="Обычный 4 3 3 3 2 4 2" xfId="6008"/>
    <cellStyle name="Обычный 4 3 3 3 2 4 2 2" xfId="14456"/>
    <cellStyle name="Обычный 4 3 3 3 2 4 2 2 2" xfId="31353"/>
    <cellStyle name="Обычный 4 3 3 3 2 4 2 3" xfId="22905"/>
    <cellStyle name="Обычный 4 3 3 3 2 4 3" xfId="10232"/>
    <cellStyle name="Обычный 4 3 3 3 2 4 3 2" xfId="27129"/>
    <cellStyle name="Обычный 4 3 3 3 2 4 4" xfId="18681"/>
    <cellStyle name="Обычный 4 3 3 3 2 5" xfId="3192"/>
    <cellStyle name="Обычный 4 3 3 3 2 5 2" xfId="7416"/>
    <cellStyle name="Обычный 4 3 3 3 2 5 2 2" xfId="15864"/>
    <cellStyle name="Обычный 4 3 3 3 2 5 2 2 2" xfId="32761"/>
    <cellStyle name="Обычный 4 3 3 3 2 5 2 3" xfId="24313"/>
    <cellStyle name="Обычный 4 3 3 3 2 5 3" xfId="11640"/>
    <cellStyle name="Обычный 4 3 3 3 2 5 3 2" xfId="28537"/>
    <cellStyle name="Обычный 4 3 3 3 2 5 4" xfId="20089"/>
    <cellStyle name="Обычный 4 3 3 3 2 6" xfId="4600"/>
    <cellStyle name="Обычный 4 3 3 3 2 6 2" xfId="13048"/>
    <cellStyle name="Обычный 4 3 3 3 2 6 2 2" xfId="29945"/>
    <cellStyle name="Обычный 4 3 3 3 2 6 3" xfId="21497"/>
    <cellStyle name="Обычный 4 3 3 3 2 7" xfId="8824"/>
    <cellStyle name="Обычный 4 3 3 3 2 7 2" xfId="25721"/>
    <cellStyle name="Обычный 4 3 3 3 2 8" xfId="17273"/>
    <cellStyle name="Обычный 4 3 3 3 2 9" xfId="34170"/>
    <cellStyle name="Обычный 4 3 3 3 3" xfId="699"/>
    <cellStyle name="Обычный 4 3 3 3 3 2" xfId="1430"/>
    <cellStyle name="Обычный 4 3 3 3 3 2 2" xfId="2839"/>
    <cellStyle name="Обычный 4 3 3 3 3 2 2 2" xfId="7063"/>
    <cellStyle name="Обычный 4 3 3 3 3 2 2 2 2" xfId="15511"/>
    <cellStyle name="Обычный 4 3 3 3 3 2 2 2 2 2" xfId="32408"/>
    <cellStyle name="Обычный 4 3 3 3 3 2 2 2 3" xfId="23960"/>
    <cellStyle name="Обычный 4 3 3 3 3 2 2 3" xfId="11287"/>
    <cellStyle name="Обычный 4 3 3 3 3 2 2 3 2" xfId="28184"/>
    <cellStyle name="Обычный 4 3 3 3 3 2 2 4" xfId="19736"/>
    <cellStyle name="Обычный 4 3 3 3 3 2 3" xfId="4247"/>
    <cellStyle name="Обычный 4 3 3 3 3 2 3 2" xfId="8471"/>
    <cellStyle name="Обычный 4 3 3 3 3 2 3 2 2" xfId="16919"/>
    <cellStyle name="Обычный 4 3 3 3 3 2 3 2 2 2" xfId="33816"/>
    <cellStyle name="Обычный 4 3 3 3 3 2 3 2 3" xfId="25368"/>
    <cellStyle name="Обычный 4 3 3 3 3 2 3 3" xfId="12695"/>
    <cellStyle name="Обычный 4 3 3 3 3 2 3 3 2" xfId="29592"/>
    <cellStyle name="Обычный 4 3 3 3 3 2 3 4" xfId="21144"/>
    <cellStyle name="Обычный 4 3 3 3 3 2 4" xfId="5655"/>
    <cellStyle name="Обычный 4 3 3 3 3 2 4 2" xfId="14103"/>
    <cellStyle name="Обычный 4 3 3 3 3 2 4 2 2" xfId="31000"/>
    <cellStyle name="Обычный 4 3 3 3 3 2 4 3" xfId="22552"/>
    <cellStyle name="Обычный 4 3 3 3 3 2 5" xfId="9879"/>
    <cellStyle name="Обычный 4 3 3 3 3 2 5 2" xfId="26776"/>
    <cellStyle name="Обычный 4 3 3 3 3 2 6" xfId="18328"/>
    <cellStyle name="Обычный 4 3 3 3 3 3" xfId="2135"/>
    <cellStyle name="Обычный 4 3 3 3 3 3 2" xfId="6359"/>
    <cellStyle name="Обычный 4 3 3 3 3 3 2 2" xfId="14807"/>
    <cellStyle name="Обычный 4 3 3 3 3 3 2 2 2" xfId="31704"/>
    <cellStyle name="Обычный 4 3 3 3 3 3 2 3" xfId="23256"/>
    <cellStyle name="Обычный 4 3 3 3 3 3 3" xfId="10583"/>
    <cellStyle name="Обычный 4 3 3 3 3 3 3 2" xfId="27480"/>
    <cellStyle name="Обычный 4 3 3 3 3 3 4" xfId="19032"/>
    <cellStyle name="Обычный 4 3 3 3 3 4" xfId="3543"/>
    <cellStyle name="Обычный 4 3 3 3 3 4 2" xfId="7767"/>
    <cellStyle name="Обычный 4 3 3 3 3 4 2 2" xfId="16215"/>
    <cellStyle name="Обычный 4 3 3 3 3 4 2 2 2" xfId="33112"/>
    <cellStyle name="Обычный 4 3 3 3 3 4 2 3" xfId="24664"/>
    <cellStyle name="Обычный 4 3 3 3 3 4 3" xfId="11991"/>
    <cellStyle name="Обычный 4 3 3 3 3 4 3 2" xfId="28888"/>
    <cellStyle name="Обычный 4 3 3 3 3 4 4" xfId="20440"/>
    <cellStyle name="Обычный 4 3 3 3 3 5" xfId="4951"/>
    <cellStyle name="Обычный 4 3 3 3 3 5 2" xfId="13399"/>
    <cellStyle name="Обычный 4 3 3 3 3 5 2 2" xfId="30296"/>
    <cellStyle name="Обычный 4 3 3 3 3 5 3" xfId="21848"/>
    <cellStyle name="Обычный 4 3 3 3 3 6" xfId="9175"/>
    <cellStyle name="Обычный 4 3 3 3 3 6 2" xfId="26072"/>
    <cellStyle name="Обычный 4 3 3 3 3 7" xfId="17624"/>
    <cellStyle name="Обычный 4 3 3 3 3 8" xfId="34521"/>
    <cellStyle name="Обычный 4 3 3 3 4" xfId="1078"/>
    <cellStyle name="Обычный 4 3 3 3 4 2" xfId="2487"/>
    <cellStyle name="Обычный 4 3 3 3 4 2 2" xfId="6711"/>
    <cellStyle name="Обычный 4 3 3 3 4 2 2 2" xfId="15159"/>
    <cellStyle name="Обычный 4 3 3 3 4 2 2 2 2" xfId="32056"/>
    <cellStyle name="Обычный 4 3 3 3 4 2 2 3" xfId="23608"/>
    <cellStyle name="Обычный 4 3 3 3 4 2 3" xfId="10935"/>
    <cellStyle name="Обычный 4 3 3 3 4 2 3 2" xfId="27832"/>
    <cellStyle name="Обычный 4 3 3 3 4 2 4" xfId="19384"/>
    <cellStyle name="Обычный 4 3 3 3 4 3" xfId="3895"/>
    <cellStyle name="Обычный 4 3 3 3 4 3 2" xfId="8119"/>
    <cellStyle name="Обычный 4 3 3 3 4 3 2 2" xfId="16567"/>
    <cellStyle name="Обычный 4 3 3 3 4 3 2 2 2" xfId="33464"/>
    <cellStyle name="Обычный 4 3 3 3 4 3 2 3" xfId="25016"/>
    <cellStyle name="Обычный 4 3 3 3 4 3 3" xfId="12343"/>
    <cellStyle name="Обычный 4 3 3 3 4 3 3 2" xfId="29240"/>
    <cellStyle name="Обычный 4 3 3 3 4 3 4" xfId="20792"/>
    <cellStyle name="Обычный 4 3 3 3 4 4" xfId="5303"/>
    <cellStyle name="Обычный 4 3 3 3 4 4 2" xfId="13751"/>
    <cellStyle name="Обычный 4 3 3 3 4 4 2 2" xfId="30648"/>
    <cellStyle name="Обычный 4 3 3 3 4 4 3" xfId="22200"/>
    <cellStyle name="Обычный 4 3 3 3 4 5" xfId="9527"/>
    <cellStyle name="Обычный 4 3 3 3 4 5 2" xfId="26424"/>
    <cellStyle name="Обычный 4 3 3 3 4 6" xfId="17976"/>
    <cellStyle name="Обычный 4 3 3 3 5" xfId="1783"/>
    <cellStyle name="Обычный 4 3 3 3 5 2" xfId="6007"/>
    <cellStyle name="Обычный 4 3 3 3 5 2 2" xfId="14455"/>
    <cellStyle name="Обычный 4 3 3 3 5 2 2 2" xfId="31352"/>
    <cellStyle name="Обычный 4 3 3 3 5 2 3" xfId="22904"/>
    <cellStyle name="Обычный 4 3 3 3 5 3" xfId="10231"/>
    <cellStyle name="Обычный 4 3 3 3 5 3 2" xfId="27128"/>
    <cellStyle name="Обычный 4 3 3 3 5 4" xfId="18680"/>
    <cellStyle name="Обычный 4 3 3 3 6" xfId="3191"/>
    <cellStyle name="Обычный 4 3 3 3 6 2" xfId="7415"/>
    <cellStyle name="Обычный 4 3 3 3 6 2 2" xfId="15863"/>
    <cellStyle name="Обычный 4 3 3 3 6 2 2 2" xfId="32760"/>
    <cellStyle name="Обычный 4 3 3 3 6 2 3" xfId="24312"/>
    <cellStyle name="Обычный 4 3 3 3 6 3" xfId="11639"/>
    <cellStyle name="Обычный 4 3 3 3 6 3 2" xfId="28536"/>
    <cellStyle name="Обычный 4 3 3 3 6 4" xfId="20088"/>
    <cellStyle name="Обычный 4 3 3 3 7" xfId="4599"/>
    <cellStyle name="Обычный 4 3 3 3 7 2" xfId="13047"/>
    <cellStyle name="Обычный 4 3 3 3 7 2 2" xfId="29944"/>
    <cellStyle name="Обычный 4 3 3 3 7 3" xfId="21496"/>
    <cellStyle name="Обычный 4 3 3 3 8" xfId="8823"/>
    <cellStyle name="Обычный 4 3 3 3 8 2" xfId="25720"/>
    <cellStyle name="Обычный 4 3 3 3 9" xfId="17272"/>
    <cellStyle name="Обычный 4 3 3 4" xfId="300"/>
    <cellStyle name="Обычный 4 3 3 4 2" xfId="701"/>
    <cellStyle name="Обычный 4 3 3 4 2 2" xfId="1432"/>
    <cellStyle name="Обычный 4 3 3 4 2 2 2" xfId="2841"/>
    <cellStyle name="Обычный 4 3 3 4 2 2 2 2" xfId="7065"/>
    <cellStyle name="Обычный 4 3 3 4 2 2 2 2 2" xfId="15513"/>
    <cellStyle name="Обычный 4 3 3 4 2 2 2 2 2 2" xfId="32410"/>
    <cellStyle name="Обычный 4 3 3 4 2 2 2 2 3" xfId="23962"/>
    <cellStyle name="Обычный 4 3 3 4 2 2 2 3" xfId="11289"/>
    <cellStyle name="Обычный 4 3 3 4 2 2 2 3 2" xfId="28186"/>
    <cellStyle name="Обычный 4 3 3 4 2 2 2 4" xfId="19738"/>
    <cellStyle name="Обычный 4 3 3 4 2 2 3" xfId="4249"/>
    <cellStyle name="Обычный 4 3 3 4 2 2 3 2" xfId="8473"/>
    <cellStyle name="Обычный 4 3 3 4 2 2 3 2 2" xfId="16921"/>
    <cellStyle name="Обычный 4 3 3 4 2 2 3 2 2 2" xfId="33818"/>
    <cellStyle name="Обычный 4 3 3 4 2 2 3 2 3" xfId="25370"/>
    <cellStyle name="Обычный 4 3 3 4 2 2 3 3" xfId="12697"/>
    <cellStyle name="Обычный 4 3 3 4 2 2 3 3 2" xfId="29594"/>
    <cellStyle name="Обычный 4 3 3 4 2 2 3 4" xfId="21146"/>
    <cellStyle name="Обычный 4 3 3 4 2 2 4" xfId="5657"/>
    <cellStyle name="Обычный 4 3 3 4 2 2 4 2" xfId="14105"/>
    <cellStyle name="Обычный 4 3 3 4 2 2 4 2 2" xfId="31002"/>
    <cellStyle name="Обычный 4 3 3 4 2 2 4 3" xfId="22554"/>
    <cellStyle name="Обычный 4 3 3 4 2 2 5" xfId="9881"/>
    <cellStyle name="Обычный 4 3 3 4 2 2 5 2" xfId="26778"/>
    <cellStyle name="Обычный 4 3 3 4 2 2 6" xfId="18330"/>
    <cellStyle name="Обычный 4 3 3 4 2 3" xfId="2137"/>
    <cellStyle name="Обычный 4 3 3 4 2 3 2" xfId="6361"/>
    <cellStyle name="Обычный 4 3 3 4 2 3 2 2" xfId="14809"/>
    <cellStyle name="Обычный 4 3 3 4 2 3 2 2 2" xfId="31706"/>
    <cellStyle name="Обычный 4 3 3 4 2 3 2 3" xfId="23258"/>
    <cellStyle name="Обычный 4 3 3 4 2 3 3" xfId="10585"/>
    <cellStyle name="Обычный 4 3 3 4 2 3 3 2" xfId="27482"/>
    <cellStyle name="Обычный 4 3 3 4 2 3 4" xfId="19034"/>
    <cellStyle name="Обычный 4 3 3 4 2 4" xfId="3545"/>
    <cellStyle name="Обычный 4 3 3 4 2 4 2" xfId="7769"/>
    <cellStyle name="Обычный 4 3 3 4 2 4 2 2" xfId="16217"/>
    <cellStyle name="Обычный 4 3 3 4 2 4 2 2 2" xfId="33114"/>
    <cellStyle name="Обычный 4 3 3 4 2 4 2 3" xfId="24666"/>
    <cellStyle name="Обычный 4 3 3 4 2 4 3" xfId="11993"/>
    <cellStyle name="Обычный 4 3 3 4 2 4 3 2" xfId="28890"/>
    <cellStyle name="Обычный 4 3 3 4 2 4 4" xfId="20442"/>
    <cellStyle name="Обычный 4 3 3 4 2 5" xfId="4953"/>
    <cellStyle name="Обычный 4 3 3 4 2 5 2" xfId="13401"/>
    <cellStyle name="Обычный 4 3 3 4 2 5 2 2" xfId="30298"/>
    <cellStyle name="Обычный 4 3 3 4 2 5 3" xfId="21850"/>
    <cellStyle name="Обычный 4 3 3 4 2 6" xfId="9177"/>
    <cellStyle name="Обычный 4 3 3 4 2 6 2" xfId="26074"/>
    <cellStyle name="Обычный 4 3 3 4 2 7" xfId="17626"/>
    <cellStyle name="Обычный 4 3 3 4 2 8" xfId="34523"/>
    <cellStyle name="Обычный 4 3 3 4 3" xfId="1080"/>
    <cellStyle name="Обычный 4 3 3 4 3 2" xfId="2489"/>
    <cellStyle name="Обычный 4 3 3 4 3 2 2" xfId="6713"/>
    <cellStyle name="Обычный 4 3 3 4 3 2 2 2" xfId="15161"/>
    <cellStyle name="Обычный 4 3 3 4 3 2 2 2 2" xfId="32058"/>
    <cellStyle name="Обычный 4 3 3 4 3 2 2 3" xfId="23610"/>
    <cellStyle name="Обычный 4 3 3 4 3 2 3" xfId="10937"/>
    <cellStyle name="Обычный 4 3 3 4 3 2 3 2" xfId="27834"/>
    <cellStyle name="Обычный 4 3 3 4 3 2 4" xfId="19386"/>
    <cellStyle name="Обычный 4 3 3 4 3 3" xfId="3897"/>
    <cellStyle name="Обычный 4 3 3 4 3 3 2" xfId="8121"/>
    <cellStyle name="Обычный 4 3 3 4 3 3 2 2" xfId="16569"/>
    <cellStyle name="Обычный 4 3 3 4 3 3 2 2 2" xfId="33466"/>
    <cellStyle name="Обычный 4 3 3 4 3 3 2 3" xfId="25018"/>
    <cellStyle name="Обычный 4 3 3 4 3 3 3" xfId="12345"/>
    <cellStyle name="Обычный 4 3 3 4 3 3 3 2" xfId="29242"/>
    <cellStyle name="Обычный 4 3 3 4 3 3 4" xfId="20794"/>
    <cellStyle name="Обычный 4 3 3 4 3 4" xfId="5305"/>
    <cellStyle name="Обычный 4 3 3 4 3 4 2" xfId="13753"/>
    <cellStyle name="Обычный 4 3 3 4 3 4 2 2" xfId="30650"/>
    <cellStyle name="Обычный 4 3 3 4 3 4 3" xfId="22202"/>
    <cellStyle name="Обычный 4 3 3 4 3 5" xfId="9529"/>
    <cellStyle name="Обычный 4 3 3 4 3 5 2" xfId="26426"/>
    <cellStyle name="Обычный 4 3 3 4 3 6" xfId="17978"/>
    <cellStyle name="Обычный 4 3 3 4 4" xfId="1785"/>
    <cellStyle name="Обычный 4 3 3 4 4 2" xfId="6009"/>
    <cellStyle name="Обычный 4 3 3 4 4 2 2" xfId="14457"/>
    <cellStyle name="Обычный 4 3 3 4 4 2 2 2" xfId="31354"/>
    <cellStyle name="Обычный 4 3 3 4 4 2 3" xfId="22906"/>
    <cellStyle name="Обычный 4 3 3 4 4 3" xfId="10233"/>
    <cellStyle name="Обычный 4 3 3 4 4 3 2" xfId="27130"/>
    <cellStyle name="Обычный 4 3 3 4 4 4" xfId="18682"/>
    <cellStyle name="Обычный 4 3 3 4 5" xfId="3193"/>
    <cellStyle name="Обычный 4 3 3 4 5 2" xfId="7417"/>
    <cellStyle name="Обычный 4 3 3 4 5 2 2" xfId="15865"/>
    <cellStyle name="Обычный 4 3 3 4 5 2 2 2" xfId="32762"/>
    <cellStyle name="Обычный 4 3 3 4 5 2 3" xfId="24314"/>
    <cellStyle name="Обычный 4 3 3 4 5 3" xfId="11641"/>
    <cellStyle name="Обычный 4 3 3 4 5 3 2" xfId="28538"/>
    <cellStyle name="Обычный 4 3 3 4 5 4" xfId="20090"/>
    <cellStyle name="Обычный 4 3 3 4 6" xfId="4601"/>
    <cellStyle name="Обычный 4 3 3 4 6 2" xfId="13049"/>
    <cellStyle name="Обычный 4 3 3 4 6 2 2" xfId="29946"/>
    <cellStyle name="Обычный 4 3 3 4 6 3" xfId="21498"/>
    <cellStyle name="Обычный 4 3 3 4 7" xfId="8825"/>
    <cellStyle name="Обычный 4 3 3 4 7 2" xfId="25722"/>
    <cellStyle name="Обычный 4 3 3 4 8" xfId="17274"/>
    <cellStyle name="Обычный 4 3 3 4 9" xfId="34171"/>
    <cellStyle name="Обычный 4 3 3 5" xfId="694"/>
    <cellStyle name="Обычный 4 3 3 5 2" xfId="1425"/>
    <cellStyle name="Обычный 4 3 3 5 2 2" xfId="2834"/>
    <cellStyle name="Обычный 4 3 3 5 2 2 2" xfId="7058"/>
    <cellStyle name="Обычный 4 3 3 5 2 2 2 2" xfId="15506"/>
    <cellStyle name="Обычный 4 3 3 5 2 2 2 2 2" xfId="32403"/>
    <cellStyle name="Обычный 4 3 3 5 2 2 2 3" xfId="23955"/>
    <cellStyle name="Обычный 4 3 3 5 2 2 3" xfId="11282"/>
    <cellStyle name="Обычный 4 3 3 5 2 2 3 2" xfId="28179"/>
    <cellStyle name="Обычный 4 3 3 5 2 2 4" xfId="19731"/>
    <cellStyle name="Обычный 4 3 3 5 2 3" xfId="4242"/>
    <cellStyle name="Обычный 4 3 3 5 2 3 2" xfId="8466"/>
    <cellStyle name="Обычный 4 3 3 5 2 3 2 2" xfId="16914"/>
    <cellStyle name="Обычный 4 3 3 5 2 3 2 2 2" xfId="33811"/>
    <cellStyle name="Обычный 4 3 3 5 2 3 2 3" xfId="25363"/>
    <cellStyle name="Обычный 4 3 3 5 2 3 3" xfId="12690"/>
    <cellStyle name="Обычный 4 3 3 5 2 3 3 2" xfId="29587"/>
    <cellStyle name="Обычный 4 3 3 5 2 3 4" xfId="21139"/>
    <cellStyle name="Обычный 4 3 3 5 2 4" xfId="5650"/>
    <cellStyle name="Обычный 4 3 3 5 2 4 2" xfId="14098"/>
    <cellStyle name="Обычный 4 3 3 5 2 4 2 2" xfId="30995"/>
    <cellStyle name="Обычный 4 3 3 5 2 4 3" xfId="22547"/>
    <cellStyle name="Обычный 4 3 3 5 2 5" xfId="9874"/>
    <cellStyle name="Обычный 4 3 3 5 2 5 2" xfId="26771"/>
    <cellStyle name="Обычный 4 3 3 5 2 6" xfId="18323"/>
    <cellStyle name="Обычный 4 3 3 5 3" xfId="2130"/>
    <cellStyle name="Обычный 4 3 3 5 3 2" xfId="6354"/>
    <cellStyle name="Обычный 4 3 3 5 3 2 2" xfId="14802"/>
    <cellStyle name="Обычный 4 3 3 5 3 2 2 2" xfId="31699"/>
    <cellStyle name="Обычный 4 3 3 5 3 2 3" xfId="23251"/>
    <cellStyle name="Обычный 4 3 3 5 3 3" xfId="10578"/>
    <cellStyle name="Обычный 4 3 3 5 3 3 2" xfId="27475"/>
    <cellStyle name="Обычный 4 3 3 5 3 4" xfId="19027"/>
    <cellStyle name="Обычный 4 3 3 5 4" xfId="3538"/>
    <cellStyle name="Обычный 4 3 3 5 4 2" xfId="7762"/>
    <cellStyle name="Обычный 4 3 3 5 4 2 2" xfId="16210"/>
    <cellStyle name="Обычный 4 3 3 5 4 2 2 2" xfId="33107"/>
    <cellStyle name="Обычный 4 3 3 5 4 2 3" xfId="24659"/>
    <cellStyle name="Обычный 4 3 3 5 4 3" xfId="11986"/>
    <cellStyle name="Обычный 4 3 3 5 4 3 2" xfId="28883"/>
    <cellStyle name="Обычный 4 3 3 5 4 4" xfId="20435"/>
    <cellStyle name="Обычный 4 3 3 5 5" xfId="4946"/>
    <cellStyle name="Обычный 4 3 3 5 5 2" xfId="13394"/>
    <cellStyle name="Обычный 4 3 3 5 5 2 2" xfId="30291"/>
    <cellStyle name="Обычный 4 3 3 5 5 3" xfId="21843"/>
    <cellStyle name="Обычный 4 3 3 5 6" xfId="9170"/>
    <cellStyle name="Обычный 4 3 3 5 6 2" xfId="26067"/>
    <cellStyle name="Обычный 4 3 3 5 7" xfId="17619"/>
    <cellStyle name="Обычный 4 3 3 5 8" xfId="34516"/>
    <cellStyle name="Обычный 4 3 3 6" xfId="1073"/>
    <cellStyle name="Обычный 4 3 3 6 2" xfId="2482"/>
    <cellStyle name="Обычный 4 3 3 6 2 2" xfId="6706"/>
    <cellStyle name="Обычный 4 3 3 6 2 2 2" xfId="15154"/>
    <cellStyle name="Обычный 4 3 3 6 2 2 2 2" xfId="32051"/>
    <cellStyle name="Обычный 4 3 3 6 2 2 3" xfId="23603"/>
    <cellStyle name="Обычный 4 3 3 6 2 3" xfId="10930"/>
    <cellStyle name="Обычный 4 3 3 6 2 3 2" xfId="27827"/>
    <cellStyle name="Обычный 4 3 3 6 2 4" xfId="19379"/>
    <cellStyle name="Обычный 4 3 3 6 3" xfId="3890"/>
    <cellStyle name="Обычный 4 3 3 6 3 2" xfId="8114"/>
    <cellStyle name="Обычный 4 3 3 6 3 2 2" xfId="16562"/>
    <cellStyle name="Обычный 4 3 3 6 3 2 2 2" xfId="33459"/>
    <cellStyle name="Обычный 4 3 3 6 3 2 3" xfId="25011"/>
    <cellStyle name="Обычный 4 3 3 6 3 3" xfId="12338"/>
    <cellStyle name="Обычный 4 3 3 6 3 3 2" xfId="29235"/>
    <cellStyle name="Обычный 4 3 3 6 3 4" xfId="20787"/>
    <cellStyle name="Обычный 4 3 3 6 4" xfId="5298"/>
    <cellStyle name="Обычный 4 3 3 6 4 2" xfId="13746"/>
    <cellStyle name="Обычный 4 3 3 6 4 2 2" xfId="30643"/>
    <cellStyle name="Обычный 4 3 3 6 4 3" xfId="22195"/>
    <cellStyle name="Обычный 4 3 3 6 5" xfId="9522"/>
    <cellStyle name="Обычный 4 3 3 6 5 2" xfId="26419"/>
    <cellStyle name="Обычный 4 3 3 6 6" xfId="17971"/>
    <cellStyle name="Обычный 4 3 3 7" xfId="1778"/>
    <cellStyle name="Обычный 4 3 3 7 2" xfId="6002"/>
    <cellStyle name="Обычный 4 3 3 7 2 2" xfId="14450"/>
    <cellStyle name="Обычный 4 3 3 7 2 2 2" xfId="31347"/>
    <cellStyle name="Обычный 4 3 3 7 2 3" xfId="22899"/>
    <cellStyle name="Обычный 4 3 3 7 3" xfId="10226"/>
    <cellStyle name="Обычный 4 3 3 7 3 2" xfId="27123"/>
    <cellStyle name="Обычный 4 3 3 7 4" xfId="18675"/>
    <cellStyle name="Обычный 4 3 3 8" xfId="3186"/>
    <cellStyle name="Обычный 4 3 3 8 2" xfId="7410"/>
    <cellStyle name="Обычный 4 3 3 8 2 2" xfId="15858"/>
    <cellStyle name="Обычный 4 3 3 8 2 2 2" xfId="32755"/>
    <cellStyle name="Обычный 4 3 3 8 2 3" xfId="24307"/>
    <cellStyle name="Обычный 4 3 3 8 3" xfId="11634"/>
    <cellStyle name="Обычный 4 3 3 8 3 2" xfId="28531"/>
    <cellStyle name="Обычный 4 3 3 8 4" xfId="20083"/>
    <cellStyle name="Обычный 4 3 3 9" xfId="4594"/>
    <cellStyle name="Обычный 4 3 3 9 2" xfId="13042"/>
    <cellStyle name="Обычный 4 3 3 9 2 2" xfId="29939"/>
    <cellStyle name="Обычный 4 3 3 9 3" xfId="21491"/>
    <cellStyle name="Обычный 4 3 4" xfId="301"/>
    <cellStyle name="Обычный 4 3 4 10" xfId="17275"/>
    <cellStyle name="Обычный 4 3 4 11" xfId="34172"/>
    <cellStyle name="Обычный 4 3 4 2" xfId="302"/>
    <cellStyle name="Обычный 4 3 4 2 10" xfId="34173"/>
    <cellStyle name="Обычный 4 3 4 2 2" xfId="303"/>
    <cellStyle name="Обычный 4 3 4 2 2 2" xfId="704"/>
    <cellStyle name="Обычный 4 3 4 2 2 2 2" xfId="1435"/>
    <cellStyle name="Обычный 4 3 4 2 2 2 2 2" xfId="2844"/>
    <cellStyle name="Обычный 4 3 4 2 2 2 2 2 2" xfId="7068"/>
    <cellStyle name="Обычный 4 3 4 2 2 2 2 2 2 2" xfId="15516"/>
    <cellStyle name="Обычный 4 3 4 2 2 2 2 2 2 2 2" xfId="32413"/>
    <cellStyle name="Обычный 4 3 4 2 2 2 2 2 2 3" xfId="23965"/>
    <cellStyle name="Обычный 4 3 4 2 2 2 2 2 3" xfId="11292"/>
    <cellStyle name="Обычный 4 3 4 2 2 2 2 2 3 2" xfId="28189"/>
    <cellStyle name="Обычный 4 3 4 2 2 2 2 2 4" xfId="19741"/>
    <cellStyle name="Обычный 4 3 4 2 2 2 2 3" xfId="4252"/>
    <cellStyle name="Обычный 4 3 4 2 2 2 2 3 2" xfId="8476"/>
    <cellStyle name="Обычный 4 3 4 2 2 2 2 3 2 2" xfId="16924"/>
    <cellStyle name="Обычный 4 3 4 2 2 2 2 3 2 2 2" xfId="33821"/>
    <cellStyle name="Обычный 4 3 4 2 2 2 2 3 2 3" xfId="25373"/>
    <cellStyle name="Обычный 4 3 4 2 2 2 2 3 3" xfId="12700"/>
    <cellStyle name="Обычный 4 3 4 2 2 2 2 3 3 2" xfId="29597"/>
    <cellStyle name="Обычный 4 3 4 2 2 2 2 3 4" xfId="21149"/>
    <cellStyle name="Обычный 4 3 4 2 2 2 2 4" xfId="5660"/>
    <cellStyle name="Обычный 4 3 4 2 2 2 2 4 2" xfId="14108"/>
    <cellStyle name="Обычный 4 3 4 2 2 2 2 4 2 2" xfId="31005"/>
    <cellStyle name="Обычный 4 3 4 2 2 2 2 4 3" xfId="22557"/>
    <cellStyle name="Обычный 4 3 4 2 2 2 2 5" xfId="9884"/>
    <cellStyle name="Обычный 4 3 4 2 2 2 2 5 2" xfId="26781"/>
    <cellStyle name="Обычный 4 3 4 2 2 2 2 6" xfId="18333"/>
    <cellStyle name="Обычный 4 3 4 2 2 2 3" xfId="2140"/>
    <cellStyle name="Обычный 4 3 4 2 2 2 3 2" xfId="6364"/>
    <cellStyle name="Обычный 4 3 4 2 2 2 3 2 2" xfId="14812"/>
    <cellStyle name="Обычный 4 3 4 2 2 2 3 2 2 2" xfId="31709"/>
    <cellStyle name="Обычный 4 3 4 2 2 2 3 2 3" xfId="23261"/>
    <cellStyle name="Обычный 4 3 4 2 2 2 3 3" xfId="10588"/>
    <cellStyle name="Обычный 4 3 4 2 2 2 3 3 2" xfId="27485"/>
    <cellStyle name="Обычный 4 3 4 2 2 2 3 4" xfId="19037"/>
    <cellStyle name="Обычный 4 3 4 2 2 2 4" xfId="3548"/>
    <cellStyle name="Обычный 4 3 4 2 2 2 4 2" xfId="7772"/>
    <cellStyle name="Обычный 4 3 4 2 2 2 4 2 2" xfId="16220"/>
    <cellStyle name="Обычный 4 3 4 2 2 2 4 2 2 2" xfId="33117"/>
    <cellStyle name="Обычный 4 3 4 2 2 2 4 2 3" xfId="24669"/>
    <cellStyle name="Обычный 4 3 4 2 2 2 4 3" xfId="11996"/>
    <cellStyle name="Обычный 4 3 4 2 2 2 4 3 2" xfId="28893"/>
    <cellStyle name="Обычный 4 3 4 2 2 2 4 4" xfId="20445"/>
    <cellStyle name="Обычный 4 3 4 2 2 2 5" xfId="4956"/>
    <cellStyle name="Обычный 4 3 4 2 2 2 5 2" xfId="13404"/>
    <cellStyle name="Обычный 4 3 4 2 2 2 5 2 2" xfId="30301"/>
    <cellStyle name="Обычный 4 3 4 2 2 2 5 3" xfId="21853"/>
    <cellStyle name="Обычный 4 3 4 2 2 2 6" xfId="9180"/>
    <cellStyle name="Обычный 4 3 4 2 2 2 6 2" xfId="26077"/>
    <cellStyle name="Обычный 4 3 4 2 2 2 7" xfId="17629"/>
    <cellStyle name="Обычный 4 3 4 2 2 2 8" xfId="34526"/>
    <cellStyle name="Обычный 4 3 4 2 2 3" xfId="1083"/>
    <cellStyle name="Обычный 4 3 4 2 2 3 2" xfId="2492"/>
    <cellStyle name="Обычный 4 3 4 2 2 3 2 2" xfId="6716"/>
    <cellStyle name="Обычный 4 3 4 2 2 3 2 2 2" xfId="15164"/>
    <cellStyle name="Обычный 4 3 4 2 2 3 2 2 2 2" xfId="32061"/>
    <cellStyle name="Обычный 4 3 4 2 2 3 2 2 3" xfId="23613"/>
    <cellStyle name="Обычный 4 3 4 2 2 3 2 3" xfId="10940"/>
    <cellStyle name="Обычный 4 3 4 2 2 3 2 3 2" xfId="27837"/>
    <cellStyle name="Обычный 4 3 4 2 2 3 2 4" xfId="19389"/>
    <cellStyle name="Обычный 4 3 4 2 2 3 3" xfId="3900"/>
    <cellStyle name="Обычный 4 3 4 2 2 3 3 2" xfId="8124"/>
    <cellStyle name="Обычный 4 3 4 2 2 3 3 2 2" xfId="16572"/>
    <cellStyle name="Обычный 4 3 4 2 2 3 3 2 2 2" xfId="33469"/>
    <cellStyle name="Обычный 4 3 4 2 2 3 3 2 3" xfId="25021"/>
    <cellStyle name="Обычный 4 3 4 2 2 3 3 3" xfId="12348"/>
    <cellStyle name="Обычный 4 3 4 2 2 3 3 3 2" xfId="29245"/>
    <cellStyle name="Обычный 4 3 4 2 2 3 3 4" xfId="20797"/>
    <cellStyle name="Обычный 4 3 4 2 2 3 4" xfId="5308"/>
    <cellStyle name="Обычный 4 3 4 2 2 3 4 2" xfId="13756"/>
    <cellStyle name="Обычный 4 3 4 2 2 3 4 2 2" xfId="30653"/>
    <cellStyle name="Обычный 4 3 4 2 2 3 4 3" xfId="22205"/>
    <cellStyle name="Обычный 4 3 4 2 2 3 5" xfId="9532"/>
    <cellStyle name="Обычный 4 3 4 2 2 3 5 2" xfId="26429"/>
    <cellStyle name="Обычный 4 3 4 2 2 3 6" xfId="17981"/>
    <cellStyle name="Обычный 4 3 4 2 2 4" xfId="1788"/>
    <cellStyle name="Обычный 4 3 4 2 2 4 2" xfId="6012"/>
    <cellStyle name="Обычный 4 3 4 2 2 4 2 2" xfId="14460"/>
    <cellStyle name="Обычный 4 3 4 2 2 4 2 2 2" xfId="31357"/>
    <cellStyle name="Обычный 4 3 4 2 2 4 2 3" xfId="22909"/>
    <cellStyle name="Обычный 4 3 4 2 2 4 3" xfId="10236"/>
    <cellStyle name="Обычный 4 3 4 2 2 4 3 2" xfId="27133"/>
    <cellStyle name="Обычный 4 3 4 2 2 4 4" xfId="18685"/>
    <cellStyle name="Обычный 4 3 4 2 2 5" xfId="3196"/>
    <cellStyle name="Обычный 4 3 4 2 2 5 2" xfId="7420"/>
    <cellStyle name="Обычный 4 3 4 2 2 5 2 2" xfId="15868"/>
    <cellStyle name="Обычный 4 3 4 2 2 5 2 2 2" xfId="32765"/>
    <cellStyle name="Обычный 4 3 4 2 2 5 2 3" xfId="24317"/>
    <cellStyle name="Обычный 4 3 4 2 2 5 3" xfId="11644"/>
    <cellStyle name="Обычный 4 3 4 2 2 5 3 2" xfId="28541"/>
    <cellStyle name="Обычный 4 3 4 2 2 5 4" xfId="20093"/>
    <cellStyle name="Обычный 4 3 4 2 2 6" xfId="4604"/>
    <cellStyle name="Обычный 4 3 4 2 2 6 2" xfId="13052"/>
    <cellStyle name="Обычный 4 3 4 2 2 6 2 2" xfId="29949"/>
    <cellStyle name="Обычный 4 3 4 2 2 6 3" xfId="21501"/>
    <cellStyle name="Обычный 4 3 4 2 2 7" xfId="8828"/>
    <cellStyle name="Обычный 4 3 4 2 2 7 2" xfId="25725"/>
    <cellStyle name="Обычный 4 3 4 2 2 8" xfId="17277"/>
    <cellStyle name="Обычный 4 3 4 2 2 9" xfId="34174"/>
    <cellStyle name="Обычный 4 3 4 2 3" xfId="703"/>
    <cellStyle name="Обычный 4 3 4 2 3 2" xfId="1434"/>
    <cellStyle name="Обычный 4 3 4 2 3 2 2" xfId="2843"/>
    <cellStyle name="Обычный 4 3 4 2 3 2 2 2" xfId="7067"/>
    <cellStyle name="Обычный 4 3 4 2 3 2 2 2 2" xfId="15515"/>
    <cellStyle name="Обычный 4 3 4 2 3 2 2 2 2 2" xfId="32412"/>
    <cellStyle name="Обычный 4 3 4 2 3 2 2 2 3" xfId="23964"/>
    <cellStyle name="Обычный 4 3 4 2 3 2 2 3" xfId="11291"/>
    <cellStyle name="Обычный 4 3 4 2 3 2 2 3 2" xfId="28188"/>
    <cellStyle name="Обычный 4 3 4 2 3 2 2 4" xfId="19740"/>
    <cellStyle name="Обычный 4 3 4 2 3 2 3" xfId="4251"/>
    <cellStyle name="Обычный 4 3 4 2 3 2 3 2" xfId="8475"/>
    <cellStyle name="Обычный 4 3 4 2 3 2 3 2 2" xfId="16923"/>
    <cellStyle name="Обычный 4 3 4 2 3 2 3 2 2 2" xfId="33820"/>
    <cellStyle name="Обычный 4 3 4 2 3 2 3 2 3" xfId="25372"/>
    <cellStyle name="Обычный 4 3 4 2 3 2 3 3" xfId="12699"/>
    <cellStyle name="Обычный 4 3 4 2 3 2 3 3 2" xfId="29596"/>
    <cellStyle name="Обычный 4 3 4 2 3 2 3 4" xfId="21148"/>
    <cellStyle name="Обычный 4 3 4 2 3 2 4" xfId="5659"/>
    <cellStyle name="Обычный 4 3 4 2 3 2 4 2" xfId="14107"/>
    <cellStyle name="Обычный 4 3 4 2 3 2 4 2 2" xfId="31004"/>
    <cellStyle name="Обычный 4 3 4 2 3 2 4 3" xfId="22556"/>
    <cellStyle name="Обычный 4 3 4 2 3 2 5" xfId="9883"/>
    <cellStyle name="Обычный 4 3 4 2 3 2 5 2" xfId="26780"/>
    <cellStyle name="Обычный 4 3 4 2 3 2 6" xfId="18332"/>
    <cellStyle name="Обычный 4 3 4 2 3 3" xfId="2139"/>
    <cellStyle name="Обычный 4 3 4 2 3 3 2" xfId="6363"/>
    <cellStyle name="Обычный 4 3 4 2 3 3 2 2" xfId="14811"/>
    <cellStyle name="Обычный 4 3 4 2 3 3 2 2 2" xfId="31708"/>
    <cellStyle name="Обычный 4 3 4 2 3 3 2 3" xfId="23260"/>
    <cellStyle name="Обычный 4 3 4 2 3 3 3" xfId="10587"/>
    <cellStyle name="Обычный 4 3 4 2 3 3 3 2" xfId="27484"/>
    <cellStyle name="Обычный 4 3 4 2 3 3 4" xfId="19036"/>
    <cellStyle name="Обычный 4 3 4 2 3 4" xfId="3547"/>
    <cellStyle name="Обычный 4 3 4 2 3 4 2" xfId="7771"/>
    <cellStyle name="Обычный 4 3 4 2 3 4 2 2" xfId="16219"/>
    <cellStyle name="Обычный 4 3 4 2 3 4 2 2 2" xfId="33116"/>
    <cellStyle name="Обычный 4 3 4 2 3 4 2 3" xfId="24668"/>
    <cellStyle name="Обычный 4 3 4 2 3 4 3" xfId="11995"/>
    <cellStyle name="Обычный 4 3 4 2 3 4 3 2" xfId="28892"/>
    <cellStyle name="Обычный 4 3 4 2 3 4 4" xfId="20444"/>
    <cellStyle name="Обычный 4 3 4 2 3 5" xfId="4955"/>
    <cellStyle name="Обычный 4 3 4 2 3 5 2" xfId="13403"/>
    <cellStyle name="Обычный 4 3 4 2 3 5 2 2" xfId="30300"/>
    <cellStyle name="Обычный 4 3 4 2 3 5 3" xfId="21852"/>
    <cellStyle name="Обычный 4 3 4 2 3 6" xfId="9179"/>
    <cellStyle name="Обычный 4 3 4 2 3 6 2" xfId="26076"/>
    <cellStyle name="Обычный 4 3 4 2 3 7" xfId="17628"/>
    <cellStyle name="Обычный 4 3 4 2 3 8" xfId="34525"/>
    <cellStyle name="Обычный 4 3 4 2 4" xfId="1082"/>
    <cellStyle name="Обычный 4 3 4 2 4 2" xfId="2491"/>
    <cellStyle name="Обычный 4 3 4 2 4 2 2" xfId="6715"/>
    <cellStyle name="Обычный 4 3 4 2 4 2 2 2" xfId="15163"/>
    <cellStyle name="Обычный 4 3 4 2 4 2 2 2 2" xfId="32060"/>
    <cellStyle name="Обычный 4 3 4 2 4 2 2 3" xfId="23612"/>
    <cellStyle name="Обычный 4 3 4 2 4 2 3" xfId="10939"/>
    <cellStyle name="Обычный 4 3 4 2 4 2 3 2" xfId="27836"/>
    <cellStyle name="Обычный 4 3 4 2 4 2 4" xfId="19388"/>
    <cellStyle name="Обычный 4 3 4 2 4 3" xfId="3899"/>
    <cellStyle name="Обычный 4 3 4 2 4 3 2" xfId="8123"/>
    <cellStyle name="Обычный 4 3 4 2 4 3 2 2" xfId="16571"/>
    <cellStyle name="Обычный 4 3 4 2 4 3 2 2 2" xfId="33468"/>
    <cellStyle name="Обычный 4 3 4 2 4 3 2 3" xfId="25020"/>
    <cellStyle name="Обычный 4 3 4 2 4 3 3" xfId="12347"/>
    <cellStyle name="Обычный 4 3 4 2 4 3 3 2" xfId="29244"/>
    <cellStyle name="Обычный 4 3 4 2 4 3 4" xfId="20796"/>
    <cellStyle name="Обычный 4 3 4 2 4 4" xfId="5307"/>
    <cellStyle name="Обычный 4 3 4 2 4 4 2" xfId="13755"/>
    <cellStyle name="Обычный 4 3 4 2 4 4 2 2" xfId="30652"/>
    <cellStyle name="Обычный 4 3 4 2 4 4 3" xfId="22204"/>
    <cellStyle name="Обычный 4 3 4 2 4 5" xfId="9531"/>
    <cellStyle name="Обычный 4 3 4 2 4 5 2" xfId="26428"/>
    <cellStyle name="Обычный 4 3 4 2 4 6" xfId="17980"/>
    <cellStyle name="Обычный 4 3 4 2 5" xfId="1787"/>
    <cellStyle name="Обычный 4 3 4 2 5 2" xfId="6011"/>
    <cellStyle name="Обычный 4 3 4 2 5 2 2" xfId="14459"/>
    <cellStyle name="Обычный 4 3 4 2 5 2 2 2" xfId="31356"/>
    <cellStyle name="Обычный 4 3 4 2 5 2 3" xfId="22908"/>
    <cellStyle name="Обычный 4 3 4 2 5 3" xfId="10235"/>
    <cellStyle name="Обычный 4 3 4 2 5 3 2" xfId="27132"/>
    <cellStyle name="Обычный 4 3 4 2 5 4" xfId="18684"/>
    <cellStyle name="Обычный 4 3 4 2 6" xfId="3195"/>
    <cellStyle name="Обычный 4 3 4 2 6 2" xfId="7419"/>
    <cellStyle name="Обычный 4 3 4 2 6 2 2" xfId="15867"/>
    <cellStyle name="Обычный 4 3 4 2 6 2 2 2" xfId="32764"/>
    <cellStyle name="Обычный 4 3 4 2 6 2 3" xfId="24316"/>
    <cellStyle name="Обычный 4 3 4 2 6 3" xfId="11643"/>
    <cellStyle name="Обычный 4 3 4 2 6 3 2" xfId="28540"/>
    <cellStyle name="Обычный 4 3 4 2 6 4" xfId="20092"/>
    <cellStyle name="Обычный 4 3 4 2 7" xfId="4603"/>
    <cellStyle name="Обычный 4 3 4 2 7 2" xfId="13051"/>
    <cellStyle name="Обычный 4 3 4 2 7 2 2" xfId="29948"/>
    <cellStyle name="Обычный 4 3 4 2 7 3" xfId="21500"/>
    <cellStyle name="Обычный 4 3 4 2 8" xfId="8827"/>
    <cellStyle name="Обычный 4 3 4 2 8 2" xfId="25724"/>
    <cellStyle name="Обычный 4 3 4 2 9" xfId="17276"/>
    <cellStyle name="Обычный 4 3 4 3" xfId="304"/>
    <cellStyle name="Обычный 4 3 4 3 2" xfId="705"/>
    <cellStyle name="Обычный 4 3 4 3 2 2" xfId="1436"/>
    <cellStyle name="Обычный 4 3 4 3 2 2 2" xfId="2845"/>
    <cellStyle name="Обычный 4 3 4 3 2 2 2 2" xfId="7069"/>
    <cellStyle name="Обычный 4 3 4 3 2 2 2 2 2" xfId="15517"/>
    <cellStyle name="Обычный 4 3 4 3 2 2 2 2 2 2" xfId="32414"/>
    <cellStyle name="Обычный 4 3 4 3 2 2 2 2 3" xfId="23966"/>
    <cellStyle name="Обычный 4 3 4 3 2 2 2 3" xfId="11293"/>
    <cellStyle name="Обычный 4 3 4 3 2 2 2 3 2" xfId="28190"/>
    <cellStyle name="Обычный 4 3 4 3 2 2 2 4" xfId="19742"/>
    <cellStyle name="Обычный 4 3 4 3 2 2 3" xfId="4253"/>
    <cellStyle name="Обычный 4 3 4 3 2 2 3 2" xfId="8477"/>
    <cellStyle name="Обычный 4 3 4 3 2 2 3 2 2" xfId="16925"/>
    <cellStyle name="Обычный 4 3 4 3 2 2 3 2 2 2" xfId="33822"/>
    <cellStyle name="Обычный 4 3 4 3 2 2 3 2 3" xfId="25374"/>
    <cellStyle name="Обычный 4 3 4 3 2 2 3 3" xfId="12701"/>
    <cellStyle name="Обычный 4 3 4 3 2 2 3 3 2" xfId="29598"/>
    <cellStyle name="Обычный 4 3 4 3 2 2 3 4" xfId="21150"/>
    <cellStyle name="Обычный 4 3 4 3 2 2 4" xfId="5661"/>
    <cellStyle name="Обычный 4 3 4 3 2 2 4 2" xfId="14109"/>
    <cellStyle name="Обычный 4 3 4 3 2 2 4 2 2" xfId="31006"/>
    <cellStyle name="Обычный 4 3 4 3 2 2 4 3" xfId="22558"/>
    <cellStyle name="Обычный 4 3 4 3 2 2 5" xfId="9885"/>
    <cellStyle name="Обычный 4 3 4 3 2 2 5 2" xfId="26782"/>
    <cellStyle name="Обычный 4 3 4 3 2 2 6" xfId="18334"/>
    <cellStyle name="Обычный 4 3 4 3 2 3" xfId="2141"/>
    <cellStyle name="Обычный 4 3 4 3 2 3 2" xfId="6365"/>
    <cellStyle name="Обычный 4 3 4 3 2 3 2 2" xfId="14813"/>
    <cellStyle name="Обычный 4 3 4 3 2 3 2 2 2" xfId="31710"/>
    <cellStyle name="Обычный 4 3 4 3 2 3 2 3" xfId="23262"/>
    <cellStyle name="Обычный 4 3 4 3 2 3 3" xfId="10589"/>
    <cellStyle name="Обычный 4 3 4 3 2 3 3 2" xfId="27486"/>
    <cellStyle name="Обычный 4 3 4 3 2 3 4" xfId="19038"/>
    <cellStyle name="Обычный 4 3 4 3 2 4" xfId="3549"/>
    <cellStyle name="Обычный 4 3 4 3 2 4 2" xfId="7773"/>
    <cellStyle name="Обычный 4 3 4 3 2 4 2 2" xfId="16221"/>
    <cellStyle name="Обычный 4 3 4 3 2 4 2 2 2" xfId="33118"/>
    <cellStyle name="Обычный 4 3 4 3 2 4 2 3" xfId="24670"/>
    <cellStyle name="Обычный 4 3 4 3 2 4 3" xfId="11997"/>
    <cellStyle name="Обычный 4 3 4 3 2 4 3 2" xfId="28894"/>
    <cellStyle name="Обычный 4 3 4 3 2 4 4" xfId="20446"/>
    <cellStyle name="Обычный 4 3 4 3 2 5" xfId="4957"/>
    <cellStyle name="Обычный 4 3 4 3 2 5 2" xfId="13405"/>
    <cellStyle name="Обычный 4 3 4 3 2 5 2 2" xfId="30302"/>
    <cellStyle name="Обычный 4 3 4 3 2 5 3" xfId="21854"/>
    <cellStyle name="Обычный 4 3 4 3 2 6" xfId="9181"/>
    <cellStyle name="Обычный 4 3 4 3 2 6 2" xfId="26078"/>
    <cellStyle name="Обычный 4 3 4 3 2 7" xfId="17630"/>
    <cellStyle name="Обычный 4 3 4 3 2 8" xfId="34527"/>
    <cellStyle name="Обычный 4 3 4 3 3" xfId="1084"/>
    <cellStyle name="Обычный 4 3 4 3 3 2" xfId="2493"/>
    <cellStyle name="Обычный 4 3 4 3 3 2 2" xfId="6717"/>
    <cellStyle name="Обычный 4 3 4 3 3 2 2 2" xfId="15165"/>
    <cellStyle name="Обычный 4 3 4 3 3 2 2 2 2" xfId="32062"/>
    <cellStyle name="Обычный 4 3 4 3 3 2 2 3" xfId="23614"/>
    <cellStyle name="Обычный 4 3 4 3 3 2 3" xfId="10941"/>
    <cellStyle name="Обычный 4 3 4 3 3 2 3 2" xfId="27838"/>
    <cellStyle name="Обычный 4 3 4 3 3 2 4" xfId="19390"/>
    <cellStyle name="Обычный 4 3 4 3 3 3" xfId="3901"/>
    <cellStyle name="Обычный 4 3 4 3 3 3 2" xfId="8125"/>
    <cellStyle name="Обычный 4 3 4 3 3 3 2 2" xfId="16573"/>
    <cellStyle name="Обычный 4 3 4 3 3 3 2 2 2" xfId="33470"/>
    <cellStyle name="Обычный 4 3 4 3 3 3 2 3" xfId="25022"/>
    <cellStyle name="Обычный 4 3 4 3 3 3 3" xfId="12349"/>
    <cellStyle name="Обычный 4 3 4 3 3 3 3 2" xfId="29246"/>
    <cellStyle name="Обычный 4 3 4 3 3 3 4" xfId="20798"/>
    <cellStyle name="Обычный 4 3 4 3 3 4" xfId="5309"/>
    <cellStyle name="Обычный 4 3 4 3 3 4 2" xfId="13757"/>
    <cellStyle name="Обычный 4 3 4 3 3 4 2 2" xfId="30654"/>
    <cellStyle name="Обычный 4 3 4 3 3 4 3" xfId="22206"/>
    <cellStyle name="Обычный 4 3 4 3 3 5" xfId="9533"/>
    <cellStyle name="Обычный 4 3 4 3 3 5 2" xfId="26430"/>
    <cellStyle name="Обычный 4 3 4 3 3 6" xfId="17982"/>
    <cellStyle name="Обычный 4 3 4 3 4" xfId="1789"/>
    <cellStyle name="Обычный 4 3 4 3 4 2" xfId="6013"/>
    <cellStyle name="Обычный 4 3 4 3 4 2 2" xfId="14461"/>
    <cellStyle name="Обычный 4 3 4 3 4 2 2 2" xfId="31358"/>
    <cellStyle name="Обычный 4 3 4 3 4 2 3" xfId="22910"/>
    <cellStyle name="Обычный 4 3 4 3 4 3" xfId="10237"/>
    <cellStyle name="Обычный 4 3 4 3 4 3 2" xfId="27134"/>
    <cellStyle name="Обычный 4 3 4 3 4 4" xfId="18686"/>
    <cellStyle name="Обычный 4 3 4 3 5" xfId="3197"/>
    <cellStyle name="Обычный 4 3 4 3 5 2" xfId="7421"/>
    <cellStyle name="Обычный 4 3 4 3 5 2 2" xfId="15869"/>
    <cellStyle name="Обычный 4 3 4 3 5 2 2 2" xfId="32766"/>
    <cellStyle name="Обычный 4 3 4 3 5 2 3" xfId="24318"/>
    <cellStyle name="Обычный 4 3 4 3 5 3" xfId="11645"/>
    <cellStyle name="Обычный 4 3 4 3 5 3 2" xfId="28542"/>
    <cellStyle name="Обычный 4 3 4 3 5 4" xfId="20094"/>
    <cellStyle name="Обычный 4 3 4 3 6" xfId="4605"/>
    <cellStyle name="Обычный 4 3 4 3 6 2" xfId="13053"/>
    <cellStyle name="Обычный 4 3 4 3 6 2 2" xfId="29950"/>
    <cellStyle name="Обычный 4 3 4 3 6 3" xfId="21502"/>
    <cellStyle name="Обычный 4 3 4 3 7" xfId="8829"/>
    <cellStyle name="Обычный 4 3 4 3 7 2" xfId="25726"/>
    <cellStyle name="Обычный 4 3 4 3 8" xfId="17278"/>
    <cellStyle name="Обычный 4 3 4 3 9" xfId="34175"/>
    <cellStyle name="Обычный 4 3 4 4" xfId="702"/>
    <cellStyle name="Обычный 4 3 4 4 2" xfId="1433"/>
    <cellStyle name="Обычный 4 3 4 4 2 2" xfId="2842"/>
    <cellStyle name="Обычный 4 3 4 4 2 2 2" xfId="7066"/>
    <cellStyle name="Обычный 4 3 4 4 2 2 2 2" xfId="15514"/>
    <cellStyle name="Обычный 4 3 4 4 2 2 2 2 2" xfId="32411"/>
    <cellStyle name="Обычный 4 3 4 4 2 2 2 3" xfId="23963"/>
    <cellStyle name="Обычный 4 3 4 4 2 2 3" xfId="11290"/>
    <cellStyle name="Обычный 4 3 4 4 2 2 3 2" xfId="28187"/>
    <cellStyle name="Обычный 4 3 4 4 2 2 4" xfId="19739"/>
    <cellStyle name="Обычный 4 3 4 4 2 3" xfId="4250"/>
    <cellStyle name="Обычный 4 3 4 4 2 3 2" xfId="8474"/>
    <cellStyle name="Обычный 4 3 4 4 2 3 2 2" xfId="16922"/>
    <cellStyle name="Обычный 4 3 4 4 2 3 2 2 2" xfId="33819"/>
    <cellStyle name="Обычный 4 3 4 4 2 3 2 3" xfId="25371"/>
    <cellStyle name="Обычный 4 3 4 4 2 3 3" xfId="12698"/>
    <cellStyle name="Обычный 4 3 4 4 2 3 3 2" xfId="29595"/>
    <cellStyle name="Обычный 4 3 4 4 2 3 4" xfId="21147"/>
    <cellStyle name="Обычный 4 3 4 4 2 4" xfId="5658"/>
    <cellStyle name="Обычный 4 3 4 4 2 4 2" xfId="14106"/>
    <cellStyle name="Обычный 4 3 4 4 2 4 2 2" xfId="31003"/>
    <cellStyle name="Обычный 4 3 4 4 2 4 3" xfId="22555"/>
    <cellStyle name="Обычный 4 3 4 4 2 5" xfId="9882"/>
    <cellStyle name="Обычный 4 3 4 4 2 5 2" xfId="26779"/>
    <cellStyle name="Обычный 4 3 4 4 2 6" xfId="18331"/>
    <cellStyle name="Обычный 4 3 4 4 3" xfId="2138"/>
    <cellStyle name="Обычный 4 3 4 4 3 2" xfId="6362"/>
    <cellStyle name="Обычный 4 3 4 4 3 2 2" xfId="14810"/>
    <cellStyle name="Обычный 4 3 4 4 3 2 2 2" xfId="31707"/>
    <cellStyle name="Обычный 4 3 4 4 3 2 3" xfId="23259"/>
    <cellStyle name="Обычный 4 3 4 4 3 3" xfId="10586"/>
    <cellStyle name="Обычный 4 3 4 4 3 3 2" xfId="27483"/>
    <cellStyle name="Обычный 4 3 4 4 3 4" xfId="19035"/>
    <cellStyle name="Обычный 4 3 4 4 4" xfId="3546"/>
    <cellStyle name="Обычный 4 3 4 4 4 2" xfId="7770"/>
    <cellStyle name="Обычный 4 3 4 4 4 2 2" xfId="16218"/>
    <cellStyle name="Обычный 4 3 4 4 4 2 2 2" xfId="33115"/>
    <cellStyle name="Обычный 4 3 4 4 4 2 3" xfId="24667"/>
    <cellStyle name="Обычный 4 3 4 4 4 3" xfId="11994"/>
    <cellStyle name="Обычный 4 3 4 4 4 3 2" xfId="28891"/>
    <cellStyle name="Обычный 4 3 4 4 4 4" xfId="20443"/>
    <cellStyle name="Обычный 4 3 4 4 5" xfId="4954"/>
    <cellStyle name="Обычный 4 3 4 4 5 2" xfId="13402"/>
    <cellStyle name="Обычный 4 3 4 4 5 2 2" xfId="30299"/>
    <cellStyle name="Обычный 4 3 4 4 5 3" xfId="21851"/>
    <cellStyle name="Обычный 4 3 4 4 6" xfId="9178"/>
    <cellStyle name="Обычный 4 3 4 4 6 2" xfId="26075"/>
    <cellStyle name="Обычный 4 3 4 4 7" xfId="17627"/>
    <cellStyle name="Обычный 4 3 4 4 8" xfId="34524"/>
    <cellStyle name="Обычный 4 3 4 5" xfId="1081"/>
    <cellStyle name="Обычный 4 3 4 5 2" xfId="2490"/>
    <cellStyle name="Обычный 4 3 4 5 2 2" xfId="6714"/>
    <cellStyle name="Обычный 4 3 4 5 2 2 2" xfId="15162"/>
    <cellStyle name="Обычный 4 3 4 5 2 2 2 2" xfId="32059"/>
    <cellStyle name="Обычный 4 3 4 5 2 2 3" xfId="23611"/>
    <cellStyle name="Обычный 4 3 4 5 2 3" xfId="10938"/>
    <cellStyle name="Обычный 4 3 4 5 2 3 2" xfId="27835"/>
    <cellStyle name="Обычный 4 3 4 5 2 4" xfId="19387"/>
    <cellStyle name="Обычный 4 3 4 5 3" xfId="3898"/>
    <cellStyle name="Обычный 4 3 4 5 3 2" xfId="8122"/>
    <cellStyle name="Обычный 4 3 4 5 3 2 2" xfId="16570"/>
    <cellStyle name="Обычный 4 3 4 5 3 2 2 2" xfId="33467"/>
    <cellStyle name="Обычный 4 3 4 5 3 2 3" xfId="25019"/>
    <cellStyle name="Обычный 4 3 4 5 3 3" xfId="12346"/>
    <cellStyle name="Обычный 4 3 4 5 3 3 2" xfId="29243"/>
    <cellStyle name="Обычный 4 3 4 5 3 4" xfId="20795"/>
    <cellStyle name="Обычный 4 3 4 5 4" xfId="5306"/>
    <cellStyle name="Обычный 4 3 4 5 4 2" xfId="13754"/>
    <cellStyle name="Обычный 4 3 4 5 4 2 2" xfId="30651"/>
    <cellStyle name="Обычный 4 3 4 5 4 3" xfId="22203"/>
    <cellStyle name="Обычный 4 3 4 5 5" xfId="9530"/>
    <cellStyle name="Обычный 4 3 4 5 5 2" xfId="26427"/>
    <cellStyle name="Обычный 4 3 4 5 6" xfId="17979"/>
    <cellStyle name="Обычный 4 3 4 6" xfId="1786"/>
    <cellStyle name="Обычный 4 3 4 6 2" xfId="6010"/>
    <cellStyle name="Обычный 4 3 4 6 2 2" xfId="14458"/>
    <cellStyle name="Обычный 4 3 4 6 2 2 2" xfId="31355"/>
    <cellStyle name="Обычный 4 3 4 6 2 3" xfId="22907"/>
    <cellStyle name="Обычный 4 3 4 6 3" xfId="10234"/>
    <cellStyle name="Обычный 4 3 4 6 3 2" xfId="27131"/>
    <cellStyle name="Обычный 4 3 4 6 4" xfId="18683"/>
    <cellStyle name="Обычный 4 3 4 7" xfId="3194"/>
    <cellStyle name="Обычный 4 3 4 7 2" xfId="7418"/>
    <cellStyle name="Обычный 4 3 4 7 2 2" xfId="15866"/>
    <cellStyle name="Обычный 4 3 4 7 2 2 2" xfId="32763"/>
    <cellStyle name="Обычный 4 3 4 7 2 3" xfId="24315"/>
    <cellStyle name="Обычный 4 3 4 7 3" xfId="11642"/>
    <cellStyle name="Обычный 4 3 4 7 3 2" xfId="28539"/>
    <cellStyle name="Обычный 4 3 4 7 4" xfId="20091"/>
    <cellStyle name="Обычный 4 3 4 8" xfId="4602"/>
    <cellStyle name="Обычный 4 3 4 8 2" xfId="13050"/>
    <cellStyle name="Обычный 4 3 4 8 2 2" xfId="29947"/>
    <cellStyle name="Обычный 4 3 4 8 3" xfId="21499"/>
    <cellStyle name="Обычный 4 3 4 9" xfId="8826"/>
    <cellStyle name="Обычный 4 3 4 9 2" xfId="25723"/>
    <cellStyle name="Обычный 4 3 5" xfId="305"/>
    <cellStyle name="Обычный 4 3 5 10" xfId="34176"/>
    <cellStyle name="Обычный 4 3 5 2" xfId="306"/>
    <cellStyle name="Обычный 4 3 5 2 2" xfId="707"/>
    <cellStyle name="Обычный 4 3 5 2 2 2" xfId="1438"/>
    <cellStyle name="Обычный 4 3 5 2 2 2 2" xfId="2847"/>
    <cellStyle name="Обычный 4 3 5 2 2 2 2 2" xfId="7071"/>
    <cellStyle name="Обычный 4 3 5 2 2 2 2 2 2" xfId="15519"/>
    <cellStyle name="Обычный 4 3 5 2 2 2 2 2 2 2" xfId="32416"/>
    <cellStyle name="Обычный 4 3 5 2 2 2 2 2 3" xfId="23968"/>
    <cellStyle name="Обычный 4 3 5 2 2 2 2 3" xfId="11295"/>
    <cellStyle name="Обычный 4 3 5 2 2 2 2 3 2" xfId="28192"/>
    <cellStyle name="Обычный 4 3 5 2 2 2 2 4" xfId="19744"/>
    <cellStyle name="Обычный 4 3 5 2 2 2 3" xfId="4255"/>
    <cellStyle name="Обычный 4 3 5 2 2 2 3 2" xfId="8479"/>
    <cellStyle name="Обычный 4 3 5 2 2 2 3 2 2" xfId="16927"/>
    <cellStyle name="Обычный 4 3 5 2 2 2 3 2 2 2" xfId="33824"/>
    <cellStyle name="Обычный 4 3 5 2 2 2 3 2 3" xfId="25376"/>
    <cellStyle name="Обычный 4 3 5 2 2 2 3 3" xfId="12703"/>
    <cellStyle name="Обычный 4 3 5 2 2 2 3 3 2" xfId="29600"/>
    <cellStyle name="Обычный 4 3 5 2 2 2 3 4" xfId="21152"/>
    <cellStyle name="Обычный 4 3 5 2 2 2 4" xfId="5663"/>
    <cellStyle name="Обычный 4 3 5 2 2 2 4 2" xfId="14111"/>
    <cellStyle name="Обычный 4 3 5 2 2 2 4 2 2" xfId="31008"/>
    <cellStyle name="Обычный 4 3 5 2 2 2 4 3" xfId="22560"/>
    <cellStyle name="Обычный 4 3 5 2 2 2 5" xfId="9887"/>
    <cellStyle name="Обычный 4 3 5 2 2 2 5 2" xfId="26784"/>
    <cellStyle name="Обычный 4 3 5 2 2 2 6" xfId="18336"/>
    <cellStyle name="Обычный 4 3 5 2 2 3" xfId="2143"/>
    <cellStyle name="Обычный 4 3 5 2 2 3 2" xfId="6367"/>
    <cellStyle name="Обычный 4 3 5 2 2 3 2 2" xfId="14815"/>
    <cellStyle name="Обычный 4 3 5 2 2 3 2 2 2" xfId="31712"/>
    <cellStyle name="Обычный 4 3 5 2 2 3 2 3" xfId="23264"/>
    <cellStyle name="Обычный 4 3 5 2 2 3 3" xfId="10591"/>
    <cellStyle name="Обычный 4 3 5 2 2 3 3 2" xfId="27488"/>
    <cellStyle name="Обычный 4 3 5 2 2 3 4" xfId="19040"/>
    <cellStyle name="Обычный 4 3 5 2 2 4" xfId="3551"/>
    <cellStyle name="Обычный 4 3 5 2 2 4 2" xfId="7775"/>
    <cellStyle name="Обычный 4 3 5 2 2 4 2 2" xfId="16223"/>
    <cellStyle name="Обычный 4 3 5 2 2 4 2 2 2" xfId="33120"/>
    <cellStyle name="Обычный 4 3 5 2 2 4 2 3" xfId="24672"/>
    <cellStyle name="Обычный 4 3 5 2 2 4 3" xfId="11999"/>
    <cellStyle name="Обычный 4 3 5 2 2 4 3 2" xfId="28896"/>
    <cellStyle name="Обычный 4 3 5 2 2 4 4" xfId="20448"/>
    <cellStyle name="Обычный 4 3 5 2 2 5" xfId="4959"/>
    <cellStyle name="Обычный 4 3 5 2 2 5 2" xfId="13407"/>
    <cellStyle name="Обычный 4 3 5 2 2 5 2 2" xfId="30304"/>
    <cellStyle name="Обычный 4 3 5 2 2 5 3" xfId="21856"/>
    <cellStyle name="Обычный 4 3 5 2 2 6" xfId="9183"/>
    <cellStyle name="Обычный 4 3 5 2 2 6 2" xfId="26080"/>
    <cellStyle name="Обычный 4 3 5 2 2 7" xfId="17632"/>
    <cellStyle name="Обычный 4 3 5 2 2 8" xfId="34529"/>
    <cellStyle name="Обычный 4 3 5 2 3" xfId="1086"/>
    <cellStyle name="Обычный 4 3 5 2 3 2" xfId="2495"/>
    <cellStyle name="Обычный 4 3 5 2 3 2 2" xfId="6719"/>
    <cellStyle name="Обычный 4 3 5 2 3 2 2 2" xfId="15167"/>
    <cellStyle name="Обычный 4 3 5 2 3 2 2 2 2" xfId="32064"/>
    <cellStyle name="Обычный 4 3 5 2 3 2 2 3" xfId="23616"/>
    <cellStyle name="Обычный 4 3 5 2 3 2 3" xfId="10943"/>
    <cellStyle name="Обычный 4 3 5 2 3 2 3 2" xfId="27840"/>
    <cellStyle name="Обычный 4 3 5 2 3 2 4" xfId="19392"/>
    <cellStyle name="Обычный 4 3 5 2 3 3" xfId="3903"/>
    <cellStyle name="Обычный 4 3 5 2 3 3 2" xfId="8127"/>
    <cellStyle name="Обычный 4 3 5 2 3 3 2 2" xfId="16575"/>
    <cellStyle name="Обычный 4 3 5 2 3 3 2 2 2" xfId="33472"/>
    <cellStyle name="Обычный 4 3 5 2 3 3 2 3" xfId="25024"/>
    <cellStyle name="Обычный 4 3 5 2 3 3 3" xfId="12351"/>
    <cellStyle name="Обычный 4 3 5 2 3 3 3 2" xfId="29248"/>
    <cellStyle name="Обычный 4 3 5 2 3 3 4" xfId="20800"/>
    <cellStyle name="Обычный 4 3 5 2 3 4" xfId="5311"/>
    <cellStyle name="Обычный 4 3 5 2 3 4 2" xfId="13759"/>
    <cellStyle name="Обычный 4 3 5 2 3 4 2 2" xfId="30656"/>
    <cellStyle name="Обычный 4 3 5 2 3 4 3" xfId="22208"/>
    <cellStyle name="Обычный 4 3 5 2 3 5" xfId="9535"/>
    <cellStyle name="Обычный 4 3 5 2 3 5 2" xfId="26432"/>
    <cellStyle name="Обычный 4 3 5 2 3 6" xfId="17984"/>
    <cellStyle name="Обычный 4 3 5 2 4" xfId="1791"/>
    <cellStyle name="Обычный 4 3 5 2 4 2" xfId="6015"/>
    <cellStyle name="Обычный 4 3 5 2 4 2 2" xfId="14463"/>
    <cellStyle name="Обычный 4 3 5 2 4 2 2 2" xfId="31360"/>
    <cellStyle name="Обычный 4 3 5 2 4 2 3" xfId="22912"/>
    <cellStyle name="Обычный 4 3 5 2 4 3" xfId="10239"/>
    <cellStyle name="Обычный 4 3 5 2 4 3 2" xfId="27136"/>
    <cellStyle name="Обычный 4 3 5 2 4 4" xfId="18688"/>
    <cellStyle name="Обычный 4 3 5 2 5" xfId="3199"/>
    <cellStyle name="Обычный 4 3 5 2 5 2" xfId="7423"/>
    <cellStyle name="Обычный 4 3 5 2 5 2 2" xfId="15871"/>
    <cellStyle name="Обычный 4 3 5 2 5 2 2 2" xfId="32768"/>
    <cellStyle name="Обычный 4 3 5 2 5 2 3" xfId="24320"/>
    <cellStyle name="Обычный 4 3 5 2 5 3" xfId="11647"/>
    <cellStyle name="Обычный 4 3 5 2 5 3 2" xfId="28544"/>
    <cellStyle name="Обычный 4 3 5 2 5 4" xfId="20096"/>
    <cellStyle name="Обычный 4 3 5 2 6" xfId="4607"/>
    <cellStyle name="Обычный 4 3 5 2 6 2" xfId="13055"/>
    <cellStyle name="Обычный 4 3 5 2 6 2 2" xfId="29952"/>
    <cellStyle name="Обычный 4 3 5 2 6 3" xfId="21504"/>
    <cellStyle name="Обычный 4 3 5 2 7" xfId="8831"/>
    <cellStyle name="Обычный 4 3 5 2 7 2" xfId="25728"/>
    <cellStyle name="Обычный 4 3 5 2 8" xfId="17280"/>
    <cellStyle name="Обычный 4 3 5 2 9" xfId="34177"/>
    <cellStyle name="Обычный 4 3 5 3" xfId="706"/>
    <cellStyle name="Обычный 4 3 5 3 2" xfId="1437"/>
    <cellStyle name="Обычный 4 3 5 3 2 2" xfId="2846"/>
    <cellStyle name="Обычный 4 3 5 3 2 2 2" xfId="7070"/>
    <cellStyle name="Обычный 4 3 5 3 2 2 2 2" xfId="15518"/>
    <cellStyle name="Обычный 4 3 5 3 2 2 2 2 2" xfId="32415"/>
    <cellStyle name="Обычный 4 3 5 3 2 2 2 3" xfId="23967"/>
    <cellStyle name="Обычный 4 3 5 3 2 2 3" xfId="11294"/>
    <cellStyle name="Обычный 4 3 5 3 2 2 3 2" xfId="28191"/>
    <cellStyle name="Обычный 4 3 5 3 2 2 4" xfId="19743"/>
    <cellStyle name="Обычный 4 3 5 3 2 3" xfId="4254"/>
    <cellStyle name="Обычный 4 3 5 3 2 3 2" xfId="8478"/>
    <cellStyle name="Обычный 4 3 5 3 2 3 2 2" xfId="16926"/>
    <cellStyle name="Обычный 4 3 5 3 2 3 2 2 2" xfId="33823"/>
    <cellStyle name="Обычный 4 3 5 3 2 3 2 3" xfId="25375"/>
    <cellStyle name="Обычный 4 3 5 3 2 3 3" xfId="12702"/>
    <cellStyle name="Обычный 4 3 5 3 2 3 3 2" xfId="29599"/>
    <cellStyle name="Обычный 4 3 5 3 2 3 4" xfId="21151"/>
    <cellStyle name="Обычный 4 3 5 3 2 4" xfId="5662"/>
    <cellStyle name="Обычный 4 3 5 3 2 4 2" xfId="14110"/>
    <cellStyle name="Обычный 4 3 5 3 2 4 2 2" xfId="31007"/>
    <cellStyle name="Обычный 4 3 5 3 2 4 3" xfId="22559"/>
    <cellStyle name="Обычный 4 3 5 3 2 5" xfId="9886"/>
    <cellStyle name="Обычный 4 3 5 3 2 5 2" xfId="26783"/>
    <cellStyle name="Обычный 4 3 5 3 2 6" xfId="18335"/>
    <cellStyle name="Обычный 4 3 5 3 3" xfId="2142"/>
    <cellStyle name="Обычный 4 3 5 3 3 2" xfId="6366"/>
    <cellStyle name="Обычный 4 3 5 3 3 2 2" xfId="14814"/>
    <cellStyle name="Обычный 4 3 5 3 3 2 2 2" xfId="31711"/>
    <cellStyle name="Обычный 4 3 5 3 3 2 3" xfId="23263"/>
    <cellStyle name="Обычный 4 3 5 3 3 3" xfId="10590"/>
    <cellStyle name="Обычный 4 3 5 3 3 3 2" xfId="27487"/>
    <cellStyle name="Обычный 4 3 5 3 3 4" xfId="19039"/>
    <cellStyle name="Обычный 4 3 5 3 4" xfId="3550"/>
    <cellStyle name="Обычный 4 3 5 3 4 2" xfId="7774"/>
    <cellStyle name="Обычный 4 3 5 3 4 2 2" xfId="16222"/>
    <cellStyle name="Обычный 4 3 5 3 4 2 2 2" xfId="33119"/>
    <cellStyle name="Обычный 4 3 5 3 4 2 3" xfId="24671"/>
    <cellStyle name="Обычный 4 3 5 3 4 3" xfId="11998"/>
    <cellStyle name="Обычный 4 3 5 3 4 3 2" xfId="28895"/>
    <cellStyle name="Обычный 4 3 5 3 4 4" xfId="20447"/>
    <cellStyle name="Обычный 4 3 5 3 5" xfId="4958"/>
    <cellStyle name="Обычный 4 3 5 3 5 2" xfId="13406"/>
    <cellStyle name="Обычный 4 3 5 3 5 2 2" xfId="30303"/>
    <cellStyle name="Обычный 4 3 5 3 5 3" xfId="21855"/>
    <cellStyle name="Обычный 4 3 5 3 6" xfId="9182"/>
    <cellStyle name="Обычный 4 3 5 3 6 2" xfId="26079"/>
    <cellStyle name="Обычный 4 3 5 3 7" xfId="17631"/>
    <cellStyle name="Обычный 4 3 5 3 8" xfId="34528"/>
    <cellStyle name="Обычный 4 3 5 4" xfId="1085"/>
    <cellStyle name="Обычный 4 3 5 4 2" xfId="2494"/>
    <cellStyle name="Обычный 4 3 5 4 2 2" xfId="6718"/>
    <cellStyle name="Обычный 4 3 5 4 2 2 2" xfId="15166"/>
    <cellStyle name="Обычный 4 3 5 4 2 2 2 2" xfId="32063"/>
    <cellStyle name="Обычный 4 3 5 4 2 2 3" xfId="23615"/>
    <cellStyle name="Обычный 4 3 5 4 2 3" xfId="10942"/>
    <cellStyle name="Обычный 4 3 5 4 2 3 2" xfId="27839"/>
    <cellStyle name="Обычный 4 3 5 4 2 4" xfId="19391"/>
    <cellStyle name="Обычный 4 3 5 4 3" xfId="3902"/>
    <cellStyle name="Обычный 4 3 5 4 3 2" xfId="8126"/>
    <cellStyle name="Обычный 4 3 5 4 3 2 2" xfId="16574"/>
    <cellStyle name="Обычный 4 3 5 4 3 2 2 2" xfId="33471"/>
    <cellStyle name="Обычный 4 3 5 4 3 2 3" xfId="25023"/>
    <cellStyle name="Обычный 4 3 5 4 3 3" xfId="12350"/>
    <cellStyle name="Обычный 4 3 5 4 3 3 2" xfId="29247"/>
    <cellStyle name="Обычный 4 3 5 4 3 4" xfId="20799"/>
    <cellStyle name="Обычный 4 3 5 4 4" xfId="5310"/>
    <cellStyle name="Обычный 4 3 5 4 4 2" xfId="13758"/>
    <cellStyle name="Обычный 4 3 5 4 4 2 2" xfId="30655"/>
    <cellStyle name="Обычный 4 3 5 4 4 3" xfId="22207"/>
    <cellStyle name="Обычный 4 3 5 4 5" xfId="9534"/>
    <cellStyle name="Обычный 4 3 5 4 5 2" xfId="26431"/>
    <cellStyle name="Обычный 4 3 5 4 6" xfId="17983"/>
    <cellStyle name="Обычный 4 3 5 5" xfId="1790"/>
    <cellStyle name="Обычный 4 3 5 5 2" xfId="6014"/>
    <cellStyle name="Обычный 4 3 5 5 2 2" xfId="14462"/>
    <cellStyle name="Обычный 4 3 5 5 2 2 2" xfId="31359"/>
    <cellStyle name="Обычный 4 3 5 5 2 3" xfId="22911"/>
    <cellStyle name="Обычный 4 3 5 5 3" xfId="10238"/>
    <cellStyle name="Обычный 4 3 5 5 3 2" xfId="27135"/>
    <cellStyle name="Обычный 4 3 5 5 4" xfId="18687"/>
    <cellStyle name="Обычный 4 3 5 6" xfId="3198"/>
    <cellStyle name="Обычный 4 3 5 6 2" xfId="7422"/>
    <cellStyle name="Обычный 4 3 5 6 2 2" xfId="15870"/>
    <cellStyle name="Обычный 4 3 5 6 2 2 2" xfId="32767"/>
    <cellStyle name="Обычный 4 3 5 6 2 3" xfId="24319"/>
    <cellStyle name="Обычный 4 3 5 6 3" xfId="11646"/>
    <cellStyle name="Обычный 4 3 5 6 3 2" xfId="28543"/>
    <cellStyle name="Обычный 4 3 5 6 4" xfId="20095"/>
    <cellStyle name="Обычный 4 3 5 7" xfId="4606"/>
    <cellStyle name="Обычный 4 3 5 7 2" xfId="13054"/>
    <cellStyle name="Обычный 4 3 5 7 2 2" xfId="29951"/>
    <cellStyle name="Обычный 4 3 5 7 3" xfId="21503"/>
    <cellStyle name="Обычный 4 3 5 8" xfId="8830"/>
    <cellStyle name="Обычный 4 3 5 8 2" xfId="25727"/>
    <cellStyle name="Обычный 4 3 5 9" xfId="17279"/>
    <cellStyle name="Обычный 4 3 6" xfId="307"/>
    <cellStyle name="Обычный 4 3 6 2" xfId="708"/>
    <cellStyle name="Обычный 4 3 6 2 2" xfId="1439"/>
    <cellStyle name="Обычный 4 3 6 2 2 2" xfId="2848"/>
    <cellStyle name="Обычный 4 3 6 2 2 2 2" xfId="7072"/>
    <cellStyle name="Обычный 4 3 6 2 2 2 2 2" xfId="15520"/>
    <cellStyle name="Обычный 4 3 6 2 2 2 2 2 2" xfId="32417"/>
    <cellStyle name="Обычный 4 3 6 2 2 2 2 3" xfId="23969"/>
    <cellStyle name="Обычный 4 3 6 2 2 2 3" xfId="11296"/>
    <cellStyle name="Обычный 4 3 6 2 2 2 3 2" xfId="28193"/>
    <cellStyle name="Обычный 4 3 6 2 2 2 4" xfId="19745"/>
    <cellStyle name="Обычный 4 3 6 2 2 3" xfId="4256"/>
    <cellStyle name="Обычный 4 3 6 2 2 3 2" xfId="8480"/>
    <cellStyle name="Обычный 4 3 6 2 2 3 2 2" xfId="16928"/>
    <cellStyle name="Обычный 4 3 6 2 2 3 2 2 2" xfId="33825"/>
    <cellStyle name="Обычный 4 3 6 2 2 3 2 3" xfId="25377"/>
    <cellStyle name="Обычный 4 3 6 2 2 3 3" xfId="12704"/>
    <cellStyle name="Обычный 4 3 6 2 2 3 3 2" xfId="29601"/>
    <cellStyle name="Обычный 4 3 6 2 2 3 4" xfId="21153"/>
    <cellStyle name="Обычный 4 3 6 2 2 4" xfId="5664"/>
    <cellStyle name="Обычный 4 3 6 2 2 4 2" xfId="14112"/>
    <cellStyle name="Обычный 4 3 6 2 2 4 2 2" xfId="31009"/>
    <cellStyle name="Обычный 4 3 6 2 2 4 3" xfId="22561"/>
    <cellStyle name="Обычный 4 3 6 2 2 5" xfId="9888"/>
    <cellStyle name="Обычный 4 3 6 2 2 5 2" xfId="26785"/>
    <cellStyle name="Обычный 4 3 6 2 2 6" xfId="18337"/>
    <cellStyle name="Обычный 4 3 6 2 3" xfId="2144"/>
    <cellStyle name="Обычный 4 3 6 2 3 2" xfId="6368"/>
    <cellStyle name="Обычный 4 3 6 2 3 2 2" xfId="14816"/>
    <cellStyle name="Обычный 4 3 6 2 3 2 2 2" xfId="31713"/>
    <cellStyle name="Обычный 4 3 6 2 3 2 3" xfId="23265"/>
    <cellStyle name="Обычный 4 3 6 2 3 3" xfId="10592"/>
    <cellStyle name="Обычный 4 3 6 2 3 3 2" xfId="27489"/>
    <cellStyle name="Обычный 4 3 6 2 3 4" xfId="19041"/>
    <cellStyle name="Обычный 4 3 6 2 4" xfId="3552"/>
    <cellStyle name="Обычный 4 3 6 2 4 2" xfId="7776"/>
    <cellStyle name="Обычный 4 3 6 2 4 2 2" xfId="16224"/>
    <cellStyle name="Обычный 4 3 6 2 4 2 2 2" xfId="33121"/>
    <cellStyle name="Обычный 4 3 6 2 4 2 3" xfId="24673"/>
    <cellStyle name="Обычный 4 3 6 2 4 3" xfId="12000"/>
    <cellStyle name="Обычный 4 3 6 2 4 3 2" xfId="28897"/>
    <cellStyle name="Обычный 4 3 6 2 4 4" xfId="20449"/>
    <cellStyle name="Обычный 4 3 6 2 5" xfId="4960"/>
    <cellStyle name="Обычный 4 3 6 2 5 2" xfId="13408"/>
    <cellStyle name="Обычный 4 3 6 2 5 2 2" xfId="30305"/>
    <cellStyle name="Обычный 4 3 6 2 5 3" xfId="21857"/>
    <cellStyle name="Обычный 4 3 6 2 6" xfId="9184"/>
    <cellStyle name="Обычный 4 3 6 2 6 2" xfId="26081"/>
    <cellStyle name="Обычный 4 3 6 2 7" xfId="17633"/>
    <cellStyle name="Обычный 4 3 6 2 8" xfId="34530"/>
    <cellStyle name="Обычный 4 3 6 3" xfId="1087"/>
    <cellStyle name="Обычный 4 3 6 3 2" xfId="2496"/>
    <cellStyle name="Обычный 4 3 6 3 2 2" xfId="6720"/>
    <cellStyle name="Обычный 4 3 6 3 2 2 2" xfId="15168"/>
    <cellStyle name="Обычный 4 3 6 3 2 2 2 2" xfId="32065"/>
    <cellStyle name="Обычный 4 3 6 3 2 2 3" xfId="23617"/>
    <cellStyle name="Обычный 4 3 6 3 2 3" xfId="10944"/>
    <cellStyle name="Обычный 4 3 6 3 2 3 2" xfId="27841"/>
    <cellStyle name="Обычный 4 3 6 3 2 4" xfId="19393"/>
    <cellStyle name="Обычный 4 3 6 3 3" xfId="3904"/>
    <cellStyle name="Обычный 4 3 6 3 3 2" xfId="8128"/>
    <cellStyle name="Обычный 4 3 6 3 3 2 2" xfId="16576"/>
    <cellStyle name="Обычный 4 3 6 3 3 2 2 2" xfId="33473"/>
    <cellStyle name="Обычный 4 3 6 3 3 2 3" xfId="25025"/>
    <cellStyle name="Обычный 4 3 6 3 3 3" xfId="12352"/>
    <cellStyle name="Обычный 4 3 6 3 3 3 2" xfId="29249"/>
    <cellStyle name="Обычный 4 3 6 3 3 4" xfId="20801"/>
    <cellStyle name="Обычный 4 3 6 3 4" xfId="5312"/>
    <cellStyle name="Обычный 4 3 6 3 4 2" xfId="13760"/>
    <cellStyle name="Обычный 4 3 6 3 4 2 2" xfId="30657"/>
    <cellStyle name="Обычный 4 3 6 3 4 3" xfId="22209"/>
    <cellStyle name="Обычный 4 3 6 3 5" xfId="9536"/>
    <cellStyle name="Обычный 4 3 6 3 5 2" xfId="26433"/>
    <cellStyle name="Обычный 4 3 6 3 6" xfId="17985"/>
    <cellStyle name="Обычный 4 3 6 4" xfId="1792"/>
    <cellStyle name="Обычный 4 3 6 4 2" xfId="6016"/>
    <cellStyle name="Обычный 4 3 6 4 2 2" xfId="14464"/>
    <cellStyle name="Обычный 4 3 6 4 2 2 2" xfId="31361"/>
    <cellStyle name="Обычный 4 3 6 4 2 3" xfId="22913"/>
    <cellStyle name="Обычный 4 3 6 4 3" xfId="10240"/>
    <cellStyle name="Обычный 4 3 6 4 3 2" xfId="27137"/>
    <cellStyle name="Обычный 4 3 6 4 4" xfId="18689"/>
    <cellStyle name="Обычный 4 3 6 5" xfId="3200"/>
    <cellStyle name="Обычный 4 3 6 5 2" xfId="7424"/>
    <cellStyle name="Обычный 4 3 6 5 2 2" xfId="15872"/>
    <cellStyle name="Обычный 4 3 6 5 2 2 2" xfId="32769"/>
    <cellStyle name="Обычный 4 3 6 5 2 3" xfId="24321"/>
    <cellStyle name="Обычный 4 3 6 5 3" xfId="11648"/>
    <cellStyle name="Обычный 4 3 6 5 3 2" xfId="28545"/>
    <cellStyle name="Обычный 4 3 6 5 4" xfId="20097"/>
    <cellStyle name="Обычный 4 3 6 6" xfId="4608"/>
    <cellStyle name="Обычный 4 3 6 6 2" xfId="13056"/>
    <cellStyle name="Обычный 4 3 6 6 2 2" xfId="29953"/>
    <cellStyle name="Обычный 4 3 6 6 3" xfId="21505"/>
    <cellStyle name="Обычный 4 3 6 7" xfId="8832"/>
    <cellStyle name="Обычный 4 3 6 7 2" xfId="25729"/>
    <cellStyle name="Обычный 4 3 6 8" xfId="17281"/>
    <cellStyle name="Обычный 4 3 6 9" xfId="34178"/>
    <cellStyle name="Обычный 4 3 7" xfId="677"/>
    <cellStyle name="Обычный 4 3 7 2" xfId="1408"/>
    <cellStyle name="Обычный 4 3 7 2 2" xfId="2817"/>
    <cellStyle name="Обычный 4 3 7 2 2 2" xfId="7041"/>
    <cellStyle name="Обычный 4 3 7 2 2 2 2" xfId="15489"/>
    <cellStyle name="Обычный 4 3 7 2 2 2 2 2" xfId="32386"/>
    <cellStyle name="Обычный 4 3 7 2 2 2 3" xfId="23938"/>
    <cellStyle name="Обычный 4 3 7 2 2 3" xfId="11265"/>
    <cellStyle name="Обычный 4 3 7 2 2 3 2" xfId="28162"/>
    <cellStyle name="Обычный 4 3 7 2 2 4" xfId="19714"/>
    <cellStyle name="Обычный 4 3 7 2 3" xfId="4225"/>
    <cellStyle name="Обычный 4 3 7 2 3 2" xfId="8449"/>
    <cellStyle name="Обычный 4 3 7 2 3 2 2" xfId="16897"/>
    <cellStyle name="Обычный 4 3 7 2 3 2 2 2" xfId="33794"/>
    <cellStyle name="Обычный 4 3 7 2 3 2 3" xfId="25346"/>
    <cellStyle name="Обычный 4 3 7 2 3 3" xfId="12673"/>
    <cellStyle name="Обычный 4 3 7 2 3 3 2" xfId="29570"/>
    <cellStyle name="Обычный 4 3 7 2 3 4" xfId="21122"/>
    <cellStyle name="Обычный 4 3 7 2 4" xfId="5633"/>
    <cellStyle name="Обычный 4 3 7 2 4 2" xfId="14081"/>
    <cellStyle name="Обычный 4 3 7 2 4 2 2" xfId="30978"/>
    <cellStyle name="Обычный 4 3 7 2 4 3" xfId="22530"/>
    <cellStyle name="Обычный 4 3 7 2 5" xfId="9857"/>
    <cellStyle name="Обычный 4 3 7 2 5 2" xfId="26754"/>
    <cellStyle name="Обычный 4 3 7 2 6" xfId="18306"/>
    <cellStyle name="Обычный 4 3 7 3" xfId="2113"/>
    <cellStyle name="Обычный 4 3 7 3 2" xfId="6337"/>
    <cellStyle name="Обычный 4 3 7 3 2 2" xfId="14785"/>
    <cellStyle name="Обычный 4 3 7 3 2 2 2" xfId="31682"/>
    <cellStyle name="Обычный 4 3 7 3 2 3" xfId="23234"/>
    <cellStyle name="Обычный 4 3 7 3 3" xfId="10561"/>
    <cellStyle name="Обычный 4 3 7 3 3 2" xfId="27458"/>
    <cellStyle name="Обычный 4 3 7 3 4" xfId="19010"/>
    <cellStyle name="Обычный 4 3 7 4" xfId="3521"/>
    <cellStyle name="Обычный 4 3 7 4 2" xfId="7745"/>
    <cellStyle name="Обычный 4 3 7 4 2 2" xfId="16193"/>
    <cellStyle name="Обычный 4 3 7 4 2 2 2" xfId="33090"/>
    <cellStyle name="Обычный 4 3 7 4 2 3" xfId="24642"/>
    <cellStyle name="Обычный 4 3 7 4 3" xfId="11969"/>
    <cellStyle name="Обычный 4 3 7 4 3 2" xfId="28866"/>
    <cellStyle name="Обычный 4 3 7 4 4" xfId="20418"/>
    <cellStyle name="Обычный 4 3 7 5" xfId="4929"/>
    <cellStyle name="Обычный 4 3 7 5 2" xfId="13377"/>
    <cellStyle name="Обычный 4 3 7 5 2 2" xfId="30274"/>
    <cellStyle name="Обычный 4 3 7 5 3" xfId="21826"/>
    <cellStyle name="Обычный 4 3 7 6" xfId="9153"/>
    <cellStyle name="Обычный 4 3 7 6 2" xfId="26050"/>
    <cellStyle name="Обычный 4 3 7 7" xfId="17602"/>
    <cellStyle name="Обычный 4 3 7 8" xfId="34499"/>
    <cellStyle name="Обычный 4 3 8" xfId="1056"/>
    <cellStyle name="Обычный 4 3 8 2" xfId="2465"/>
    <cellStyle name="Обычный 4 3 8 2 2" xfId="6689"/>
    <cellStyle name="Обычный 4 3 8 2 2 2" xfId="15137"/>
    <cellStyle name="Обычный 4 3 8 2 2 2 2" xfId="32034"/>
    <cellStyle name="Обычный 4 3 8 2 2 3" xfId="23586"/>
    <cellStyle name="Обычный 4 3 8 2 3" xfId="10913"/>
    <cellStyle name="Обычный 4 3 8 2 3 2" xfId="27810"/>
    <cellStyle name="Обычный 4 3 8 2 4" xfId="19362"/>
    <cellStyle name="Обычный 4 3 8 3" xfId="3873"/>
    <cellStyle name="Обычный 4 3 8 3 2" xfId="8097"/>
    <cellStyle name="Обычный 4 3 8 3 2 2" xfId="16545"/>
    <cellStyle name="Обычный 4 3 8 3 2 2 2" xfId="33442"/>
    <cellStyle name="Обычный 4 3 8 3 2 3" xfId="24994"/>
    <cellStyle name="Обычный 4 3 8 3 3" xfId="12321"/>
    <cellStyle name="Обычный 4 3 8 3 3 2" xfId="29218"/>
    <cellStyle name="Обычный 4 3 8 3 4" xfId="20770"/>
    <cellStyle name="Обычный 4 3 8 4" xfId="5281"/>
    <cellStyle name="Обычный 4 3 8 4 2" xfId="13729"/>
    <cellStyle name="Обычный 4 3 8 4 2 2" xfId="30626"/>
    <cellStyle name="Обычный 4 3 8 4 3" xfId="22178"/>
    <cellStyle name="Обычный 4 3 8 5" xfId="9505"/>
    <cellStyle name="Обычный 4 3 8 5 2" xfId="26402"/>
    <cellStyle name="Обычный 4 3 8 6" xfId="17954"/>
    <cellStyle name="Обычный 4 3 9" xfId="1761"/>
    <cellStyle name="Обычный 4 3 9 2" xfId="5985"/>
    <cellStyle name="Обычный 4 3 9 2 2" xfId="14433"/>
    <cellStyle name="Обычный 4 3 9 2 2 2" xfId="31330"/>
    <cellStyle name="Обычный 4 3 9 2 3" xfId="22882"/>
    <cellStyle name="Обычный 4 3 9 3" xfId="10209"/>
    <cellStyle name="Обычный 4 3 9 3 2" xfId="27106"/>
    <cellStyle name="Обычный 4 3 9 4" xfId="18658"/>
    <cellStyle name="Обычный 4 3_Отчет за 2015 год" xfId="308"/>
    <cellStyle name="Обычный 4 4" xfId="309"/>
    <cellStyle name="Обычный 4 4 10" xfId="4609"/>
    <cellStyle name="Обычный 4 4 10 2" xfId="13057"/>
    <cellStyle name="Обычный 4 4 10 2 2" xfId="29954"/>
    <cellStyle name="Обычный 4 4 10 3" xfId="21506"/>
    <cellStyle name="Обычный 4 4 11" xfId="8833"/>
    <cellStyle name="Обычный 4 4 11 2" xfId="25730"/>
    <cellStyle name="Обычный 4 4 12" xfId="17282"/>
    <cellStyle name="Обычный 4 4 13" xfId="34179"/>
    <cellStyle name="Обычный 4 4 2" xfId="310"/>
    <cellStyle name="Обычный 4 4 2 10" xfId="8834"/>
    <cellStyle name="Обычный 4 4 2 10 2" xfId="25731"/>
    <cellStyle name="Обычный 4 4 2 11" xfId="17283"/>
    <cellStyle name="Обычный 4 4 2 12" xfId="34180"/>
    <cellStyle name="Обычный 4 4 2 2" xfId="311"/>
    <cellStyle name="Обычный 4 4 2 2 10" xfId="17284"/>
    <cellStyle name="Обычный 4 4 2 2 11" xfId="34181"/>
    <cellStyle name="Обычный 4 4 2 2 2" xfId="312"/>
    <cellStyle name="Обычный 4 4 2 2 2 10" xfId="34182"/>
    <cellStyle name="Обычный 4 4 2 2 2 2" xfId="313"/>
    <cellStyle name="Обычный 4 4 2 2 2 2 2" xfId="713"/>
    <cellStyle name="Обычный 4 4 2 2 2 2 2 2" xfId="1444"/>
    <cellStyle name="Обычный 4 4 2 2 2 2 2 2 2" xfId="2853"/>
    <cellStyle name="Обычный 4 4 2 2 2 2 2 2 2 2" xfId="7077"/>
    <cellStyle name="Обычный 4 4 2 2 2 2 2 2 2 2 2" xfId="15525"/>
    <cellStyle name="Обычный 4 4 2 2 2 2 2 2 2 2 2 2" xfId="32422"/>
    <cellStyle name="Обычный 4 4 2 2 2 2 2 2 2 2 3" xfId="23974"/>
    <cellStyle name="Обычный 4 4 2 2 2 2 2 2 2 3" xfId="11301"/>
    <cellStyle name="Обычный 4 4 2 2 2 2 2 2 2 3 2" xfId="28198"/>
    <cellStyle name="Обычный 4 4 2 2 2 2 2 2 2 4" xfId="19750"/>
    <cellStyle name="Обычный 4 4 2 2 2 2 2 2 3" xfId="4261"/>
    <cellStyle name="Обычный 4 4 2 2 2 2 2 2 3 2" xfId="8485"/>
    <cellStyle name="Обычный 4 4 2 2 2 2 2 2 3 2 2" xfId="16933"/>
    <cellStyle name="Обычный 4 4 2 2 2 2 2 2 3 2 2 2" xfId="33830"/>
    <cellStyle name="Обычный 4 4 2 2 2 2 2 2 3 2 3" xfId="25382"/>
    <cellStyle name="Обычный 4 4 2 2 2 2 2 2 3 3" xfId="12709"/>
    <cellStyle name="Обычный 4 4 2 2 2 2 2 2 3 3 2" xfId="29606"/>
    <cellStyle name="Обычный 4 4 2 2 2 2 2 2 3 4" xfId="21158"/>
    <cellStyle name="Обычный 4 4 2 2 2 2 2 2 4" xfId="5669"/>
    <cellStyle name="Обычный 4 4 2 2 2 2 2 2 4 2" xfId="14117"/>
    <cellStyle name="Обычный 4 4 2 2 2 2 2 2 4 2 2" xfId="31014"/>
    <cellStyle name="Обычный 4 4 2 2 2 2 2 2 4 3" xfId="22566"/>
    <cellStyle name="Обычный 4 4 2 2 2 2 2 2 5" xfId="9893"/>
    <cellStyle name="Обычный 4 4 2 2 2 2 2 2 5 2" xfId="26790"/>
    <cellStyle name="Обычный 4 4 2 2 2 2 2 2 6" xfId="18342"/>
    <cellStyle name="Обычный 4 4 2 2 2 2 2 3" xfId="2149"/>
    <cellStyle name="Обычный 4 4 2 2 2 2 2 3 2" xfId="6373"/>
    <cellStyle name="Обычный 4 4 2 2 2 2 2 3 2 2" xfId="14821"/>
    <cellStyle name="Обычный 4 4 2 2 2 2 2 3 2 2 2" xfId="31718"/>
    <cellStyle name="Обычный 4 4 2 2 2 2 2 3 2 3" xfId="23270"/>
    <cellStyle name="Обычный 4 4 2 2 2 2 2 3 3" xfId="10597"/>
    <cellStyle name="Обычный 4 4 2 2 2 2 2 3 3 2" xfId="27494"/>
    <cellStyle name="Обычный 4 4 2 2 2 2 2 3 4" xfId="19046"/>
    <cellStyle name="Обычный 4 4 2 2 2 2 2 4" xfId="3557"/>
    <cellStyle name="Обычный 4 4 2 2 2 2 2 4 2" xfId="7781"/>
    <cellStyle name="Обычный 4 4 2 2 2 2 2 4 2 2" xfId="16229"/>
    <cellStyle name="Обычный 4 4 2 2 2 2 2 4 2 2 2" xfId="33126"/>
    <cellStyle name="Обычный 4 4 2 2 2 2 2 4 2 3" xfId="24678"/>
    <cellStyle name="Обычный 4 4 2 2 2 2 2 4 3" xfId="12005"/>
    <cellStyle name="Обычный 4 4 2 2 2 2 2 4 3 2" xfId="28902"/>
    <cellStyle name="Обычный 4 4 2 2 2 2 2 4 4" xfId="20454"/>
    <cellStyle name="Обычный 4 4 2 2 2 2 2 5" xfId="4965"/>
    <cellStyle name="Обычный 4 4 2 2 2 2 2 5 2" xfId="13413"/>
    <cellStyle name="Обычный 4 4 2 2 2 2 2 5 2 2" xfId="30310"/>
    <cellStyle name="Обычный 4 4 2 2 2 2 2 5 3" xfId="21862"/>
    <cellStyle name="Обычный 4 4 2 2 2 2 2 6" xfId="9189"/>
    <cellStyle name="Обычный 4 4 2 2 2 2 2 6 2" xfId="26086"/>
    <cellStyle name="Обычный 4 4 2 2 2 2 2 7" xfId="17638"/>
    <cellStyle name="Обычный 4 4 2 2 2 2 2 8" xfId="34535"/>
    <cellStyle name="Обычный 4 4 2 2 2 2 3" xfId="1092"/>
    <cellStyle name="Обычный 4 4 2 2 2 2 3 2" xfId="2501"/>
    <cellStyle name="Обычный 4 4 2 2 2 2 3 2 2" xfId="6725"/>
    <cellStyle name="Обычный 4 4 2 2 2 2 3 2 2 2" xfId="15173"/>
    <cellStyle name="Обычный 4 4 2 2 2 2 3 2 2 2 2" xfId="32070"/>
    <cellStyle name="Обычный 4 4 2 2 2 2 3 2 2 3" xfId="23622"/>
    <cellStyle name="Обычный 4 4 2 2 2 2 3 2 3" xfId="10949"/>
    <cellStyle name="Обычный 4 4 2 2 2 2 3 2 3 2" xfId="27846"/>
    <cellStyle name="Обычный 4 4 2 2 2 2 3 2 4" xfId="19398"/>
    <cellStyle name="Обычный 4 4 2 2 2 2 3 3" xfId="3909"/>
    <cellStyle name="Обычный 4 4 2 2 2 2 3 3 2" xfId="8133"/>
    <cellStyle name="Обычный 4 4 2 2 2 2 3 3 2 2" xfId="16581"/>
    <cellStyle name="Обычный 4 4 2 2 2 2 3 3 2 2 2" xfId="33478"/>
    <cellStyle name="Обычный 4 4 2 2 2 2 3 3 2 3" xfId="25030"/>
    <cellStyle name="Обычный 4 4 2 2 2 2 3 3 3" xfId="12357"/>
    <cellStyle name="Обычный 4 4 2 2 2 2 3 3 3 2" xfId="29254"/>
    <cellStyle name="Обычный 4 4 2 2 2 2 3 3 4" xfId="20806"/>
    <cellStyle name="Обычный 4 4 2 2 2 2 3 4" xfId="5317"/>
    <cellStyle name="Обычный 4 4 2 2 2 2 3 4 2" xfId="13765"/>
    <cellStyle name="Обычный 4 4 2 2 2 2 3 4 2 2" xfId="30662"/>
    <cellStyle name="Обычный 4 4 2 2 2 2 3 4 3" xfId="22214"/>
    <cellStyle name="Обычный 4 4 2 2 2 2 3 5" xfId="9541"/>
    <cellStyle name="Обычный 4 4 2 2 2 2 3 5 2" xfId="26438"/>
    <cellStyle name="Обычный 4 4 2 2 2 2 3 6" xfId="17990"/>
    <cellStyle name="Обычный 4 4 2 2 2 2 4" xfId="1797"/>
    <cellStyle name="Обычный 4 4 2 2 2 2 4 2" xfId="6021"/>
    <cellStyle name="Обычный 4 4 2 2 2 2 4 2 2" xfId="14469"/>
    <cellStyle name="Обычный 4 4 2 2 2 2 4 2 2 2" xfId="31366"/>
    <cellStyle name="Обычный 4 4 2 2 2 2 4 2 3" xfId="22918"/>
    <cellStyle name="Обычный 4 4 2 2 2 2 4 3" xfId="10245"/>
    <cellStyle name="Обычный 4 4 2 2 2 2 4 3 2" xfId="27142"/>
    <cellStyle name="Обычный 4 4 2 2 2 2 4 4" xfId="18694"/>
    <cellStyle name="Обычный 4 4 2 2 2 2 5" xfId="3205"/>
    <cellStyle name="Обычный 4 4 2 2 2 2 5 2" xfId="7429"/>
    <cellStyle name="Обычный 4 4 2 2 2 2 5 2 2" xfId="15877"/>
    <cellStyle name="Обычный 4 4 2 2 2 2 5 2 2 2" xfId="32774"/>
    <cellStyle name="Обычный 4 4 2 2 2 2 5 2 3" xfId="24326"/>
    <cellStyle name="Обычный 4 4 2 2 2 2 5 3" xfId="11653"/>
    <cellStyle name="Обычный 4 4 2 2 2 2 5 3 2" xfId="28550"/>
    <cellStyle name="Обычный 4 4 2 2 2 2 5 4" xfId="20102"/>
    <cellStyle name="Обычный 4 4 2 2 2 2 6" xfId="4613"/>
    <cellStyle name="Обычный 4 4 2 2 2 2 6 2" xfId="13061"/>
    <cellStyle name="Обычный 4 4 2 2 2 2 6 2 2" xfId="29958"/>
    <cellStyle name="Обычный 4 4 2 2 2 2 6 3" xfId="21510"/>
    <cellStyle name="Обычный 4 4 2 2 2 2 7" xfId="8837"/>
    <cellStyle name="Обычный 4 4 2 2 2 2 7 2" xfId="25734"/>
    <cellStyle name="Обычный 4 4 2 2 2 2 8" xfId="17286"/>
    <cellStyle name="Обычный 4 4 2 2 2 2 9" xfId="34183"/>
    <cellStyle name="Обычный 4 4 2 2 2 3" xfId="712"/>
    <cellStyle name="Обычный 4 4 2 2 2 3 2" xfId="1443"/>
    <cellStyle name="Обычный 4 4 2 2 2 3 2 2" xfId="2852"/>
    <cellStyle name="Обычный 4 4 2 2 2 3 2 2 2" xfId="7076"/>
    <cellStyle name="Обычный 4 4 2 2 2 3 2 2 2 2" xfId="15524"/>
    <cellStyle name="Обычный 4 4 2 2 2 3 2 2 2 2 2" xfId="32421"/>
    <cellStyle name="Обычный 4 4 2 2 2 3 2 2 2 3" xfId="23973"/>
    <cellStyle name="Обычный 4 4 2 2 2 3 2 2 3" xfId="11300"/>
    <cellStyle name="Обычный 4 4 2 2 2 3 2 2 3 2" xfId="28197"/>
    <cellStyle name="Обычный 4 4 2 2 2 3 2 2 4" xfId="19749"/>
    <cellStyle name="Обычный 4 4 2 2 2 3 2 3" xfId="4260"/>
    <cellStyle name="Обычный 4 4 2 2 2 3 2 3 2" xfId="8484"/>
    <cellStyle name="Обычный 4 4 2 2 2 3 2 3 2 2" xfId="16932"/>
    <cellStyle name="Обычный 4 4 2 2 2 3 2 3 2 2 2" xfId="33829"/>
    <cellStyle name="Обычный 4 4 2 2 2 3 2 3 2 3" xfId="25381"/>
    <cellStyle name="Обычный 4 4 2 2 2 3 2 3 3" xfId="12708"/>
    <cellStyle name="Обычный 4 4 2 2 2 3 2 3 3 2" xfId="29605"/>
    <cellStyle name="Обычный 4 4 2 2 2 3 2 3 4" xfId="21157"/>
    <cellStyle name="Обычный 4 4 2 2 2 3 2 4" xfId="5668"/>
    <cellStyle name="Обычный 4 4 2 2 2 3 2 4 2" xfId="14116"/>
    <cellStyle name="Обычный 4 4 2 2 2 3 2 4 2 2" xfId="31013"/>
    <cellStyle name="Обычный 4 4 2 2 2 3 2 4 3" xfId="22565"/>
    <cellStyle name="Обычный 4 4 2 2 2 3 2 5" xfId="9892"/>
    <cellStyle name="Обычный 4 4 2 2 2 3 2 5 2" xfId="26789"/>
    <cellStyle name="Обычный 4 4 2 2 2 3 2 6" xfId="18341"/>
    <cellStyle name="Обычный 4 4 2 2 2 3 3" xfId="2148"/>
    <cellStyle name="Обычный 4 4 2 2 2 3 3 2" xfId="6372"/>
    <cellStyle name="Обычный 4 4 2 2 2 3 3 2 2" xfId="14820"/>
    <cellStyle name="Обычный 4 4 2 2 2 3 3 2 2 2" xfId="31717"/>
    <cellStyle name="Обычный 4 4 2 2 2 3 3 2 3" xfId="23269"/>
    <cellStyle name="Обычный 4 4 2 2 2 3 3 3" xfId="10596"/>
    <cellStyle name="Обычный 4 4 2 2 2 3 3 3 2" xfId="27493"/>
    <cellStyle name="Обычный 4 4 2 2 2 3 3 4" xfId="19045"/>
    <cellStyle name="Обычный 4 4 2 2 2 3 4" xfId="3556"/>
    <cellStyle name="Обычный 4 4 2 2 2 3 4 2" xfId="7780"/>
    <cellStyle name="Обычный 4 4 2 2 2 3 4 2 2" xfId="16228"/>
    <cellStyle name="Обычный 4 4 2 2 2 3 4 2 2 2" xfId="33125"/>
    <cellStyle name="Обычный 4 4 2 2 2 3 4 2 3" xfId="24677"/>
    <cellStyle name="Обычный 4 4 2 2 2 3 4 3" xfId="12004"/>
    <cellStyle name="Обычный 4 4 2 2 2 3 4 3 2" xfId="28901"/>
    <cellStyle name="Обычный 4 4 2 2 2 3 4 4" xfId="20453"/>
    <cellStyle name="Обычный 4 4 2 2 2 3 5" xfId="4964"/>
    <cellStyle name="Обычный 4 4 2 2 2 3 5 2" xfId="13412"/>
    <cellStyle name="Обычный 4 4 2 2 2 3 5 2 2" xfId="30309"/>
    <cellStyle name="Обычный 4 4 2 2 2 3 5 3" xfId="21861"/>
    <cellStyle name="Обычный 4 4 2 2 2 3 6" xfId="9188"/>
    <cellStyle name="Обычный 4 4 2 2 2 3 6 2" xfId="26085"/>
    <cellStyle name="Обычный 4 4 2 2 2 3 7" xfId="17637"/>
    <cellStyle name="Обычный 4 4 2 2 2 3 8" xfId="34534"/>
    <cellStyle name="Обычный 4 4 2 2 2 4" xfId="1091"/>
    <cellStyle name="Обычный 4 4 2 2 2 4 2" xfId="2500"/>
    <cellStyle name="Обычный 4 4 2 2 2 4 2 2" xfId="6724"/>
    <cellStyle name="Обычный 4 4 2 2 2 4 2 2 2" xfId="15172"/>
    <cellStyle name="Обычный 4 4 2 2 2 4 2 2 2 2" xfId="32069"/>
    <cellStyle name="Обычный 4 4 2 2 2 4 2 2 3" xfId="23621"/>
    <cellStyle name="Обычный 4 4 2 2 2 4 2 3" xfId="10948"/>
    <cellStyle name="Обычный 4 4 2 2 2 4 2 3 2" xfId="27845"/>
    <cellStyle name="Обычный 4 4 2 2 2 4 2 4" xfId="19397"/>
    <cellStyle name="Обычный 4 4 2 2 2 4 3" xfId="3908"/>
    <cellStyle name="Обычный 4 4 2 2 2 4 3 2" xfId="8132"/>
    <cellStyle name="Обычный 4 4 2 2 2 4 3 2 2" xfId="16580"/>
    <cellStyle name="Обычный 4 4 2 2 2 4 3 2 2 2" xfId="33477"/>
    <cellStyle name="Обычный 4 4 2 2 2 4 3 2 3" xfId="25029"/>
    <cellStyle name="Обычный 4 4 2 2 2 4 3 3" xfId="12356"/>
    <cellStyle name="Обычный 4 4 2 2 2 4 3 3 2" xfId="29253"/>
    <cellStyle name="Обычный 4 4 2 2 2 4 3 4" xfId="20805"/>
    <cellStyle name="Обычный 4 4 2 2 2 4 4" xfId="5316"/>
    <cellStyle name="Обычный 4 4 2 2 2 4 4 2" xfId="13764"/>
    <cellStyle name="Обычный 4 4 2 2 2 4 4 2 2" xfId="30661"/>
    <cellStyle name="Обычный 4 4 2 2 2 4 4 3" xfId="22213"/>
    <cellStyle name="Обычный 4 4 2 2 2 4 5" xfId="9540"/>
    <cellStyle name="Обычный 4 4 2 2 2 4 5 2" xfId="26437"/>
    <cellStyle name="Обычный 4 4 2 2 2 4 6" xfId="17989"/>
    <cellStyle name="Обычный 4 4 2 2 2 5" xfId="1796"/>
    <cellStyle name="Обычный 4 4 2 2 2 5 2" xfId="6020"/>
    <cellStyle name="Обычный 4 4 2 2 2 5 2 2" xfId="14468"/>
    <cellStyle name="Обычный 4 4 2 2 2 5 2 2 2" xfId="31365"/>
    <cellStyle name="Обычный 4 4 2 2 2 5 2 3" xfId="22917"/>
    <cellStyle name="Обычный 4 4 2 2 2 5 3" xfId="10244"/>
    <cellStyle name="Обычный 4 4 2 2 2 5 3 2" xfId="27141"/>
    <cellStyle name="Обычный 4 4 2 2 2 5 4" xfId="18693"/>
    <cellStyle name="Обычный 4 4 2 2 2 6" xfId="3204"/>
    <cellStyle name="Обычный 4 4 2 2 2 6 2" xfId="7428"/>
    <cellStyle name="Обычный 4 4 2 2 2 6 2 2" xfId="15876"/>
    <cellStyle name="Обычный 4 4 2 2 2 6 2 2 2" xfId="32773"/>
    <cellStyle name="Обычный 4 4 2 2 2 6 2 3" xfId="24325"/>
    <cellStyle name="Обычный 4 4 2 2 2 6 3" xfId="11652"/>
    <cellStyle name="Обычный 4 4 2 2 2 6 3 2" xfId="28549"/>
    <cellStyle name="Обычный 4 4 2 2 2 6 4" xfId="20101"/>
    <cellStyle name="Обычный 4 4 2 2 2 7" xfId="4612"/>
    <cellStyle name="Обычный 4 4 2 2 2 7 2" xfId="13060"/>
    <cellStyle name="Обычный 4 4 2 2 2 7 2 2" xfId="29957"/>
    <cellStyle name="Обычный 4 4 2 2 2 7 3" xfId="21509"/>
    <cellStyle name="Обычный 4 4 2 2 2 8" xfId="8836"/>
    <cellStyle name="Обычный 4 4 2 2 2 8 2" xfId="25733"/>
    <cellStyle name="Обычный 4 4 2 2 2 9" xfId="17285"/>
    <cellStyle name="Обычный 4 4 2 2 3" xfId="314"/>
    <cellStyle name="Обычный 4 4 2 2 3 2" xfId="714"/>
    <cellStyle name="Обычный 4 4 2 2 3 2 2" xfId="1445"/>
    <cellStyle name="Обычный 4 4 2 2 3 2 2 2" xfId="2854"/>
    <cellStyle name="Обычный 4 4 2 2 3 2 2 2 2" xfId="7078"/>
    <cellStyle name="Обычный 4 4 2 2 3 2 2 2 2 2" xfId="15526"/>
    <cellStyle name="Обычный 4 4 2 2 3 2 2 2 2 2 2" xfId="32423"/>
    <cellStyle name="Обычный 4 4 2 2 3 2 2 2 2 3" xfId="23975"/>
    <cellStyle name="Обычный 4 4 2 2 3 2 2 2 3" xfId="11302"/>
    <cellStyle name="Обычный 4 4 2 2 3 2 2 2 3 2" xfId="28199"/>
    <cellStyle name="Обычный 4 4 2 2 3 2 2 2 4" xfId="19751"/>
    <cellStyle name="Обычный 4 4 2 2 3 2 2 3" xfId="4262"/>
    <cellStyle name="Обычный 4 4 2 2 3 2 2 3 2" xfId="8486"/>
    <cellStyle name="Обычный 4 4 2 2 3 2 2 3 2 2" xfId="16934"/>
    <cellStyle name="Обычный 4 4 2 2 3 2 2 3 2 2 2" xfId="33831"/>
    <cellStyle name="Обычный 4 4 2 2 3 2 2 3 2 3" xfId="25383"/>
    <cellStyle name="Обычный 4 4 2 2 3 2 2 3 3" xfId="12710"/>
    <cellStyle name="Обычный 4 4 2 2 3 2 2 3 3 2" xfId="29607"/>
    <cellStyle name="Обычный 4 4 2 2 3 2 2 3 4" xfId="21159"/>
    <cellStyle name="Обычный 4 4 2 2 3 2 2 4" xfId="5670"/>
    <cellStyle name="Обычный 4 4 2 2 3 2 2 4 2" xfId="14118"/>
    <cellStyle name="Обычный 4 4 2 2 3 2 2 4 2 2" xfId="31015"/>
    <cellStyle name="Обычный 4 4 2 2 3 2 2 4 3" xfId="22567"/>
    <cellStyle name="Обычный 4 4 2 2 3 2 2 5" xfId="9894"/>
    <cellStyle name="Обычный 4 4 2 2 3 2 2 5 2" xfId="26791"/>
    <cellStyle name="Обычный 4 4 2 2 3 2 2 6" xfId="18343"/>
    <cellStyle name="Обычный 4 4 2 2 3 2 3" xfId="2150"/>
    <cellStyle name="Обычный 4 4 2 2 3 2 3 2" xfId="6374"/>
    <cellStyle name="Обычный 4 4 2 2 3 2 3 2 2" xfId="14822"/>
    <cellStyle name="Обычный 4 4 2 2 3 2 3 2 2 2" xfId="31719"/>
    <cellStyle name="Обычный 4 4 2 2 3 2 3 2 3" xfId="23271"/>
    <cellStyle name="Обычный 4 4 2 2 3 2 3 3" xfId="10598"/>
    <cellStyle name="Обычный 4 4 2 2 3 2 3 3 2" xfId="27495"/>
    <cellStyle name="Обычный 4 4 2 2 3 2 3 4" xfId="19047"/>
    <cellStyle name="Обычный 4 4 2 2 3 2 4" xfId="3558"/>
    <cellStyle name="Обычный 4 4 2 2 3 2 4 2" xfId="7782"/>
    <cellStyle name="Обычный 4 4 2 2 3 2 4 2 2" xfId="16230"/>
    <cellStyle name="Обычный 4 4 2 2 3 2 4 2 2 2" xfId="33127"/>
    <cellStyle name="Обычный 4 4 2 2 3 2 4 2 3" xfId="24679"/>
    <cellStyle name="Обычный 4 4 2 2 3 2 4 3" xfId="12006"/>
    <cellStyle name="Обычный 4 4 2 2 3 2 4 3 2" xfId="28903"/>
    <cellStyle name="Обычный 4 4 2 2 3 2 4 4" xfId="20455"/>
    <cellStyle name="Обычный 4 4 2 2 3 2 5" xfId="4966"/>
    <cellStyle name="Обычный 4 4 2 2 3 2 5 2" xfId="13414"/>
    <cellStyle name="Обычный 4 4 2 2 3 2 5 2 2" xfId="30311"/>
    <cellStyle name="Обычный 4 4 2 2 3 2 5 3" xfId="21863"/>
    <cellStyle name="Обычный 4 4 2 2 3 2 6" xfId="9190"/>
    <cellStyle name="Обычный 4 4 2 2 3 2 6 2" xfId="26087"/>
    <cellStyle name="Обычный 4 4 2 2 3 2 7" xfId="17639"/>
    <cellStyle name="Обычный 4 4 2 2 3 2 8" xfId="34536"/>
    <cellStyle name="Обычный 4 4 2 2 3 3" xfId="1093"/>
    <cellStyle name="Обычный 4 4 2 2 3 3 2" xfId="2502"/>
    <cellStyle name="Обычный 4 4 2 2 3 3 2 2" xfId="6726"/>
    <cellStyle name="Обычный 4 4 2 2 3 3 2 2 2" xfId="15174"/>
    <cellStyle name="Обычный 4 4 2 2 3 3 2 2 2 2" xfId="32071"/>
    <cellStyle name="Обычный 4 4 2 2 3 3 2 2 3" xfId="23623"/>
    <cellStyle name="Обычный 4 4 2 2 3 3 2 3" xfId="10950"/>
    <cellStyle name="Обычный 4 4 2 2 3 3 2 3 2" xfId="27847"/>
    <cellStyle name="Обычный 4 4 2 2 3 3 2 4" xfId="19399"/>
    <cellStyle name="Обычный 4 4 2 2 3 3 3" xfId="3910"/>
    <cellStyle name="Обычный 4 4 2 2 3 3 3 2" xfId="8134"/>
    <cellStyle name="Обычный 4 4 2 2 3 3 3 2 2" xfId="16582"/>
    <cellStyle name="Обычный 4 4 2 2 3 3 3 2 2 2" xfId="33479"/>
    <cellStyle name="Обычный 4 4 2 2 3 3 3 2 3" xfId="25031"/>
    <cellStyle name="Обычный 4 4 2 2 3 3 3 3" xfId="12358"/>
    <cellStyle name="Обычный 4 4 2 2 3 3 3 3 2" xfId="29255"/>
    <cellStyle name="Обычный 4 4 2 2 3 3 3 4" xfId="20807"/>
    <cellStyle name="Обычный 4 4 2 2 3 3 4" xfId="5318"/>
    <cellStyle name="Обычный 4 4 2 2 3 3 4 2" xfId="13766"/>
    <cellStyle name="Обычный 4 4 2 2 3 3 4 2 2" xfId="30663"/>
    <cellStyle name="Обычный 4 4 2 2 3 3 4 3" xfId="22215"/>
    <cellStyle name="Обычный 4 4 2 2 3 3 5" xfId="9542"/>
    <cellStyle name="Обычный 4 4 2 2 3 3 5 2" xfId="26439"/>
    <cellStyle name="Обычный 4 4 2 2 3 3 6" xfId="17991"/>
    <cellStyle name="Обычный 4 4 2 2 3 4" xfId="1798"/>
    <cellStyle name="Обычный 4 4 2 2 3 4 2" xfId="6022"/>
    <cellStyle name="Обычный 4 4 2 2 3 4 2 2" xfId="14470"/>
    <cellStyle name="Обычный 4 4 2 2 3 4 2 2 2" xfId="31367"/>
    <cellStyle name="Обычный 4 4 2 2 3 4 2 3" xfId="22919"/>
    <cellStyle name="Обычный 4 4 2 2 3 4 3" xfId="10246"/>
    <cellStyle name="Обычный 4 4 2 2 3 4 3 2" xfId="27143"/>
    <cellStyle name="Обычный 4 4 2 2 3 4 4" xfId="18695"/>
    <cellStyle name="Обычный 4 4 2 2 3 5" xfId="3206"/>
    <cellStyle name="Обычный 4 4 2 2 3 5 2" xfId="7430"/>
    <cellStyle name="Обычный 4 4 2 2 3 5 2 2" xfId="15878"/>
    <cellStyle name="Обычный 4 4 2 2 3 5 2 2 2" xfId="32775"/>
    <cellStyle name="Обычный 4 4 2 2 3 5 2 3" xfId="24327"/>
    <cellStyle name="Обычный 4 4 2 2 3 5 3" xfId="11654"/>
    <cellStyle name="Обычный 4 4 2 2 3 5 3 2" xfId="28551"/>
    <cellStyle name="Обычный 4 4 2 2 3 5 4" xfId="20103"/>
    <cellStyle name="Обычный 4 4 2 2 3 6" xfId="4614"/>
    <cellStyle name="Обычный 4 4 2 2 3 6 2" xfId="13062"/>
    <cellStyle name="Обычный 4 4 2 2 3 6 2 2" xfId="29959"/>
    <cellStyle name="Обычный 4 4 2 2 3 6 3" xfId="21511"/>
    <cellStyle name="Обычный 4 4 2 2 3 7" xfId="8838"/>
    <cellStyle name="Обычный 4 4 2 2 3 7 2" xfId="25735"/>
    <cellStyle name="Обычный 4 4 2 2 3 8" xfId="17287"/>
    <cellStyle name="Обычный 4 4 2 2 3 9" xfId="34184"/>
    <cellStyle name="Обычный 4 4 2 2 4" xfId="711"/>
    <cellStyle name="Обычный 4 4 2 2 4 2" xfId="1442"/>
    <cellStyle name="Обычный 4 4 2 2 4 2 2" xfId="2851"/>
    <cellStyle name="Обычный 4 4 2 2 4 2 2 2" xfId="7075"/>
    <cellStyle name="Обычный 4 4 2 2 4 2 2 2 2" xfId="15523"/>
    <cellStyle name="Обычный 4 4 2 2 4 2 2 2 2 2" xfId="32420"/>
    <cellStyle name="Обычный 4 4 2 2 4 2 2 2 3" xfId="23972"/>
    <cellStyle name="Обычный 4 4 2 2 4 2 2 3" xfId="11299"/>
    <cellStyle name="Обычный 4 4 2 2 4 2 2 3 2" xfId="28196"/>
    <cellStyle name="Обычный 4 4 2 2 4 2 2 4" xfId="19748"/>
    <cellStyle name="Обычный 4 4 2 2 4 2 3" xfId="4259"/>
    <cellStyle name="Обычный 4 4 2 2 4 2 3 2" xfId="8483"/>
    <cellStyle name="Обычный 4 4 2 2 4 2 3 2 2" xfId="16931"/>
    <cellStyle name="Обычный 4 4 2 2 4 2 3 2 2 2" xfId="33828"/>
    <cellStyle name="Обычный 4 4 2 2 4 2 3 2 3" xfId="25380"/>
    <cellStyle name="Обычный 4 4 2 2 4 2 3 3" xfId="12707"/>
    <cellStyle name="Обычный 4 4 2 2 4 2 3 3 2" xfId="29604"/>
    <cellStyle name="Обычный 4 4 2 2 4 2 3 4" xfId="21156"/>
    <cellStyle name="Обычный 4 4 2 2 4 2 4" xfId="5667"/>
    <cellStyle name="Обычный 4 4 2 2 4 2 4 2" xfId="14115"/>
    <cellStyle name="Обычный 4 4 2 2 4 2 4 2 2" xfId="31012"/>
    <cellStyle name="Обычный 4 4 2 2 4 2 4 3" xfId="22564"/>
    <cellStyle name="Обычный 4 4 2 2 4 2 5" xfId="9891"/>
    <cellStyle name="Обычный 4 4 2 2 4 2 5 2" xfId="26788"/>
    <cellStyle name="Обычный 4 4 2 2 4 2 6" xfId="18340"/>
    <cellStyle name="Обычный 4 4 2 2 4 3" xfId="2147"/>
    <cellStyle name="Обычный 4 4 2 2 4 3 2" xfId="6371"/>
    <cellStyle name="Обычный 4 4 2 2 4 3 2 2" xfId="14819"/>
    <cellStyle name="Обычный 4 4 2 2 4 3 2 2 2" xfId="31716"/>
    <cellStyle name="Обычный 4 4 2 2 4 3 2 3" xfId="23268"/>
    <cellStyle name="Обычный 4 4 2 2 4 3 3" xfId="10595"/>
    <cellStyle name="Обычный 4 4 2 2 4 3 3 2" xfId="27492"/>
    <cellStyle name="Обычный 4 4 2 2 4 3 4" xfId="19044"/>
    <cellStyle name="Обычный 4 4 2 2 4 4" xfId="3555"/>
    <cellStyle name="Обычный 4 4 2 2 4 4 2" xfId="7779"/>
    <cellStyle name="Обычный 4 4 2 2 4 4 2 2" xfId="16227"/>
    <cellStyle name="Обычный 4 4 2 2 4 4 2 2 2" xfId="33124"/>
    <cellStyle name="Обычный 4 4 2 2 4 4 2 3" xfId="24676"/>
    <cellStyle name="Обычный 4 4 2 2 4 4 3" xfId="12003"/>
    <cellStyle name="Обычный 4 4 2 2 4 4 3 2" xfId="28900"/>
    <cellStyle name="Обычный 4 4 2 2 4 4 4" xfId="20452"/>
    <cellStyle name="Обычный 4 4 2 2 4 5" xfId="4963"/>
    <cellStyle name="Обычный 4 4 2 2 4 5 2" xfId="13411"/>
    <cellStyle name="Обычный 4 4 2 2 4 5 2 2" xfId="30308"/>
    <cellStyle name="Обычный 4 4 2 2 4 5 3" xfId="21860"/>
    <cellStyle name="Обычный 4 4 2 2 4 6" xfId="9187"/>
    <cellStyle name="Обычный 4 4 2 2 4 6 2" xfId="26084"/>
    <cellStyle name="Обычный 4 4 2 2 4 7" xfId="17636"/>
    <cellStyle name="Обычный 4 4 2 2 4 8" xfId="34533"/>
    <cellStyle name="Обычный 4 4 2 2 5" xfId="1090"/>
    <cellStyle name="Обычный 4 4 2 2 5 2" xfId="2499"/>
    <cellStyle name="Обычный 4 4 2 2 5 2 2" xfId="6723"/>
    <cellStyle name="Обычный 4 4 2 2 5 2 2 2" xfId="15171"/>
    <cellStyle name="Обычный 4 4 2 2 5 2 2 2 2" xfId="32068"/>
    <cellStyle name="Обычный 4 4 2 2 5 2 2 3" xfId="23620"/>
    <cellStyle name="Обычный 4 4 2 2 5 2 3" xfId="10947"/>
    <cellStyle name="Обычный 4 4 2 2 5 2 3 2" xfId="27844"/>
    <cellStyle name="Обычный 4 4 2 2 5 2 4" xfId="19396"/>
    <cellStyle name="Обычный 4 4 2 2 5 3" xfId="3907"/>
    <cellStyle name="Обычный 4 4 2 2 5 3 2" xfId="8131"/>
    <cellStyle name="Обычный 4 4 2 2 5 3 2 2" xfId="16579"/>
    <cellStyle name="Обычный 4 4 2 2 5 3 2 2 2" xfId="33476"/>
    <cellStyle name="Обычный 4 4 2 2 5 3 2 3" xfId="25028"/>
    <cellStyle name="Обычный 4 4 2 2 5 3 3" xfId="12355"/>
    <cellStyle name="Обычный 4 4 2 2 5 3 3 2" xfId="29252"/>
    <cellStyle name="Обычный 4 4 2 2 5 3 4" xfId="20804"/>
    <cellStyle name="Обычный 4 4 2 2 5 4" xfId="5315"/>
    <cellStyle name="Обычный 4 4 2 2 5 4 2" xfId="13763"/>
    <cellStyle name="Обычный 4 4 2 2 5 4 2 2" xfId="30660"/>
    <cellStyle name="Обычный 4 4 2 2 5 4 3" xfId="22212"/>
    <cellStyle name="Обычный 4 4 2 2 5 5" xfId="9539"/>
    <cellStyle name="Обычный 4 4 2 2 5 5 2" xfId="26436"/>
    <cellStyle name="Обычный 4 4 2 2 5 6" xfId="17988"/>
    <cellStyle name="Обычный 4 4 2 2 6" xfId="1795"/>
    <cellStyle name="Обычный 4 4 2 2 6 2" xfId="6019"/>
    <cellStyle name="Обычный 4 4 2 2 6 2 2" xfId="14467"/>
    <cellStyle name="Обычный 4 4 2 2 6 2 2 2" xfId="31364"/>
    <cellStyle name="Обычный 4 4 2 2 6 2 3" xfId="22916"/>
    <cellStyle name="Обычный 4 4 2 2 6 3" xfId="10243"/>
    <cellStyle name="Обычный 4 4 2 2 6 3 2" xfId="27140"/>
    <cellStyle name="Обычный 4 4 2 2 6 4" xfId="18692"/>
    <cellStyle name="Обычный 4 4 2 2 7" xfId="3203"/>
    <cellStyle name="Обычный 4 4 2 2 7 2" xfId="7427"/>
    <cellStyle name="Обычный 4 4 2 2 7 2 2" xfId="15875"/>
    <cellStyle name="Обычный 4 4 2 2 7 2 2 2" xfId="32772"/>
    <cellStyle name="Обычный 4 4 2 2 7 2 3" xfId="24324"/>
    <cellStyle name="Обычный 4 4 2 2 7 3" xfId="11651"/>
    <cellStyle name="Обычный 4 4 2 2 7 3 2" xfId="28548"/>
    <cellStyle name="Обычный 4 4 2 2 7 4" xfId="20100"/>
    <cellStyle name="Обычный 4 4 2 2 8" xfId="4611"/>
    <cellStyle name="Обычный 4 4 2 2 8 2" xfId="13059"/>
    <cellStyle name="Обычный 4 4 2 2 8 2 2" xfId="29956"/>
    <cellStyle name="Обычный 4 4 2 2 8 3" xfId="21508"/>
    <cellStyle name="Обычный 4 4 2 2 9" xfId="8835"/>
    <cellStyle name="Обычный 4 4 2 2 9 2" xfId="25732"/>
    <cellStyle name="Обычный 4 4 2 3" xfId="315"/>
    <cellStyle name="Обычный 4 4 2 3 10" xfId="34185"/>
    <cellStyle name="Обычный 4 4 2 3 2" xfId="316"/>
    <cellStyle name="Обычный 4 4 2 3 2 2" xfId="716"/>
    <cellStyle name="Обычный 4 4 2 3 2 2 2" xfId="1447"/>
    <cellStyle name="Обычный 4 4 2 3 2 2 2 2" xfId="2856"/>
    <cellStyle name="Обычный 4 4 2 3 2 2 2 2 2" xfId="7080"/>
    <cellStyle name="Обычный 4 4 2 3 2 2 2 2 2 2" xfId="15528"/>
    <cellStyle name="Обычный 4 4 2 3 2 2 2 2 2 2 2" xfId="32425"/>
    <cellStyle name="Обычный 4 4 2 3 2 2 2 2 2 3" xfId="23977"/>
    <cellStyle name="Обычный 4 4 2 3 2 2 2 2 3" xfId="11304"/>
    <cellStyle name="Обычный 4 4 2 3 2 2 2 2 3 2" xfId="28201"/>
    <cellStyle name="Обычный 4 4 2 3 2 2 2 2 4" xfId="19753"/>
    <cellStyle name="Обычный 4 4 2 3 2 2 2 3" xfId="4264"/>
    <cellStyle name="Обычный 4 4 2 3 2 2 2 3 2" xfId="8488"/>
    <cellStyle name="Обычный 4 4 2 3 2 2 2 3 2 2" xfId="16936"/>
    <cellStyle name="Обычный 4 4 2 3 2 2 2 3 2 2 2" xfId="33833"/>
    <cellStyle name="Обычный 4 4 2 3 2 2 2 3 2 3" xfId="25385"/>
    <cellStyle name="Обычный 4 4 2 3 2 2 2 3 3" xfId="12712"/>
    <cellStyle name="Обычный 4 4 2 3 2 2 2 3 3 2" xfId="29609"/>
    <cellStyle name="Обычный 4 4 2 3 2 2 2 3 4" xfId="21161"/>
    <cellStyle name="Обычный 4 4 2 3 2 2 2 4" xfId="5672"/>
    <cellStyle name="Обычный 4 4 2 3 2 2 2 4 2" xfId="14120"/>
    <cellStyle name="Обычный 4 4 2 3 2 2 2 4 2 2" xfId="31017"/>
    <cellStyle name="Обычный 4 4 2 3 2 2 2 4 3" xfId="22569"/>
    <cellStyle name="Обычный 4 4 2 3 2 2 2 5" xfId="9896"/>
    <cellStyle name="Обычный 4 4 2 3 2 2 2 5 2" xfId="26793"/>
    <cellStyle name="Обычный 4 4 2 3 2 2 2 6" xfId="18345"/>
    <cellStyle name="Обычный 4 4 2 3 2 2 3" xfId="2152"/>
    <cellStyle name="Обычный 4 4 2 3 2 2 3 2" xfId="6376"/>
    <cellStyle name="Обычный 4 4 2 3 2 2 3 2 2" xfId="14824"/>
    <cellStyle name="Обычный 4 4 2 3 2 2 3 2 2 2" xfId="31721"/>
    <cellStyle name="Обычный 4 4 2 3 2 2 3 2 3" xfId="23273"/>
    <cellStyle name="Обычный 4 4 2 3 2 2 3 3" xfId="10600"/>
    <cellStyle name="Обычный 4 4 2 3 2 2 3 3 2" xfId="27497"/>
    <cellStyle name="Обычный 4 4 2 3 2 2 3 4" xfId="19049"/>
    <cellStyle name="Обычный 4 4 2 3 2 2 4" xfId="3560"/>
    <cellStyle name="Обычный 4 4 2 3 2 2 4 2" xfId="7784"/>
    <cellStyle name="Обычный 4 4 2 3 2 2 4 2 2" xfId="16232"/>
    <cellStyle name="Обычный 4 4 2 3 2 2 4 2 2 2" xfId="33129"/>
    <cellStyle name="Обычный 4 4 2 3 2 2 4 2 3" xfId="24681"/>
    <cellStyle name="Обычный 4 4 2 3 2 2 4 3" xfId="12008"/>
    <cellStyle name="Обычный 4 4 2 3 2 2 4 3 2" xfId="28905"/>
    <cellStyle name="Обычный 4 4 2 3 2 2 4 4" xfId="20457"/>
    <cellStyle name="Обычный 4 4 2 3 2 2 5" xfId="4968"/>
    <cellStyle name="Обычный 4 4 2 3 2 2 5 2" xfId="13416"/>
    <cellStyle name="Обычный 4 4 2 3 2 2 5 2 2" xfId="30313"/>
    <cellStyle name="Обычный 4 4 2 3 2 2 5 3" xfId="21865"/>
    <cellStyle name="Обычный 4 4 2 3 2 2 6" xfId="9192"/>
    <cellStyle name="Обычный 4 4 2 3 2 2 6 2" xfId="26089"/>
    <cellStyle name="Обычный 4 4 2 3 2 2 7" xfId="17641"/>
    <cellStyle name="Обычный 4 4 2 3 2 2 8" xfId="34538"/>
    <cellStyle name="Обычный 4 4 2 3 2 3" xfId="1095"/>
    <cellStyle name="Обычный 4 4 2 3 2 3 2" xfId="2504"/>
    <cellStyle name="Обычный 4 4 2 3 2 3 2 2" xfId="6728"/>
    <cellStyle name="Обычный 4 4 2 3 2 3 2 2 2" xfId="15176"/>
    <cellStyle name="Обычный 4 4 2 3 2 3 2 2 2 2" xfId="32073"/>
    <cellStyle name="Обычный 4 4 2 3 2 3 2 2 3" xfId="23625"/>
    <cellStyle name="Обычный 4 4 2 3 2 3 2 3" xfId="10952"/>
    <cellStyle name="Обычный 4 4 2 3 2 3 2 3 2" xfId="27849"/>
    <cellStyle name="Обычный 4 4 2 3 2 3 2 4" xfId="19401"/>
    <cellStyle name="Обычный 4 4 2 3 2 3 3" xfId="3912"/>
    <cellStyle name="Обычный 4 4 2 3 2 3 3 2" xfId="8136"/>
    <cellStyle name="Обычный 4 4 2 3 2 3 3 2 2" xfId="16584"/>
    <cellStyle name="Обычный 4 4 2 3 2 3 3 2 2 2" xfId="33481"/>
    <cellStyle name="Обычный 4 4 2 3 2 3 3 2 3" xfId="25033"/>
    <cellStyle name="Обычный 4 4 2 3 2 3 3 3" xfId="12360"/>
    <cellStyle name="Обычный 4 4 2 3 2 3 3 3 2" xfId="29257"/>
    <cellStyle name="Обычный 4 4 2 3 2 3 3 4" xfId="20809"/>
    <cellStyle name="Обычный 4 4 2 3 2 3 4" xfId="5320"/>
    <cellStyle name="Обычный 4 4 2 3 2 3 4 2" xfId="13768"/>
    <cellStyle name="Обычный 4 4 2 3 2 3 4 2 2" xfId="30665"/>
    <cellStyle name="Обычный 4 4 2 3 2 3 4 3" xfId="22217"/>
    <cellStyle name="Обычный 4 4 2 3 2 3 5" xfId="9544"/>
    <cellStyle name="Обычный 4 4 2 3 2 3 5 2" xfId="26441"/>
    <cellStyle name="Обычный 4 4 2 3 2 3 6" xfId="17993"/>
    <cellStyle name="Обычный 4 4 2 3 2 4" xfId="1800"/>
    <cellStyle name="Обычный 4 4 2 3 2 4 2" xfId="6024"/>
    <cellStyle name="Обычный 4 4 2 3 2 4 2 2" xfId="14472"/>
    <cellStyle name="Обычный 4 4 2 3 2 4 2 2 2" xfId="31369"/>
    <cellStyle name="Обычный 4 4 2 3 2 4 2 3" xfId="22921"/>
    <cellStyle name="Обычный 4 4 2 3 2 4 3" xfId="10248"/>
    <cellStyle name="Обычный 4 4 2 3 2 4 3 2" xfId="27145"/>
    <cellStyle name="Обычный 4 4 2 3 2 4 4" xfId="18697"/>
    <cellStyle name="Обычный 4 4 2 3 2 5" xfId="3208"/>
    <cellStyle name="Обычный 4 4 2 3 2 5 2" xfId="7432"/>
    <cellStyle name="Обычный 4 4 2 3 2 5 2 2" xfId="15880"/>
    <cellStyle name="Обычный 4 4 2 3 2 5 2 2 2" xfId="32777"/>
    <cellStyle name="Обычный 4 4 2 3 2 5 2 3" xfId="24329"/>
    <cellStyle name="Обычный 4 4 2 3 2 5 3" xfId="11656"/>
    <cellStyle name="Обычный 4 4 2 3 2 5 3 2" xfId="28553"/>
    <cellStyle name="Обычный 4 4 2 3 2 5 4" xfId="20105"/>
    <cellStyle name="Обычный 4 4 2 3 2 6" xfId="4616"/>
    <cellStyle name="Обычный 4 4 2 3 2 6 2" xfId="13064"/>
    <cellStyle name="Обычный 4 4 2 3 2 6 2 2" xfId="29961"/>
    <cellStyle name="Обычный 4 4 2 3 2 6 3" xfId="21513"/>
    <cellStyle name="Обычный 4 4 2 3 2 7" xfId="8840"/>
    <cellStyle name="Обычный 4 4 2 3 2 7 2" xfId="25737"/>
    <cellStyle name="Обычный 4 4 2 3 2 8" xfId="17289"/>
    <cellStyle name="Обычный 4 4 2 3 2 9" xfId="34186"/>
    <cellStyle name="Обычный 4 4 2 3 3" xfId="715"/>
    <cellStyle name="Обычный 4 4 2 3 3 2" xfId="1446"/>
    <cellStyle name="Обычный 4 4 2 3 3 2 2" xfId="2855"/>
    <cellStyle name="Обычный 4 4 2 3 3 2 2 2" xfId="7079"/>
    <cellStyle name="Обычный 4 4 2 3 3 2 2 2 2" xfId="15527"/>
    <cellStyle name="Обычный 4 4 2 3 3 2 2 2 2 2" xfId="32424"/>
    <cellStyle name="Обычный 4 4 2 3 3 2 2 2 3" xfId="23976"/>
    <cellStyle name="Обычный 4 4 2 3 3 2 2 3" xfId="11303"/>
    <cellStyle name="Обычный 4 4 2 3 3 2 2 3 2" xfId="28200"/>
    <cellStyle name="Обычный 4 4 2 3 3 2 2 4" xfId="19752"/>
    <cellStyle name="Обычный 4 4 2 3 3 2 3" xfId="4263"/>
    <cellStyle name="Обычный 4 4 2 3 3 2 3 2" xfId="8487"/>
    <cellStyle name="Обычный 4 4 2 3 3 2 3 2 2" xfId="16935"/>
    <cellStyle name="Обычный 4 4 2 3 3 2 3 2 2 2" xfId="33832"/>
    <cellStyle name="Обычный 4 4 2 3 3 2 3 2 3" xfId="25384"/>
    <cellStyle name="Обычный 4 4 2 3 3 2 3 3" xfId="12711"/>
    <cellStyle name="Обычный 4 4 2 3 3 2 3 3 2" xfId="29608"/>
    <cellStyle name="Обычный 4 4 2 3 3 2 3 4" xfId="21160"/>
    <cellStyle name="Обычный 4 4 2 3 3 2 4" xfId="5671"/>
    <cellStyle name="Обычный 4 4 2 3 3 2 4 2" xfId="14119"/>
    <cellStyle name="Обычный 4 4 2 3 3 2 4 2 2" xfId="31016"/>
    <cellStyle name="Обычный 4 4 2 3 3 2 4 3" xfId="22568"/>
    <cellStyle name="Обычный 4 4 2 3 3 2 5" xfId="9895"/>
    <cellStyle name="Обычный 4 4 2 3 3 2 5 2" xfId="26792"/>
    <cellStyle name="Обычный 4 4 2 3 3 2 6" xfId="18344"/>
    <cellStyle name="Обычный 4 4 2 3 3 3" xfId="2151"/>
    <cellStyle name="Обычный 4 4 2 3 3 3 2" xfId="6375"/>
    <cellStyle name="Обычный 4 4 2 3 3 3 2 2" xfId="14823"/>
    <cellStyle name="Обычный 4 4 2 3 3 3 2 2 2" xfId="31720"/>
    <cellStyle name="Обычный 4 4 2 3 3 3 2 3" xfId="23272"/>
    <cellStyle name="Обычный 4 4 2 3 3 3 3" xfId="10599"/>
    <cellStyle name="Обычный 4 4 2 3 3 3 3 2" xfId="27496"/>
    <cellStyle name="Обычный 4 4 2 3 3 3 4" xfId="19048"/>
    <cellStyle name="Обычный 4 4 2 3 3 4" xfId="3559"/>
    <cellStyle name="Обычный 4 4 2 3 3 4 2" xfId="7783"/>
    <cellStyle name="Обычный 4 4 2 3 3 4 2 2" xfId="16231"/>
    <cellStyle name="Обычный 4 4 2 3 3 4 2 2 2" xfId="33128"/>
    <cellStyle name="Обычный 4 4 2 3 3 4 2 3" xfId="24680"/>
    <cellStyle name="Обычный 4 4 2 3 3 4 3" xfId="12007"/>
    <cellStyle name="Обычный 4 4 2 3 3 4 3 2" xfId="28904"/>
    <cellStyle name="Обычный 4 4 2 3 3 4 4" xfId="20456"/>
    <cellStyle name="Обычный 4 4 2 3 3 5" xfId="4967"/>
    <cellStyle name="Обычный 4 4 2 3 3 5 2" xfId="13415"/>
    <cellStyle name="Обычный 4 4 2 3 3 5 2 2" xfId="30312"/>
    <cellStyle name="Обычный 4 4 2 3 3 5 3" xfId="21864"/>
    <cellStyle name="Обычный 4 4 2 3 3 6" xfId="9191"/>
    <cellStyle name="Обычный 4 4 2 3 3 6 2" xfId="26088"/>
    <cellStyle name="Обычный 4 4 2 3 3 7" xfId="17640"/>
    <cellStyle name="Обычный 4 4 2 3 3 8" xfId="34537"/>
    <cellStyle name="Обычный 4 4 2 3 4" xfId="1094"/>
    <cellStyle name="Обычный 4 4 2 3 4 2" xfId="2503"/>
    <cellStyle name="Обычный 4 4 2 3 4 2 2" xfId="6727"/>
    <cellStyle name="Обычный 4 4 2 3 4 2 2 2" xfId="15175"/>
    <cellStyle name="Обычный 4 4 2 3 4 2 2 2 2" xfId="32072"/>
    <cellStyle name="Обычный 4 4 2 3 4 2 2 3" xfId="23624"/>
    <cellStyle name="Обычный 4 4 2 3 4 2 3" xfId="10951"/>
    <cellStyle name="Обычный 4 4 2 3 4 2 3 2" xfId="27848"/>
    <cellStyle name="Обычный 4 4 2 3 4 2 4" xfId="19400"/>
    <cellStyle name="Обычный 4 4 2 3 4 3" xfId="3911"/>
    <cellStyle name="Обычный 4 4 2 3 4 3 2" xfId="8135"/>
    <cellStyle name="Обычный 4 4 2 3 4 3 2 2" xfId="16583"/>
    <cellStyle name="Обычный 4 4 2 3 4 3 2 2 2" xfId="33480"/>
    <cellStyle name="Обычный 4 4 2 3 4 3 2 3" xfId="25032"/>
    <cellStyle name="Обычный 4 4 2 3 4 3 3" xfId="12359"/>
    <cellStyle name="Обычный 4 4 2 3 4 3 3 2" xfId="29256"/>
    <cellStyle name="Обычный 4 4 2 3 4 3 4" xfId="20808"/>
    <cellStyle name="Обычный 4 4 2 3 4 4" xfId="5319"/>
    <cellStyle name="Обычный 4 4 2 3 4 4 2" xfId="13767"/>
    <cellStyle name="Обычный 4 4 2 3 4 4 2 2" xfId="30664"/>
    <cellStyle name="Обычный 4 4 2 3 4 4 3" xfId="22216"/>
    <cellStyle name="Обычный 4 4 2 3 4 5" xfId="9543"/>
    <cellStyle name="Обычный 4 4 2 3 4 5 2" xfId="26440"/>
    <cellStyle name="Обычный 4 4 2 3 4 6" xfId="17992"/>
    <cellStyle name="Обычный 4 4 2 3 5" xfId="1799"/>
    <cellStyle name="Обычный 4 4 2 3 5 2" xfId="6023"/>
    <cellStyle name="Обычный 4 4 2 3 5 2 2" xfId="14471"/>
    <cellStyle name="Обычный 4 4 2 3 5 2 2 2" xfId="31368"/>
    <cellStyle name="Обычный 4 4 2 3 5 2 3" xfId="22920"/>
    <cellStyle name="Обычный 4 4 2 3 5 3" xfId="10247"/>
    <cellStyle name="Обычный 4 4 2 3 5 3 2" xfId="27144"/>
    <cellStyle name="Обычный 4 4 2 3 5 4" xfId="18696"/>
    <cellStyle name="Обычный 4 4 2 3 6" xfId="3207"/>
    <cellStyle name="Обычный 4 4 2 3 6 2" xfId="7431"/>
    <cellStyle name="Обычный 4 4 2 3 6 2 2" xfId="15879"/>
    <cellStyle name="Обычный 4 4 2 3 6 2 2 2" xfId="32776"/>
    <cellStyle name="Обычный 4 4 2 3 6 2 3" xfId="24328"/>
    <cellStyle name="Обычный 4 4 2 3 6 3" xfId="11655"/>
    <cellStyle name="Обычный 4 4 2 3 6 3 2" xfId="28552"/>
    <cellStyle name="Обычный 4 4 2 3 6 4" xfId="20104"/>
    <cellStyle name="Обычный 4 4 2 3 7" xfId="4615"/>
    <cellStyle name="Обычный 4 4 2 3 7 2" xfId="13063"/>
    <cellStyle name="Обычный 4 4 2 3 7 2 2" xfId="29960"/>
    <cellStyle name="Обычный 4 4 2 3 7 3" xfId="21512"/>
    <cellStyle name="Обычный 4 4 2 3 8" xfId="8839"/>
    <cellStyle name="Обычный 4 4 2 3 8 2" xfId="25736"/>
    <cellStyle name="Обычный 4 4 2 3 9" xfId="17288"/>
    <cellStyle name="Обычный 4 4 2 4" xfId="317"/>
    <cellStyle name="Обычный 4 4 2 4 2" xfId="717"/>
    <cellStyle name="Обычный 4 4 2 4 2 2" xfId="1448"/>
    <cellStyle name="Обычный 4 4 2 4 2 2 2" xfId="2857"/>
    <cellStyle name="Обычный 4 4 2 4 2 2 2 2" xfId="7081"/>
    <cellStyle name="Обычный 4 4 2 4 2 2 2 2 2" xfId="15529"/>
    <cellStyle name="Обычный 4 4 2 4 2 2 2 2 2 2" xfId="32426"/>
    <cellStyle name="Обычный 4 4 2 4 2 2 2 2 3" xfId="23978"/>
    <cellStyle name="Обычный 4 4 2 4 2 2 2 3" xfId="11305"/>
    <cellStyle name="Обычный 4 4 2 4 2 2 2 3 2" xfId="28202"/>
    <cellStyle name="Обычный 4 4 2 4 2 2 2 4" xfId="19754"/>
    <cellStyle name="Обычный 4 4 2 4 2 2 3" xfId="4265"/>
    <cellStyle name="Обычный 4 4 2 4 2 2 3 2" xfId="8489"/>
    <cellStyle name="Обычный 4 4 2 4 2 2 3 2 2" xfId="16937"/>
    <cellStyle name="Обычный 4 4 2 4 2 2 3 2 2 2" xfId="33834"/>
    <cellStyle name="Обычный 4 4 2 4 2 2 3 2 3" xfId="25386"/>
    <cellStyle name="Обычный 4 4 2 4 2 2 3 3" xfId="12713"/>
    <cellStyle name="Обычный 4 4 2 4 2 2 3 3 2" xfId="29610"/>
    <cellStyle name="Обычный 4 4 2 4 2 2 3 4" xfId="21162"/>
    <cellStyle name="Обычный 4 4 2 4 2 2 4" xfId="5673"/>
    <cellStyle name="Обычный 4 4 2 4 2 2 4 2" xfId="14121"/>
    <cellStyle name="Обычный 4 4 2 4 2 2 4 2 2" xfId="31018"/>
    <cellStyle name="Обычный 4 4 2 4 2 2 4 3" xfId="22570"/>
    <cellStyle name="Обычный 4 4 2 4 2 2 5" xfId="9897"/>
    <cellStyle name="Обычный 4 4 2 4 2 2 5 2" xfId="26794"/>
    <cellStyle name="Обычный 4 4 2 4 2 2 6" xfId="18346"/>
    <cellStyle name="Обычный 4 4 2 4 2 3" xfId="2153"/>
    <cellStyle name="Обычный 4 4 2 4 2 3 2" xfId="6377"/>
    <cellStyle name="Обычный 4 4 2 4 2 3 2 2" xfId="14825"/>
    <cellStyle name="Обычный 4 4 2 4 2 3 2 2 2" xfId="31722"/>
    <cellStyle name="Обычный 4 4 2 4 2 3 2 3" xfId="23274"/>
    <cellStyle name="Обычный 4 4 2 4 2 3 3" xfId="10601"/>
    <cellStyle name="Обычный 4 4 2 4 2 3 3 2" xfId="27498"/>
    <cellStyle name="Обычный 4 4 2 4 2 3 4" xfId="19050"/>
    <cellStyle name="Обычный 4 4 2 4 2 4" xfId="3561"/>
    <cellStyle name="Обычный 4 4 2 4 2 4 2" xfId="7785"/>
    <cellStyle name="Обычный 4 4 2 4 2 4 2 2" xfId="16233"/>
    <cellStyle name="Обычный 4 4 2 4 2 4 2 2 2" xfId="33130"/>
    <cellStyle name="Обычный 4 4 2 4 2 4 2 3" xfId="24682"/>
    <cellStyle name="Обычный 4 4 2 4 2 4 3" xfId="12009"/>
    <cellStyle name="Обычный 4 4 2 4 2 4 3 2" xfId="28906"/>
    <cellStyle name="Обычный 4 4 2 4 2 4 4" xfId="20458"/>
    <cellStyle name="Обычный 4 4 2 4 2 5" xfId="4969"/>
    <cellStyle name="Обычный 4 4 2 4 2 5 2" xfId="13417"/>
    <cellStyle name="Обычный 4 4 2 4 2 5 2 2" xfId="30314"/>
    <cellStyle name="Обычный 4 4 2 4 2 5 3" xfId="21866"/>
    <cellStyle name="Обычный 4 4 2 4 2 6" xfId="9193"/>
    <cellStyle name="Обычный 4 4 2 4 2 6 2" xfId="26090"/>
    <cellStyle name="Обычный 4 4 2 4 2 7" xfId="17642"/>
    <cellStyle name="Обычный 4 4 2 4 2 8" xfId="34539"/>
    <cellStyle name="Обычный 4 4 2 4 3" xfId="1096"/>
    <cellStyle name="Обычный 4 4 2 4 3 2" xfId="2505"/>
    <cellStyle name="Обычный 4 4 2 4 3 2 2" xfId="6729"/>
    <cellStyle name="Обычный 4 4 2 4 3 2 2 2" xfId="15177"/>
    <cellStyle name="Обычный 4 4 2 4 3 2 2 2 2" xfId="32074"/>
    <cellStyle name="Обычный 4 4 2 4 3 2 2 3" xfId="23626"/>
    <cellStyle name="Обычный 4 4 2 4 3 2 3" xfId="10953"/>
    <cellStyle name="Обычный 4 4 2 4 3 2 3 2" xfId="27850"/>
    <cellStyle name="Обычный 4 4 2 4 3 2 4" xfId="19402"/>
    <cellStyle name="Обычный 4 4 2 4 3 3" xfId="3913"/>
    <cellStyle name="Обычный 4 4 2 4 3 3 2" xfId="8137"/>
    <cellStyle name="Обычный 4 4 2 4 3 3 2 2" xfId="16585"/>
    <cellStyle name="Обычный 4 4 2 4 3 3 2 2 2" xfId="33482"/>
    <cellStyle name="Обычный 4 4 2 4 3 3 2 3" xfId="25034"/>
    <cellStyle name="Обычный 4 4 2 4 3 3 3" xfId="12361"/>
    <cellStyle name="Обычный 4 4 2 4 3 3 3 2" xfId="29258"/>
    <cellStyle name="Обычный 4 4 2 4 3 3 4" xfId="20810"/>
    <cellStyle name="Обычный 4 4 2 4 3 4" xfId="5321"/>
    <cellStyle name="Обычный 4 4 2 4 3 4 2" xfId="13769"/>
    <cellStyle name="Обычный 4 4 2 4 3 4 2 2" xfId="30666"/>
    <cellStyle name="Обычный 4 4 2 4 3 4 3" xfId="22218"/>
    <cellStyle name="Обычный 4 4 2 4 3 5" xfId="9545"/>
    <cellStyle name="Обычный 4 4 2 4 3 5 2" xfId="26442"/>
    <cellStyle name="Обычный 4 4 2 4 3 6" xfId="17994"/>
    <cellStyle name="Обычный 4 4 2 4 4" xfId="1801"/>
    <cellStyle name="Обычный 4 4 2 4 4 2" xfId="6025"/>
    <cellStyle name="Обычный 4 4 2 4 4 2 2" xfId="14473"/>
    <cellStyle name="Обычный 4 4 2 4 4 2 2 2" xfId="31370"/>
    <cellStyle name="Обычный 4 4 2 4 4 2 3" xfId="22922"/>
    <cellStyle name="Обычный 4 4 2 4 4 3" xfId="10249"/>
    <cellStyle name="Обычный 4 4 2 4 4 3 2" xfId="27146"/>
    <cellStyle name="Обычный 4 4 2 4 4 4" xfId="18698"/>
    <cellStyle name="Обычный 4 4 2 4 5" xfId="3209"/>
    <cellStyle name="Обычный 4 4 2 4 5 2" xfId="7433"/>
    <cellStyle name="Обычный 4 4 2 4 5 2 2" xfId="15881"/>
    <cellStyle name="Обычный 4 4 2 4 5 2 2 2" xfId="32778"/>
    <cellStyle name="Обычный 4 4 2 4 5 2 3" xfId="24330"/>
    <cellStyle name="Обычный 4 4 2 4 5 3" xfId="11657"/>
    <cellStyle name="Обычный 4 4 2 4 5 3 2" xfId="28554"/>
    <cellStyle name="Обычный 4 4 2 4 5 4" xfId="20106"/>
    <cellStyle name="Обычный 4 4 2 4 6" xfId="4617"/>
    <cellStyle name="Обычный 4 4 2 4 6 2" xfId="13065"/>
    <cellStyle name="Обычный 4 4 2 4 6 2 2" xfId="29962"/>
    <cellStyle name="Обычный 4 4 2 4 6 3" xfId="21514"/>
    <cellStyle name="Обычный 4 4 2 4 7" xfId="8841"/>
    <cellStyle name="Обычный 4 4 2 4 7 2" xfId="25738"/>
    <cellStyle name="Обычный 4 4 2 4 8" xfId="17290"/>
    <cellStyle name="Обычный 4 4 2 4 9" xfId="34187"/>
    <cellStyle name="Обычный 4 4 2 5" xfId="710"/>
    <cellStyle name="Обычный 4 4 2 5 2" xfId="1441"/>
    <cellStyle name="Обычный 4 4 2 5 2 2" xfId="2850"/>
    <cellStyle name="Обычный 4 4 2 5 2 2 2" xfId="7074"/>
    <cellStyle name="Обычный 4 4 2 5 2 2 2 2" xfId="15522"/>
    <cellStyle name="Обычный 4 4 2 5 2 2 2 2 2" xfId="32419"/>
    <cellStyle name="Обычный 4 4 2 5 2 2 2 3" xfId="23971"/>
    <cellStyle name="Обычный 4 4 2 5 2 2 3" xfId="11298"/>
    <cellStyle name="Обычный 4 4 2 5 2 2 3 2" xfId="28195"/>
    <cellStyle name="Обычный 4 4 2 5 2 2 4" xfId="19747"/>
    <cellStyle name="Обычный 4 4 2 5 2 3" xfId="4258"/>
    <cellStyle name="Обычный 4 4 2 5 2 3 2" xfId="8482"/>
    <cellStyle name="Обычный 4 4 2 5 2 3 2 2" xfId="16930"/>
    <cellStyle name="Обычный 4 4 2 5 2 3 2 2 2" xfId="33827"/>
    <cellStyle name="Обычный 4 4 2 5 2 3 2 3" xfId="25379"/>
    <cellStyle name="Обычный 4 4 2 5 2 3 3" xfId="12706"/>
    <cellStyle name="Обычный 4 4 2 5 2 3 3 2" xfId="29603"/>
    <cellStyle name="Обычный 4 4 2 5 2 3 4" xfId="21155"/>
    <cellStyle name="Обычный 4 4 2 5 2 4" xfId="5666"/>
    <cellStyle name="Обычный 4 4 2 5 2 4 2" xfId="14114"/>
    <cellStyle name="Обычный 4 4 2 5 2 4 2 2" xfId="31011"/>
    <cellStyle name="Обычный 4 4 2 5 2 4 3" xfId="22563"/>
    <cellStyle name="Обычный 4 4 2 5 2 5" xfId="9890"/>
    <cellStyle name="Обычный 4 4 2 5 2 5 2" xfId="26787"/>
    <cellStyle name="Обычный 4 4 2 5 2 6" xfId="18339"/>
    <cellStyle name="Обычный 4 4 2 5 3" xfId="2146"/>
    <cellStyle name="Обычный 4 4 2 5 3 2" xfId="6370"/>
    <cellStyle name="Обычный 4 4 2 5 3 2 2" xfId="14818"/>
    <cellStyle name="Обычный 4 4 2 5 3 2 2 2" xfId="31715"/>
    <cellStyle name="Обычный 4 4 2 5 3 2 3" xfId="23267"/>
    <cellStyle name="Обычный 4 4 2 5 3 3" xfId="10594"/>
    <cellStyle name="Обычный 4 4 2 5 3 3 2" xfId="27491"/>
    <cellStyle name="Обычный 4 4 2 5 3 4" xfId="19043"/>
    <cellStyle name="Обычный 4 4 2 5 4" xfId="3554"/>
    <cellStyle name="Обычный 4 4 2 5 4 2" xfId="7778"/>
    <cellStyle name="Обычный 4 4 2 5 4 2 2" xfId="16226"/>
    <cellStyle name="Обычный 4 4 2 5 4 2 2 2" xfId="33123"/>
    <cellStyle name="Обычный 4 4 2 5 4 2 3" xfId="24675"/>
    <cellStyle name="Обычный 4 4 2 5 4 3" xfId="12002"/>
    <cellStyle name="Обычный 4 4 2 5 4 3 2" xfId="28899"/>
    <cellStyle name="Обычный 4 4 2 5 4 4" xfId="20451"/>
    <cellStyle name="Обычный 4 4 2 5 5" xfId="4962"/>
    <cellStyle name="Обычный 4 4 2 5 5 2" xfId="13410"/>
    <cellStyle name="Обычный 4 4 2 5 5 2 2" xfId="30307"/>
    <cellStyle name="Обычный 4 4 2 5 5 3" xfId="21859"/>
    <cellStyle name="Обычный 4 4 2 5 6" xfId="9186"/>
    <cellStyle name="Обычный 4 4 2 5 6 2" xfId="26083"/>
    <cellStyle name="Обычный 4 4 2 5 7" xfId="17635"/>
    <cellStyle name="Обычный 4 4 2 5 8" xfId="34532"/>
    <cellStyle name="Обычный 4 4 2 6" xfId="1089"/>
    <cellStyle name="Обычный 4 4 2 6 2" xfId="2498"/>
    <cellStyle name="Обычный 4 4 2 6 2 2" xfId="6722"/>
    <cellStyle name="Обычный 4 4 2 6 2 2 2" xfId="15170"/>
    <cellStyle name="Обычный 4 4 2 6 2 2 2 2" xfId="32067"/>
    <cellStyle name="Обычный 4 4 2 6 2 2 3" xfId="23619"/>
    <cellStyle name="Обычный 4 4 2 6 2 3" xfId="10946"/>
    <cellStyle name="Обычный 4 4 2 6 2 3 2" xfId="27843"/>
    <cellStyle name="Обычный 4 4 2 6 2 4" xfId="19395"/>
    <cellStyle name="Обычный 4 4 2 6 3" xfId="3906"/>
    <cellStyle name="Обычный 4 4 2 6 3 2" xfId="8130"/>
    <cellStyle name="Обычный 4 4 2 6 3 2 2" xfId="16578"/>
    <cellStyle name="Обычный 4 4 2 6 3 2 2 2" xfId="33475"/>
    <cellStyle name="Обычный 4 4 2 6 3 2 3" xfId="25027"/>
    <cellStyle name="Обычный 4 4 2 6 3 3" xfId="12354"/>
    <cellStyle name="Обычный 4 4 2 6 3 3 2" xfId="29251"/>
    <cellStyle name="Обычный 4 4 2 6 3 4" xfId="20803"/>
    <cellStyle name="Обычный 4 4 2 6 4" xfId="5314"/>
    <cellStyle name="Обычный 4 4 2 6 4 2" xfId="13762"/>
    <cellStyle name="Обычный 4 4 2 6 4 2 2" xfId="30659"/>
    <cellStyle name="Обычный 4 4 2 6 4 3" xfId="22211"/>
    <cellStyle name="Обычный 4 4 2 6 5" xfId="9538"/>
    <cellStyle name="Обычный 4 4 2 6 5 2" xfId="26435"/>
    <cellStyle name="Обычный 4 4 2 6 6" xfId="17987"/>
    <cellStyle name="Обычный 4 4 2 7" xfId="1794"/>
    <cellStyle name="Обычный 4 4 2 7 2" xfId="6018"/>
    <cellStyle name="Обычный 4 4 2 7 2 2" xfId="14466"/>
    <cellStyle name="Обычный 4 4 2 7 2 2 2" xfId="31363"/>
    <cellStyle name="Обычный 4 4 2 7 2 3" xfId="22915"/>
    <cellStyle name="Обычный 4 4 2 7 3" xfId="10242"/>
    <cellStyle name="Обычный 4 4 2 7 3 2" xfId="27139"/>
    <cellStyle name="Обычный 4 4 2 7 4" xfId="18691"/>
    <cellStyle name="Обычный 4 4 2 8" xfId="3202"/>
    <cellStyle name="Обычный 4 4 2 8 2" xfId="7426"/>
    <cellStyle name="Обычный 4 4 2 8 2 2" xfId="15874"/>
    <cellStyle name="Обычный 4 4 2 8 2 2 2" xfId="32771"/>
    <cellStyle name="Обычный 4 4 2 8 2 3" xfId="24323"/>
    <cellStyle name="Обычный 4 4 2 8 3" xfId="11650"/>
    <cellStyle name="Обычный 4 4 2 8 3 2" xfId="28547"/>
    <cellStyle name="Обычный 4 4 2 8 4" xfId="20099"/>
    <cellStyle name="Обычный 4 4 2 9" xfId="4610"/>
    <cellStyle name="Обычный 4 4 2 9 2" xfId="13058"/>
    <cellStyle name="Обычный 4 4 2 9 2 2" xfId="29955"/>
    <cellStyle name="Обычный 4 4 2 9 3" xfId="21507"/>
    <cellStyle name="Обычный 4 4 3" xfId="318"/>
    <cellStyle name="Обычный 4 4 3 10" xfId="17291"/>
    <cellStyle name="Обычный 4 4 3 11" xfId="34188"/>
    <cellStyle name="Обычный 4 4 3 2" xfId="319"/>
    <cellStyle name="Обычный 4 4 3 2 10" xfId="34189"/>
    <cellStyle name="Обычный 4 4 3 2 2" xfId="320"/>
    <cellStyle name="Обычный 4 4 3 2 2 2" xfId="720"/>
    <cellStyle name="Обычный 4 4 3 2 2 2 2" xfId="1451"/>
    <cellStyle name="Обычный 4 4 3 2 2 2 2 2" xfId="2860"/>
    <cellStyle name="Обычный 4 4 3 2 2 2 2 2 2" xfId="7084"/>
    <cellStyle name="Обычный 4 4 3 2 2 2 2 2 2 2" xfId="15532"/>
    <cellStyle name="Обычный 4 4 3 2 2 2 2 2 2 2 2" xfId="32429"/>
    <cellStyle name="Обычный 4 4 3 2 2 2 2 2 2 3" xfId="23981"/>
    <cellStyle name="Обычный 4 4 3 2 2 2 2 2 3" xfId="11308"/>
    <cellStyle name="Обычный 4 4 3 2 2 2 2 2 3 2" xfId="28205"/>
    <cellStyle name="Обычный 4 4 3 2 2 2 2 2 4" xfId="19757"/>
    <cellStyle name="Обычный 4 4 3 2 2 2 2 3" xfId="4268"/>
    <cellStyle name="Обычный 4 4 3 2 2 2 2 3 2" xfId="8492"/>
    <cellStyle name="Обычный 4 4 3 2 2 2 2 3 2 2" xfId="16940"/>
    <cellStyle name="Обычный 4 4 3 2 2 2 2 3 2 2 2" xfId="33837"/>
    <cellStyle name="Обычный 4 4 3 2 2 2 2 3 2 3" xfId="25389"/>
    <cellStyle name="Обычный 4 4 3 2 2 2 2 3 3" xfId="12716"/>
    <cellStyle name="Обычный 4 4 3 2 2 2 2 3 3 2" xfId="29613"/>
    <cellStyle name="Обычный 4 4 3 2 2 2 2 3 4" xfId="21165"/>
    <cellStyle name="Обычный 4 4 3 2 2 2 2 4" xfId="5676"/>
    <cellStyle name="Обычный 4 4 3 2 2 2 2 4 2" xfId="14124"/>
    <cellStyle name="Обычный 4 4 3 2 2 2 2 4 2 2" xfId="31021"/>
    <cellStyle name="Обычный 4 4 3 2 2 2 2 4 3" xfId="22573"/>
    <cellStyle name="Обычный 4 4 3 2 2 2 2 5" xfId="9900"/>
    <cellStyle name="Обычный 4 4 3 2 2 2 2 5 2" xfId="26797"/>
    <cellStyle name="Обычный 4 4 3 2 2 2 2 6" xfId="18349"/>
    <cellStyle name="Обычный 4 4 3 2 2 2 3" xfId="2156"/>
    <cellStyle name="Обычный 4 4 3 2 2 2 3 2" xfId="6380"/>
    <cellStyle name="Обычный 4 4 3 2 2 2 3 2 2" xfId="14828"/>
    <cellStyle name="Обычный 4 4 3 2 2 2 3 2 2 2" xfId="31725"/>
    <cellStyle name="Обычный 4 4 3 2 2 2 3 2 3" xfId="23277"/>
    <cellStyle name="Обычный 4 4 3 2 2 2 3 3" xfId="10604"/>
    <cellStyle name="Обычный 4 4 3 2 2 2 3 3 2" xfId="27501"/>
    <cellStyle name="Обычный 4 4 3 2 2 2 3 4" xfId="19053"/>
    <cellStyle name="Обычный 4 4 3 2 2 2 4" xfId="3564"/>
    <cellStyle name="Обычный 4 4 3 2 2 2 4 2" xfId="7788"/>
    <cellStyle name="Обычный 4 4 3 2 2 2 4 2 2" xfId="16236"/>
    <cellStyle name="Обычный 4 4 3 2 2 2 4 2 2 2" xfId="33133"/>
    <cellStyle name="Обычный 4 4 3 2 2 2 4 2 3" xfId="24685"/>
    <cellStyle name="Обычный 4 4 3 2 2 2 4 3" xfId="12012"/>
    <cellStyle name="Обычный 4 4 3 2 2 2 4 3 2" xfId="28909"/>
    <cellStyle name="Обычный 4 4 3 2 2 2 4 4" xfId="20461"/>
    <cellStyle name="Обычный 4 4 3 2 2 2 5" xfId="4972"/>
    <cellStyle name="Обычный 4 4 3 2 2 2 5 2" xfId="13420"/>
    <cellStyle name="Обычный 4 4 3 2 2 2 5 2 2" xfId="30317"/>
    <cellStyle name="Обычный 4 4 3 2 2 2 5 3" xfId="21869"/>
    <cellStyle name="Обычный 4 4 3 2 2 2 6" xfId="9196"/>
    <cellStyle name="Обычный 4 4 3 2 2 2 6 2" xfId="26093"/>
    <cellStyle name="Обычный 4 4 3 2 2 2 7" xfId="17645"/>
    <cellStyle name="Обычный 4 4 3 2 2 2 8" xfId="34542"/>
    <cellStyle name="Обычный 4 4 3 2 2 3" xfId="1099"/>
    <cellStyle name="Обычный 4 4 3 2 2 3 2" xfId="2508"/>
    <cellStyle name="Обычный 4 4 3 2 2 3 2 2" xfId="6732"/>
    <cellStyle name="Обычный 4 4 3 2 2 3 2 2 2" xfId="15180"/>
    <cellStyle name="Обычный 4 4 3 2 2 3 2 2 2 2" xfId="32077"/>
    <cellStyle name="Обычный 4 4 3 2 2 3 2 2 3" xfId="23629"/>
    <cellStyle name="Обычный 4 4 3 2 2 3 2 3" xfId="10956"/>
    <cellStyle name="Обычный 4 4 3 2 2 3 2 3 2" xfId="27853"/>
    <cellStyle name="Обычный 4 4 3 2 2 3 2 4" xfId="19405"/>
    <cellStyle name="Обычный 4 4 3 2 2 3 3" xfId="3916"/>
    <cellStyle name="Обычный 4 4 3 2 2 3 3 2" xfId="8140"/>
    <cellStyle name="Обычный 4 4 3 2 2 3 3 2 2" xfId="16588"/>
    <cellStyle name="Обычный 4 4 3 2 2 3 3 2 2 2" xfId="33485"/>
    <cellStyle name="Обычный 4 4 3 2 2 3 3 2 3" xfId="25037"/>
    <cellStyle name="Обычный 4 4 3 2 2 3 3 3" xfId="12364"/>
    <cellStyle name="Обычный 4 4 3 2 2 3 3 3 2" xfId="29261"/>
    <cellStyle name="Обычный 4 4 3 2 2 3 3 4" xfId="20813"/>
    <cellStyle name="Обычный 4 4 3 2 2 3 4" xfId="5324"/>
    <cellStyle name="Обычный 4 4 3 2 2 3 4 2" xfId="13772"/>
    <cellStyle name="Обычный 4 4 3 2 2 3 4 2 2" xfId="30669"/>
    <cellStyle name="Обычный 4 4 3 2 2 3 4 3" xfId="22221"/>
    <cellStyle name="Обычный 4 4 3 2 2 3 5" xfId="9548"/>
    <cellStyle name="Обычный 4 4 3 2 2 3 5 2" xfId="26445"/>
    <cellStyle name="Обычный 4 4 3 2 2 3 6" xfId="17997"/>
    <cellStyle name="Обычный 4 4 3 2 2 4" xfId="1804"/>
    <cellStyle name="Обычный 4 4 3 2 2 4 2" xfId="6028"/>
    <cellStyle name="Обычный 4 4 3 2 2 4 2 2" xfId="14476"/>
    <cellStyle name="Обычный 4 4 3 2 2 4 2 2 2" xfId="31373"/>
    <cellStyle name="Обычный 4 4 3 2 2 4 2 3" xfId="22925"/>
    <cellStyle name="Обычный 4 4 3 2 2 4 3" xfId="10252"/>
    <cellStyle name="Обычный 4 4 3 2 2 4 3 2" xfId="27149"/>
    <cellStyle name="Обычный 4 4 3 2 2 4 4" xfId="18701"/>
    <cellStyle name="Обычный 4 4 3 2 2 5" xfId="3212"/>
    <cellStyle name="Обычный 4 4 3 2 2 5 2" xfId="7436"/>
    <cellStyle name="Обычный 4 4 3 2 2 5 2 2" xfId="15884"/>
    <cellStyle name="Обычный 4 4 3 2 2 5 2 2 2" xfId="32781"/>
    <cellStyle name="Обычный 4 4 3 2 2 5 2 3" xfId="24333"/>
    <cellStyle name="Обычный 4 4 3 2 2 5 3" xfId="11660"/>
    <cellStyle name="Обычный 4 4 3 2 2 5 3 2" xfId="28557"/>
    <cellStyle name="Обычный 4 4 3 2 2 5 4" xfId="20109"/>
    <cellStyle name="Обычный 4 4 3 2 2 6" xfId="4620"/>
    <cellStyle name="Обычный 4 4 3 2 2 6 2" xfId="13068"/>
    <cellStyle name="Обычный 4 4 3 2 2 6 2 2" xfId="29965"/>
    <cellStyle name="Обычный 4 4 3 2 2 6 3" xfId="21517"/>
    <cellStyle name="Обычный 4 4 3 2 2 7" xfId="8844"/>
    <cellStyle name="Обычный 4 4 3 2 2 7 2" xfId="25741"/>
    <cellStyle name="Обычный 4 4 3 2 2 8" xfId="17293"/>
    <cellStyle name="Обычный 4 4 3 2 2 9" xfId="34190"/>
    <cellStyle name="Обычный 4 4 3 2 3" xfId="719"/>
    <cellStyle name="Обычный 4 4 3 2 3 2" xfId="1450"/>
    <cellStyle name="Обычный 4 4 3 2 3 2 2" xfId="2859"/>
    <cellStyle name="Обычный 4 4 3 2 3 2 2 2" xfId="7083"/>
    <cellStyle name="Обычный 4 4 3 2 3 2 2 2 2" xfId="15531"/>
    <cellStyle name="Обычный 4 4 3 2 3 2 2 2 2 2" xfId="32428"/>
    <cellStyle name="Обычный 4 4 3 2 3 2 2 2 3" xfId="23980"/>
    <cellStyle name="Обычный 4 4 3 2 3 2 2 3" xfId="11307"/>
    <cellStyle name="Обычный 4 4 3 2 3 2 2 3 2" xfId="28204"/>
    <cellStyle name="Обычный 4 4 3 2 3 2 2 4" xfId="19756"/>
    <cellStyle name="Обычный 4 4 3 2 3 2 3" xfId="4267"/>
    <cellStyle name="Обычный 4 4 3 2 3 2 3 2" xfId="8491"/>
    <cellStyle name="Обычный 4 4 3 2 3 2 3 2 2" xfId="16939"/>
    <cellStyle name="Обычный 4 4 3 2 3 2 3 2 2 2" xfId="33836"/>
    <cellStyle name="Обычный 4 4 3 2 3 2 3 2 3" xfId="25388"/>
    <cellStyle name="Обычный 4 4 3 2 3 2 3 3" xfId="12715"/>
    <cellStyle name="Обычный 4 4 3 2 3 2 3 3 2" xfId="29612"/>
    <cellStyle name="Обычный 4 4 3 2 3 2 3 4" xfId="21164"/>
    <cellStyle name="Обычный 4 4 3 2 3 2 4" xfId="5675"/>
    <cellStyle name="Обычный 4 4 3 2 3 2 4 2" xfId="14123"/>
    <cellStyle name="Обычный 4 4 3 2 3 2 4 2 2" xfId="31020"/>
    <cellStyle name="Обычный 4 4 3 2 3 2 4 3" xfId="22572"/>
    <cellStyle name="Обычный 4 4 3 2 3 2 5" xfId="9899"/>
    <cellStyle name="Обычный 4 4 3 2 3 2 5 2" xfId="26796"/>
    <cellStyle name="Обычный 4 4 3 2 3 2 6" xfId="18348"/>
    <cellStyle name="Обычный 4 4 3 2 3 3" xfId="2155"/>
    <cellStyle name="Обычный 4 4 3 2 3 3 2" xfId="6379"/>
    <cellStyle name="Обычный 4 4 3 2 3 3 2 2" xfId="14827"/>
    <cellStyle name="Обычный 4 4 3 2 3 3 2 2 2" xfId="31724"/>
    <cellStyle name="Обычный 4 4 3 2 3 3 2 3" xfId="23276"/>
    <cellStyle name="Обычный 4 4 3 2 3 3 3" xfId="10603"/>
    <cellStyle name="Обычный 4 4 3 2 3 3 3 2" xfId="27500"/>
    <cellStyle name="Обычный 4 4 3 2 3 3 4" xfId="19052"/>
    <cellStyle name="Обычный 4 4 3 2 3 4" xfId="3563"/>
    <cellStyle name="Обычный 4 4 3 2 3 4 2" xfId="7787"/>
    <cellStyle name="Обычный 4 4 3 2 3 4 2 2" xfId="16235"/>
    <cellStyle name="Обычный 4 4 3 2 3 4 2 2 2" xfId="33132"/>
    <cellStyle name="Обычный 4 4 3 2 3 4 2 3" xfId="24684"/>
    <cellStyle name="Обычный 4 4 3 2 3 4 3" xfId="12011"/>
    <cellStyle name="Обычный 4 4 3 2 3 4 3 2" xfId="28908"/>
    <cellStyle name="Обычный 4 4 3 2 3 4 4" xfId="20460"/>
    <cellStyle name="Обычный 4 4 3 2 3 5" xfId="4971"/>
    <cellStyle name="Обычный 4 4 3 2 3 5 2" xfId="13419"/>
    <cellStyle name="Обычный 4 4 3 2 3 5 2 2" xfId="30316"/>
    <cellStyle name="Обычный 4 4 3 2 3 5 3" xfId="21868"/>
    <cellStyle name="Обычный 4 4 3 2 3 6" xfId="9195"/>
    <cellStyle name="Обычный 4 4 3 2 3 6 2" xfId="26092"/>
    <cellStyle name="Обычный 4 4 3 2 3 7" xfId="17644"/>
    <cellStyle name="Обычный 4 4 3 2 3 8" xfId="34541"/>
    <cellStyle name="Обычный 4 4 3 2 4" xfId="1098"/>
    <cellStyle name="Обычный 4 4 3 2 4 2" xfId="2507"/>
    <cellStyle name="Обычный 4 4 3 2 4 2 2" xfId="6731"/>
    <cellStyle name="Обычный 4 4 3 2 4 2 2 2" xfId="15179"/>
    <cellStyle name="Обычный 4 4 3 2 4 2 2 2 2" xfId="32076"/>
    <cellStyle name="Обычный 4 4 3 2 4 2 2 3" xfId="23628"/>
    <cellStyle name="Обычный 4 4 3 2 4 2 3" xfId="10955"/>
    <cellStyle name="Обычный 4 4 3 2 4 2 3 2" xfId="27852"/>
    <cellStyle name="Обычный 4 4 3 2 4 2 4" xfId="19404"/>
    <cellStyle name="Обычный 4 4 3 2 4 3" xfId="3915"/>
    <cellStyle name="Обычный 4 4 3 2 4 3 2" xfId="8139"/>
    <cellStyle name="Обычный 4 4 3 2 4 3 2 2" xfId="16587"/>
    <cellStyle name="Обычный 4 4 3 2 4 3 2 2 2" xfId="33484"/>
    <cellStyle name="Обычный 4 4 3 2 4 3 2 3" xfId="25036"/>
    <cellStyle name="Обычный 4 4 3 2 4 3 3" xfId="12363"/>
    <cellStyle name="Обычный 4 4 3 2 4 3 3 2" xfId="29260"/>
    <cellStyle name="Обычный 4 4 3 2 4 3 4" xfId="20812"/>
    <cellStyle name="Обычный 4 4 3 2 4 4" xfId="5323"/>
    <cellStyle name="Обычный 4 4 3 2 4 4 2" xfId="13771"/>
    <cellStyle name="Обычный 4 4 3 2 4 4 2 2" xfId="30668"/>
    <cellStyle name="Обычный 4 4 3 2 4 4 3" xfId="22220"/>
    <cellStyle name="Обычный 4 4 3 2 4 5" xfId="9547"/>
    <cellStyle name="Обычный 4 4 3 2 4 5 2" xfId="26444"/>
    <cellStyle name="Обычный 4 4 3 2 4 6" xfId="17996"/>
    <cellStyle name="Обычный 4 4 3 2 5" xfId="1803"/>
    <cellStyle name="Обычный 4 4 3 2 5 2" xfId="6027"/>
    <cellStyle name="Обычный 4 4 3 2 5 2 2" xfId="14475"/>
    <cellStyle name="Обычный 4 4 3 2 5 2 2 2" xfId="31372"/>
    <cellStyle name="Обычный 4 4 3 2 5 2 3" xfId="22924"/>
    <cellStyle name="Обычный 4 4 3 2 5 3" xfId="10251"/>
    <cellStyle name="Обычный 4 4 3 2 5 3 2" xfId="27148"/>
    <cellStyle name="Обычный 4 4 3 2 5 4" xfId="18700"/>
    <cellStyle name="Обычный 4 4 3 2 6" xfId="3211"/>
    <cellStyle name="Обычный 4 4 3 2 6 2" xfId="7435"/>
    <cellStyle name="Обычный 4 4 3 2 6 2 2" xfId="15883"/>
    <cellStyle name="Обычный 4 4 3 2 6 2 2 2" xfId="32780"/>
    <cellStyle name="Обычный 4 4 3 2 6 2 3" xfId="24332"/>
    <cellStyle name="Обычный 4 4 3 2 6 3" xfId="11659"/>
    <cellStyle name="Обычный 4 4 3 2 6 3 2" xfId="28556"/>
    <cellStyle name="Обычный 4 4 3 2 6 4" xfId="20108"/>
    <cellStyle name="Обычный 4 4 3 2 7" xfId="4619"/>
    <cellStyle name="Обычный 4 4 3 2 7 2" xfId="13067"/>
    <cellStyle name="Обычный 4 4 3 2 7 2 2" xfId="29964"/>
    <cellStyle name="Обычный 4 4 3 2 7 3" xfId="21516"/>
    <cellStyle name="Обычный 4 4 3 2 8" xfId="8843"/>
    <cellStyle name="Обычный 4 4 3 2 8 2" xfId="25740"/>
    <cellStyle name="Обычный 4 4 3 2 9" xfId="17292"/>
    <cellStyle name="Обычный 4 4 3 3" xfId="321"/>
    <cellStyle name="Обычный 4 4 3 3 2" xfId="721"/>
    <cellStyle name="Обычный 4 4 3 3 2 2" xfId="1452"/>
    <cellStyle name="Обычный 4 4 3 3 2 2 2" xfId="2861"/>
    <cellStyle name="Обычный 4 4 3 3 2 2 2 2" xfId="7085"/>
    <cellStyle name="Обычный 4 4 3 3 2 2 2 2 2" xfId="15533"/>
    <cellStyle name="Обычный 4 4 3 3 2 2 2 2 2 2" xfId="32430"/>
    <cellStyle name="Обычный 4 4 3 3 2 2 2 2 3" xfId="23982"/>
    <cellStyle name="Обычный 4 4 3 3 2 2 2 3" xfId="11309"/>
    <cellStyle name="Обычный 4 4 3 3 2 2 2 3 2" xfId="28206"/>
    <cellStyle name="Обычный 4 4 3 3 2 2 2 4" xfId="19758"/>
    <cellStyle name="Обычный 4 4 3 3 2 2 3" xfId="4269"/>
    <cellStyle name="Обычный 4 4 3 3 2 2 3 2" xfId="8493"/>
    <cellStyle name="Обычный 4 4 3 3 2 2 3 2 2" xfId="16941"/>
    <cellStyle name="Обычный 4 4 3 3 2 2 3 2 2 2" xfId="33838"/>
    <cellStyle name="Обычный 4 4 3 3 2 2 3 2 3" xfId="25390"/>
    <cellStyle name="Обычный 4 4 3 3 2 2 3 3" xfId="12717"/>
    <cellStyle name="Обычный 4 4 3 3 2 2 3 3 2" xfId="29614"/>
    <cellStyle name="Обычный 4 4 3 3 2 2 3 4" xfId="21166"/>
    <cellStyle name="Обычный 4 4 3 3 2 2 4" xfId="5677"/>
    <cellStyle name="Обычный 4 4 3 3 2 2 4 2" xfId="14125"/>
    <cellStyle name="Обычный 4 4 3 3 2 2 4 2 2" xfId="31022"/>
    <cellStyle name="Обычный 4 4 3 3 2 2 4 3" xfId="22574"/>
    <cellStyle name="Обычный 4 4 3 3 2 2 5" xfId="9901"/>
    <cellStyle name="Обычный 4 4 3 3 2 2 5 2" xfId="26798"/>
    <cellStyle name="Обычный 4 4 3 3 2 2 6" xfId="18350"/>
    <cellStyle name="Обычный 4 4 3 3 2 3" xfId="2157"/>
    <cellStyle name="Обычный 4 4 3 3 2 3 2" xfId="6381"/>
    <cellStyle name="Обычный 4 4 3 3 2 3 2 2" xfId="14829"/>
    <cellStyle name="Обычный 4 4 3 3 2 3 2 2 2" xfId="31726"/>
    <cellStyle name="Обычный 4 4 3 3 2 3 2 3" xfId="23278"/>
    <cellStyle name="Обычный 4 4 3 3 2 3 3" xfId="10605"/>
    <cellStyle name="Обычный 4 4 3 3 2 3 3 2" xfId="27502"/>
    <cellStyle name="Обычный 4 4 3 3 2 3 4" xfId="19054"/>
    <cellStyle name="Обычный 4 4 3 3 2 4" xfId="3565"/>
    <cellStyle name="Обычный 4 4 3 3 2 4 2" xfId="7789"/>
    <cellStyle name="Обычный 4 4 3 3 2 4 2 2" xfId="16237"/>
    <cellStyle name="Обычный 4 4 3 3 2 4 2 2 2" xfId="33134"/>
    <cellStyle name="Обычный 4 4 3 3 2 4 2 3" xfId="24686"/>
    <cellStyle name="Обычный 4 4 3 3 2 4 3" xfId="12013"/>
    <cellStyle name="Обычный 4 4 3 3 2 4 3 2" xfId="28910"/>
    <cellStyle name="Обычный 4 4 3 3 2 4 4" xfId="20462"/>
    <cellStyle name="Обычный 4 4 3 3 2 5" xfId="4973"/>
    <cellStyle name="Обычный 4 4 3 3 2 5 2" xfId="13421"/>
    <cellStyle name="Обычный 4 4 3 3 2 5 2 2" xfId="30318"/>
    <cellStyle name="Обычный 4 4 3 3 2 5 3" xfId="21870"/>
    <cellStyle name="Обычный 4 4 3 3 2 6" xfId="9197"/>
    <cellStyle name="Обычный 4 4 3 3 2 6 2" xfId="26094"/>
    <cellStyle name="Обычный 4 4 3 3 2 7" xfId="17646"/>
    <cellStyle name="Обычный 4 4 3 3 2 8" xfId="34543"/>
    <cellStyle name="Обычный 4 4 3 3 3" xfId="1100"/>
    <cellStyle name="Обычный 4 4 3 3 3 2" xfId="2509"/>
    <cellStyle name="Обычный 4 4 3 3 3 2 2" xfId="6733"/>
    <cellStyle name="Обычный 4 4 3 3 3 2 2 2" xfId="15181"/>
    <cellStyle name="Обычный 4 4 3 3 3 2 2 2 2" xfId="32078"/>
    <cellStyle name="Обычный 4 4 3 3 3 2 2 3" xfId="23630"/>
    <cellStyle name="Обычный 4 4 3 3 3 2 3" xfId="10957"/>
    <cellStyle name="Обычный 4 4 3 3 3 2 3 2" xfId="27854"/>
    <cellStyle name="Обычный 4 4 3 3 3 2 4" xfId="19406"/>
    <cellStyle name="Обычный 4 4 3 3 3 3" xfId="3917"/>
    <cellStyle name="Обычный 4 4 3 3 3 3 2" xfId="8141"/>
    <cellStyle name="Обычный 4 4 3 3 3 3 2 2" xfId="16589"/>
    <cellStyle name="Обычный 4 4 3 3 3 3 2 2 2" xfId="33486"/>
    <cellStyle name="Обычный 4 4 3 3 3 3 2 3" xfId="25038"/>
    <cellStyle name="Обычный 4 4 3 3 3 3 3" xfId="12365"/>
    <cellStyle name="Обычный 4 4 3 3 3 3 3 2" xfId="29262"/>
    <cellStyle name="Обычный 4 4 3 3 3 3 4" xfId="20814"/>
    <cellStyle name="Обычный 4 4 3 3 3 4" xfId="5325"/>
    <cellStyle name="Обычный 4 4 3 3 3 4 2" xfId="13773"/>
    <cellStyle name="Обычный 4 4 3 3 3 4 2 2" xfId="30670"/>
    <cellStyle name="Обычный 4 4 3 3 3 4 3" xfId="22222"/>
    <cellStyle name="Обычный 4 4 3 3 3 5" xfId="9549"/>
    <cellStyle name="Обычный 4 4 3 3 3 5 2" xfId="26446"/>
    <cellStyle name="Обычный 4 4 3 3 3 6" xfId="17998"/>
    <cellStyle name="Обычный 4 4 3 3 4" xfId="1805"/>
    <cellStyle name="Обычный 4 4 3 3 4 2" xfId="6029"/>
    <cellStyle name="Обычный 4 4 3 3 4 2 2" xfId="14477"/>
    <cellStyle name="Обычный 4 4 3 3 4 2 2 2" xfId="31374"/>
    <cellStyle name="Обычный 4 4 3 3 4 2 3" xfId="22926"/>
    <cellStyle name="Обычный 4 4 3 3 4 3" xfId="10253"/>
    <cellStyle name="Обычный 4 4 3 3 4 3 2" xfId="27150"/>
    <cellStyle name="Обычный 4 4 3 3 4 4" xfId="18702"/>
    <cellStyle name="Обычный 4 4 3 3 5" xfId="3213"/>
    <cellStyle name="Обычный 4 4 3 3 5 2" xfId="7437"/>
    <cellStyle name="Обычный 4 4 3 3 5 2 2" xfId="15885"/>
    <cellStyle name="Обычный 4 4 3 3 5 2 2 2" xfId="32782"/>
    <cellStyle name="Обычный 4 4 3 3 5 2 3" xfId="24334"/>
    <cellStyle name="Обычный 4 4 3 3 5 3" xfId="11661"/>
    <cellStyle name="Обычный 4 4 3 3 5 3 2" xfId="28558"/>
    <cellStyle name="Обычный 4 4 3 3 5 4" xfId="20110"/>
    <cellStyle name="Обычный 4 4 3 3 6" xfId="4621"/>
    <cellStyle name="Обычный 4 4 3 3 6 2" xfId="13069"/>
    <cellStyle name="Обычный 4 4 3 3 6 2 2" xfId="29966"/>
    <cellStyle name="Обычный 4 4 3 3 6 3" xfId="21518"/>
    <cellStyle name="Обычный 4 4 3 3 7" xfId="8845"/>
    <cellStyle name="Обычный 4 4 3 3 7 2" xfId="25742"/>
    <cellStyle name="Обычный 4 4 3 3 8" xfId="17294"/>
    <cellStyle name="Обычный 4 4 3 3 9" xfId="34191"/>
    <cellStyle name="Обычный 4 4 3 4" xfId="718"/>
    <cellStyle name="Обычный 4 4 3 4 2" xfId="1449"/>
    <cellStyle name="Обычный 4 4 3 4 2 2" xfId="2858"/>
    <cellStyle name="Обычный 4 4 3 4 2 2 2" xfId="7082"/>
    <cellStyle name="Обычный 4 4 3 4 2 2 2 2" xfId="15530"/>
    <cellStyle name="Обычный 4 4 3 4 2 2 2 2 2" xfId="32427"/>
    <cellStyle name="Обычный 4 4 3 4 2 2 2 3" xfId="23979"/>
    <cellStyle name="Обычный 4 4 3 4 2 2 3" xfId="11306"/>
    <cellStyle name="Обычный 4 4 3 4 2 2 3 2" xfId="28203"/>
    <cellStyle name="Обычный 4 4 3 4 2 2 4" xfId="19755"/>
    <cellStyle name="Обычный 4 4 3 4 2 3" xfId="4266"/>
    <cellStyle name="Обычный 4 4 3 4 2 3 2" xfId="8490"/>
    <cellStyle name="Обычный 4 4 3 4 2 3 2 2" xfId="16938"/>
    <cellStyle name="Обычный 4 4 3 4 2 3 2 2 2" xfId="33835"/>
    <cellStyle name="Обычный 4 4 3 4 2 3 2 3" xfId="25387"/>
    <cellStyle name="Обычный 4 4 3 4 2 3 3" xfId="12714"/>
    <cellStyle name="Обычный 4 4 3 4 2 3 3 2" xfId="29611"/>
    <cellStyle name="Обычный 4 4 3 4 2 3 4" xfId="21163"/>
    <cellStyle name="Обычный 4 4 3 4 2 4" xfId="5674"/>
    <cellStyle name="Обычный 4 4 3 4 2 4 2" xfId="14122"/>
    <cellStyle name="Обычный 4 4 3 4 2 4 2 2" xfId="31019"/>
    <cellStyle name="Обычный 4 4 3 4 2 4 3" xfId="22571"/>
    <cellStyle name="Обычный 4 4 3 4 2 5" xfId="9898"/>
    <cellStyle name="Обычный 4 4 3 4 2 5 2" xfId="26795"/>
    <cellStyle name="Обычный 4 4 3 4 2 6" xfId="18347"/>
    <cellStyle name="Обычный 4 4 3 4 3" xfId="2154"/>
    <cellStyle name="Обычный 4 4 3 4 3 2" xfId="6378"/>
    <cellStyle name="Обычный 4 4 3 4 3 2 2" xfId="14826"/>
    <cellStyle name="Обычный 4 4 3 4 3 2 2 2" xfId="31723"/>
    <cellStyle name="Обычный 4 4 3 4 3 2 3" xfId="23275"/>
    <cellStyle name="Обычный 4 4 3 4 3 3" xfId="10602"/>
    <cellStyle name="Обычный 4 4 3 4 3 3 2" xfId="27499"/>
    <cellStyle name="Обычный 4 4 3 4 3 4" xfId="19051"/>
    <cellStyle name="Обычный 4 4 3 4 4" xfId="3562"/>
    <cellStyle name="Обычный 4 4 3 4 4 2" xfId="7786"/>
    <cellStyle name="Обычный 4 4 3 4 4 2 2" xfId="16234"/>
    <cellStyle name="Обычный 4 4 3 4 4 2 2 2" xfId="33131"/>
    <cellStyle name="Обычный 4 4 3 4 4 2 3" xfId="24683"/>
    <cellStyle name="Обычный 4 4 3 4 4 3" xfId="12010"/>
    <cellStyle name="Обычный 4 4 3 4 4 3 2" xfId="28907"/>
    <cellStyle name="Обычный 4 4 3 4 4 4" xfId="20459"/>
    <cellStyle name="Обычный 4 4 3 4 5" xfId="4970"/>
    <cellStyle name="Обычный 4 4 3 4 5 2" xfId="13418"/>
    <cellStyle name="Обычный 4 4 3 4 5 2 2" xfId="30315"/>
    <cellStyle name="Обычный 4 4 3 4 5 3" xfId="21867"/>
    <cellStyle name="Обычный 4 4 3 4 6" xfId="9194"/>
    <cellStyle name="Обычный 4 4 3 4 6 2" xfId="26091"/>
    <cellStyle name="Обычный 4 4 3 4 7" xfId="17643"/>
    <cellStyle name="Обычный 4 4 3 4 8" xfId="34540"/>
    <cellStyle name="Обычный 4 4 3 5" xfId="1097"/>
    <cellStyle name="Обычный 4 4 3 5 2" xfId="2506"/>
    <cellStyle name="Обычный 4 4 3 5 2 2" xfId="6730"/>
    <cellStyle name="Обычный 4 4 3 5 2 2 2" xfId="15178"/>
    <cellStyle name="Обычный 4 4 3 5 2 2 2 2" xfId="32075"/>
    <cellStyle name="Обычный 4 4 3 5 2 2 3" xfId="23627"/>
    <cellStyle name="Обычный 4 4 3 5 2 3" xfId="10954"/>
    <cellStyle name="Обычный 4 4 3 5 2 3 2" xfId="27851"/>
    <cellStyle name="Обычный 4 4 3 5 2 4" xfId="19403"/>
    <cellStyle name="Обычный 4 4 3 5 3" xfId="3914"/>
    <cellStyle name="Обычный 4 4 3 5 3 2" xfId="8138"/>
    <cellStyle name="Обычный 4 4 3 5 3 2 2" xfId="16586"/>
    <cellStyle name="Обычный 4 4 3 5 3 2 2 2" xfId="33483"/>
    <cellStyle name="Обычный 4 4 3 5 3 2 3" xfId="25035"/>
    <cellStyle name="Обычный 4 4 3 5 3 3" xfId="12362"/>
    <cellStyle name="Обычный 4 4 3 5 3 3 2" xfId="29259"/>
    <cellStyle name="Обычный 4 4 3 5 3 4" xfId="20811"/>
    <cellStyle name="Обычный 4 4 3 5 4" xfId="5322"/>
    <cellStyle name="Обычный 4 4 3 5 4 2" xfId="13770"/>
    <cellStyle name="Обычный 4 4 3 5 4 2 2" xfId="30667"/>
    <cellStyle name="Обычный 4 4 3 5 4 3" xfId="22219"/>
    <cellStyle name="Обычный 4 4 3 5 5" xfId="9546"/>
    <cellStyle name="Обычный 4 4 3 5 5 2" xfId="26443"/>
    <cellStyle name="Обычный 4 4 3 5 6" xfId="17995"/>
    <cellStyle name="Обычный 4 4 3 6" xfId="1802"/>
    <cellStyle name="Обычный 4 4 3 6 2" xfId="6026"/>
    <cellStyle name="Обычный 4 4 3 6 2 2" xfId="14474"/>
    <cellStyle name="Обычный 4 4 3 6 2 2 2" xfId="31371"/>
    <cellStyle name="Обычный 4 4 3 6 2 3" xfId="22923"/>
    <cellStyle name="Обычный 4 4 3 6 3" xfId="10250"/>
    <cellStyle name="Обычный 4 4 3 6 3 2" xfId="27147"/>
    <cellStyle name="Обычный 4 4 3 6 4" xfId="18699"/>
    <cellStyle name="Обычный 4 4 3 7" xfId="3210"/>
    <cellStyle name="Обычный 4 4 3 7 2" xfId="7434"/>
    <cellStyle name="Обычный 4 4 3 7 2 2" xfId="15882"/>
    <cellStyle name="Обычный 4 4 3 7 2 2 2" xfId="32779"/>
    <cellStyle name="Обычный 4 4 3 7 2 3" xfId="24331"/>
    <cellStyle name="Обычный 4 4 3 7 3" xfId="11658"/>
    <cellStyle name="Обычный 4 4 3 7 3 2" xfId="28555"/>
    <cellStyle name="Обычный 4 4 3 7 4" xfId="20107"/>
    <cellStyle name="Обычный 4 4 3 8" xfId="4618"/>
    <cellStyle name="Обычный 4 4 3 8 2" xfId="13066"/>
    <cellStyle name="Обычный 4 4 3 8 2 2" xfId="29963"/>
    <cellStyle name="Обычный 4 4 3 8 3" xfId="21515"/>
    <cellStyle name="Обычный 4 4 3 9" xfId="8842"/>
    <cellStyle name="Обычный 4 4 3 9 2" xfId="25739"/>
    <cellStyle name="Обычный 4 4 4" xfId="322"/>
    <cellStyle name="Обычный 4 4 4 10" xfId="34192"/>
    <cellStyle name="Обычный 4 4 4 2" xfId="323"/>
    <cellStyle name="Обычный 4 4 4 2 2" xfId="723"/>
    <cellStyle name="Обычный 4 4 4 2 2 2" xfId="1454"/>
    <cellStyle name="Обычный 4 4 4 2 2 2 2" xfId="2863"/>
    <cellStyle name="Обычный 4 4 4 2 2 2 2 2" xfId="7087"/>
    <cellStyle name="Обычный 4 4 4 2 2 2 2 2 2" xfId="15535"/>
    <cellStyle name="Обычный 4 4 4 2 2 2 2 2 2 2" xfId="32432"/>
    <cellStyle name="Обычный 4 4 4 2 2 2 2 2 3" xfId="23984"/>
    <cellStyle name="Обычный 4 4 4 2 2 2 2 3" xfId="11311"/>
    <cellStyle name="Обычный 4 4 4 2 2 2 2 3 2" xfId="28208"/>
    <cellStyle name="Обычный 4 4 4 2 2 2 2 4" xfId="19760"/>
    <cellStyle name="Обычный 4 4 4 2 2 2 3" xfId="4271"/>
    <cellStyle name="Обычный 4 4 4 2 2 2 3 2" xfId="8495"/>
    <cellStyle name="Обычный 4 4 4 2 2 2 3 2 2" xfId="16943"/>
    <cellStyle name="Обычный 4 4 4 2 2 2 3 2 2 2" xfId="33840"/>
    <cellStyle name="Обычный 4 4 4 2 2 2 3 2 3" xfId="25392"/>
    <cellStyle name="Обычный 4 4 4 2 2 2 3 3" xfId="12719"/>
    <cellStyle name="Обычный 4 4 4 2 2 2 3 3 2" xfId="29616"/>
    <cellStyle name="Обычный 4 4 4 2 2 2 3 4" xfId="21168"/>
    <cellStyle name="Обычный 4 4 4 2 2 2 4" xfId="5679"/>
    <cellStyle name="Обычный 4 4 4 2 2 2 4 2" xfId="14127"/>
    <cellStyle name="Обычный 4 4 4 2 2 2 4 2 2" xfId="31024"/>
    <cellStyle name="Обычный 4 4 4 2 2 2 4 3" xfId="22576"/>
    <cellStyle name="Обычный 4 4 4 2 2 2 5" xfId="9903"/>
    <cellStyle name="Обычный 4 4 4 2 2 2 5 2" xfId="26800"/>
    <cellStyle name="Обычный 4 4 4 2 2 2 6" xfId="18352"/>
    <cellStyle name="Обычный 4 4 4 2 2 3" xfId="2159"/>
    <cellStyle name="Обычный 4 4 4 2 2 3 2" xfId="6383"/>
    <cellStyle name="Обычный 4 4 4 2 2 3 2 2" xfId="14831"/>
    <cellStyle name="Обычный 4 4 4 2 2 3 2 2 2" xfId="31728"/>
    <cellStyle name="Обычный 4 4 4 2 2 3 2 3" xfId="23280"/>
    <cellStyle name="Обычный 4 4 4 2 2 3 3" xfId="10607"/>
    <cellStyle name="Обычный 4 4 4 2 2 3 3 2" xfId="27504"/>
    <cellStyle name="Обычный 4 4 4 2 2 3 4" xfId="19056"/>
    <cellStyle name="Обычный 4 4 4 2 2 4" xfId="3567"/>
    <cellStyle name="Обычный 4 4 4 2 2 4 2" xfId="7791"/>
    <cellStyle name="Обычный 4 4 4 2 2 4 2 2" xfId="16239"/>
    <cellStyle name="Обычный 4 4 4 2 2 4 2 2 2" xfId="33136"/>
    <cellStyle name="Обычный 4 4 4 2 2 4 2 3" xfId="24688"/>
    <cellStyle name="Обычный 4 4 4 2 2 4 3" xfId="12015"/>
    <cellStyle name="Обычный 4 4 4 2 2 4 3 2" xfId="28912"/>
    <cellStyle name="Обычный 4 4 4 2 2 4 4" xfId="20464"/>
    <cellStyle name="Обычный 4 4 4 2 2 5" xfId="4975"/>
    <cellStyle name="Обычный 4 4 4 2 2 5 2" xfId="13423"/>
    <cellStyle name="Обычный 4 4 4 2 2 5 2 2" xfId="30320"/>
    <cellStyle name="Обычный 4 4 4 2 2 5 3" xfId="21872"/>
    <cellStyle name="Обычный 4 4 4 2 2 6" xfId="9199"/>
    <cellStyle name="Обычный 4 4 4 2 2 6 2" xfId="26096"/>
    <cellStyle name="Обычный 4 4 4 2 2 7" xfId="17648"/>
    <cellStyle name="Обычный 4 4 4 2 2 8" xfId="34545"/>
    <cellStyle name="Обычный 4 4 4 2 3" xfId="1102"/>
    <cellStyle name="Обычный 4 4 4 2 3 2" xfId="2511"/>
    <cellStyle name="Обычный 4 4 4 2 3 2 2" xfId="6735"/>
    <cellStyle name="Обычный 4 4 4 2 3 2 2 2" xfId="15183"/>
    <cellStyle name="Обычный 4 4 4 2 3 2 2 2 2" xfId="32080"/>
    <cellStyle name="Обычный 4 4 4 2 3 2 2 3" xfId="23632"/>
    <cellStyle name="Обычный 4 4 4 2 3 2 3" xfId="10959"/>
    <cellStyle name="Обычный 4 4 4 2 3 2 3 2" xfId="27856"/>
    <cellStyle name="Обычный 4 4 4 2 3 2 4" xfId="19408"/>
    <cellStyle name="Обычный 4 4 4 2 3 3" xfId="3919"/>
    <cellStyle name="Обычный 4 4 4 2 3 3 2" xfId="8143"/>
    <cellStyle name="Обычный 4 4 4 2 3 3 2 2" xfId="16591"/>
    <cellStyle name="Обычный 4 4 4 2 3 3 2 2 2" xfId="33488"/>
    <cellStyle name="Обычный 4 4 4 2 3 3 2 3" xfId="25040"/>
    <cellStyle name="Обычный 4 4 4 2 3 3 3" xfId="12367"/>
    <cellStyle name="Обычный 4 4 4 2 3 3 3 2" xfId="29264"/>
    <cellStyle name="Обычный 4 4 4 2 3 3 4" xfId="20816"/>
    <cellStyle name="Обычный 4 4 4 2 3 4" xfId="5327"/>
    <cellStyle name="Обычный 4 4 4 2 3 4 2" xfId="13775"/>
    <cellStyle name="Обычный 4 4 4 2 3 4 2 2" xfId="30672"/>
    <cellStyle name="Обычный 4 4 4 2 3 4 3" xfId="22224"/>
    <cellStyle name="Обычный 4 4 4 2 3 5" xfId="9551"/>
    <cellStyle name="Обычный 4 4 4 2 3 5 2" xfId="26448"/>
    <cellStyle name="Обычный 4 4 4 2 3 6" xfId="18000"/>
    <cellStyle name="Обычный 4 4 4 2 4" xfId="1807"/>
    <cellStyle name="Обычный 4 4 4 2 4 2" xfId="6031"/>
    <cellStyle name="Обычный 4 4 4 2 4 2 2" xfId="14479"/>
    <cellStyle name="Обычный 4 4 4 2 4 2 2 2" xfId="31376"/>
    <cellStyle name="Обычный 4 4 4 2 4 2 3" xfId="22928"/>
    <cellStyle name="Обычный 4 4 4 2 4 3" xfId="10255"/>
    <cellStyle name="Обычный 4 4 4 2 4 3 2" xfId="27152"/>
    <cellStyle name="Обычный 4 4 4 2 4 4" xfId="18704"/>
    <cellStyle name="Обычный 4 4 4 2 5" xfId="3215"/>
    <cellStyle name="Обычный 4 4 4 2 5 2" xfId="7439"/>
    <cellStyle name="Обычный 4 4 4 2 5 2 2" xfId="15887"/>
    <cellStyle name="Обычный 4 4 4 2 5 2 2 2" xfId="32784"/>
    <cellStyle name="Обычный 4 4 4 2 5 2 3" xfId="24336"/>
    <cellStyle name="Обычный 4 4 4 2 5 3" xfId="11663"/>
    <cellStyle name="Обычный 4 4 4 2 5 3 2" xfId="28560"/>
    <cellStyle name="Обычный 4 4 4 2 5 4" xfId="20112"/>
    <cellStyle name="Обычный 4 4 4 2 6" xfId="4623"/>
    <cellStyle name="Обычный 4 4 4 2 6 2" xfId="13071"/>
    <cellStyle name="Обычный 4 4 4 2 6 2 2" xfId="29968"/>
    <cellStyle name="Обычный 4 4 4 2 6 3" xfId="21520"/>
    <cellStyle name="Обычный 4 4 4 2 7" xfId="8847"/>
    <cellStyle name="Обычный 4 4 4 2 7 2" xfId="25744"/>
    <cellStyle name="Обычный 4 4 4 2 8" xfId="17296"/>
    <cellStyle name="Обычный 4 4 4 2 9" xfId="34193"/>
    <cellStyle name="Обычный 4 4 4 3" xfId="722"/>
    <cellStyle name="Обычный 4 4 4 3 2" xfId="1453"/>
    <cellStyle name="Обычный 4 4 4 3 2 2" xfId="2862"/>
    <cellStyle name="Обычный 4 4 4 3 2 2 2" xfId="7086"/>
    <cellStyle name="Обычный 4 4 4 3 2 2 2 2" xfId="15534"/>
    <cellStyle name="Обычный 4 4 4 3 2 2 2 2 2" xfId="32431"/>
    <cellStyle name="Обычный 4 4 4 3 2 2 2 3" xfId="23983"/>
    <cellStyle name="Обычный 4 4 4 3 2 2 3" xfId="11310"/>
    <cellStyle name="Обычный 4 4 4 3 2 2 3 2" xfId="28207"/>
    <cellStyle name="Обычный 4 4 4 3 2 2 4" xfId="19759"/>
    <cellStyle name="Обычный 4 4 4 3 2 3" xfId="4270"/>
    <cellStyle name="Обычный 4 4 4 3 2 3 2" xfId="8494"/>
    <cellStyle name="Обычный 4 4 4 3 2 3 2 2" xfId="16942"/>
    <cellStyle name="Обычный 4 4 4 3 2 3 2 2 2" xfId="33839"/>
    <cellStyle name="Обычный 4 4 4 3 2 3 2 3" xfId="25391"/>
    <cellStyle name="Обычный 4 4 4 3 2 3 3" xfId="12718"/>
    <cellStyle name="Обычный 4 4 4 3 2 3 3 2" xfId="29615"/>
    <cellStyle name="Обычный 4 4 4 3 2 3 4" xfId="21167"/>
    <cellStyle name="Обычный 4 4 4 3 2 4" xfId="5678"/>
    <cellStyle name="Обычный 4 4 4 3 2 4 2" xfId="14126"/>
    <cellStyle name="Обычный 4 4 4 3 2 4 2 2" xfId="31023"/>
    <cellStyle name="Обычный 4 4 4 3 2 4 3" xfId="22575"/>
    <cellStyle name="Обычный 4 4 4 3 2 5" xfId="9902"/>
    <cellStyle name="Обычный 4 4 4 3 2 5 2" xfId="26799"/>
    <cellStyle name="Обычный 4 4 4 3 2 6" xfId="18351"/>
    <cellStyle name="Обычный 4 4 4 3 3" xfId="2158"/>
    <cellStyle name="Обычный 4 4 4 3 3 2" xfId="6382"/>
    <cellStyle name="Обычный 4 4 4 3 3 2 2" xfId="14830"/>
    <cellStyle name="Обычный 4 4 4 3 3 2 2 2" xfId="31727"/>
    <cellStyle name="Обычный 4 4 4 3 3 2 3" xfId="23279"/>
    <cellStyle name="Обычный 4 4 4 3 3 3" xfId="10606"/>
    <cellStyle name="Обычный 4 4 4 3 3 3 2" xfId="27503"/>
    <cellStyle name="Обычный 4 4 4 3 3 4" xfId="19055"/>
    <cellStyle name="Обычный 4 4 4 3 4" xfId="3566"/>
    <cellStyle name="Обычный 4 4 4 3 4 2" xfId="7790"/>
    <cellStyle name="Обычный 4 4 4 3 4 2 2" xfId="16238"/>
    <cellStyle name="Обычный 4 4 4 3 4 2 2 2" xfId="33135"/>
    <cellStyle name="Обычный 4 4 4 3 4 2 3" xfId="24687"/>
    <cellStyle name="Обычный 4 4 4 3 4 3" xfId="12014"/>
    <cellStyle name="Обычный 4 4 4 3 4 3 2" xfId="28911"/>
    <cellStyle name="Обычный 4 4 4 3 4 4" xfId="20463"/>
    <cellStyle name="Обычный 4 4 4 3 5" xfId="4974"/>
    <cellStyle name="Обычный 4 4 4 3 5 2" xfId="13422"/>
    <cellStyle name="Обычный 4 4 4 3 5 2 2" xfId="30319"/>
    <cellStyle name="Обычный 4 4 4 3 5 3" xfId="21871"/>
    <cellStyle name="Обычный 4 4 4 3 6" xfId="9198"/>
    <cellStyle name="Обычный 4 4 4 3 6 2" xfId="26095"/>
    <cellStyle name="Обычный 4 4 4 3 7" xfId="17647"/>
    <cellStyle name="Обычный 4 4 4 3 8" xfId="34544"/>
    <cellStyle name="Обычный 4 4 4 4" xfId="1101"/>
    <cellStyle name="Обычный 4 4 4 4 2" xfId="2510"/>
    <cellStyle name="Обычный 4 4 4 4 2 2" xfId="6734"/>
    <cellStyle name="Обычный 4 4 4 4 2 2 2" xfId="15182"/>
    <cellStyle name="Обычный 4 4 4 4 2 2 2 2" xfId="32079"/>
    <cellStyle name="Обычный 4 4 4 4 2 2 3" xfId="23631"/>
    <cellStyle name="Обычный 4 4 4 4 2 3" xfId="10958"/>
    <cellStyle name="Обычный 4 4 4 4 2 3 2" xfId="27855"/>
    <cellStyle name="Обычный 4 4 4 4 2 4" xfId="19407"/>
    <cellStyle name="Обычный 4 4 4 4 3" xfId="3918"/>
    <cellStyle name="Обычный 4 4 4 4 3 2" xfId="8142"/>
    <cellStyle name="Обычный 4 4 4 4 3 2 2" xfId="16590"/>
    <cellStyle name="Обычный 4 4 4 4 3 2 2 2" xfId="33487"/>
    <cellStyle name="Обычный 4 4 4 4 3 2 3" xfId="25039"/>
    <cellStyle name="Обычный 4 4 4 4 3 3" xfId="12366"/>
    <cellStyle name="Обычный 4 4 4 4 3 3 2" xfId="29263"/>
    <cellStyle name="Обычный 4 4 4 4 3 4" xfId="20815"/>
    <cellStyle name="Обычный 4 4 4 4 4" xfId="5326"/>
    <cellStyle name="Обычный 4 4 4 4 4 2" xfId="13774"/>
    <cellStyle name="Обычный 4 4 4 4 4 2 2" xfId="30671"/>
    <cellStyle name="Обычный 4 4 4 4 4 3" xfId="22223"/>
    <cellStyle name="Обычный 4 4 4 4 5" xfId="9550"/>
    <cellStyle name="Обычный 4 4 4 4 5 2" xfId="26447"/>
    <cellStyle name="Обычный 4 4 4 4 6" xfId="17999"/>
    <cellStyle name="Обычный 4 4 4 5" xfId="1806"/>
    <cellStyle name="Обычный 4 4 4 5 2" xfId="6030"/>
    <cellStyle name="Обычный 4 4 4 5 2 2" xfId="14478"/>
    <cellStyle name="Обычный 4 4 4 5 2 2 2" xfId="31375"/>
    <cellStyle name="Обычный 4 4 4 5 2 3" xfId="22927"/>
    <cellStyle name="Обычный 4 4 4 5 3" xfId="10254"/>
    <cellStyle name="Обычный 4 4 4 5 3 2" xfId="27151"/>
    <cellStyle name="Обычный 4 4 4 5 4" xfId="18703"/>
    <cellStyle name="Обычный 4 4 4 6" xfId="3214"/>
    <cellStyle name="Обычный 4 4 4 6 2" xfId="7438"/>
    <cellStyle name="Обычный 4 4 4 6 2 2" xfId="15886"/>
    <cellStyle name="Обычный 4 4 4 6 2 2 2" xfId="32783"/>
    <cellStyle name="Обычный 4 4 4 6 2 3" xfId="24335"/>
    <cellStyle name="Обычный 4 4 4 6 3" xfId="11662"/>
    <cellStyle name="Обычный 4 4 4 6 3 2" xfId="28559"/>
    <cellStyle name="Обычный 4 4 4 6 4" xfId="20111"/>
    <cellStyle name="Обычный 4 4 4 7" xfId="4622"/>
    <cellStyle name="Обычный 4 4 4 7 2" xfId="13070"/>
    <cellStyle name="Обычный 4 4 4 7 2 2" xfId="29967"/>
    <cellStyle name="Обычный 4 4 4 7 3" xfId="21519"/>
    <cellStyle name="Обычный 4 4 4 8" xfId="8846"/>
    <cellStyle name="Обычный 4 4 4 8 2" xfId="25743"/>
    <cellStyle name="Обычный 4 4 4 9" xfId="17295"/>
    <cellStyle name="Обычный 4 4 5" xfId="324"/>
    <cellStyle name="Обычный 4 4 5 2" xfId="724"/>
    <cellStyle name="Обычный 4 4 5 2 2" xfId="1455"/>
    <cellStyle name="Обычный 4 4 5 2 2 2" xfId="2864"/>
    <cellStyle name="Обычный 4 4 5 2 2 2 2" xfId="7088"/>
    <cellStyle name="Обычный 4 4 5 2 2 2 2 2" xfId="15536"/>
    <cellStyle name="Обычный 4 4 5 2 2 2 2 2 2" xfId="32433"/>
    <cellStyle name="Обычный 4 4 5 2 2 2 2 3" xfId="23985"/>
    <cellStyle name="Обычный 4 4 5 2 2 2 3" xfId="11312"/>
    <cellStyle name="Обычный 4 4 5 2 2 2 3 2" xfId="28209"/>
    <cellStyle name="Обычный 4 4 5 2 2 2 4" xfId="19761"/>
    <cellStyle name="Обычный 4 4 5 2 2 3" xfId="4272"/>
    <cellStyle name="Обычный 4 4 5 2 2 3 2" xfId="8496"/>
    <cellStyle name="Обычный 4 4 5 2 2 3 2 2" xfId="16944"/>
    <cellStyle name="Обычный 4 4 5 2 2 3 2 2 2" xfId="33841"/>
    <cellStyle name="Обычный 4 4 5 2 2 3 2 3" xfId="25393"/>
    <cellStyle name="Обычный 4 4 5 2 2 3 3" xfId="12720"/>
    <cellStyle name="Обычный 4 4 5 2 2 3 3 2" xfId="29617"/>
    <cellStyle name="Обычный 4 4 5 2 2 3 4" xfId="21169"/>
    <cellStyle name="Обычный 4 4 5 2 2 4" xfId="5680"/>
    <cellStyle name="Обычный 4 4 5 2 2 4 2" xfId="14128"/>
    <cellStyle name="Обычный 4 4 5 2 2 4 2 2" xfId="31025"/>
    <cellStyle name="Обычный 4 4 5 2 2 4 3" xfId="22577"/>
    <cellStyle name="Обычный 4 4 5 2 2 5" xfId="9904"/>
    <cellStyle name="Обычный 4 4 5 2 2 5 2" xfId="26801"/>
    <cellStyle name="Обычный 4 4 5 2 2 6" xfId="18353"/>
    <cellStyle name="Обычный 4 4 5 2 3" xfId="2160"/>
    <cellStyle name="Обычный 4 4 5 2 3 2" xfId="6384"/>
    <cellStyle name="Обычный 4 4 5 2 3 2 2" xfId="14832"/>
    <cellStyle name="Обычный 4 4 5 2 3 2 2 2" xfId="31729"/>
    <cellStyle name="Обычный 4 4 5 2 3 2 3" xfId="23281"/>
    <cellStyle name="Обычный 4 4 5 2 3 3" xfId="10608"/>
    <cellStyle name="Обычный 4 4 5 2 3 3 2" xfId="27505"/>
    <cellStyle name="Обычный 4 4 5 2 3 4" xfId="19057"/>
    <cellStyle name="Обычный 4 4 5 2 4" xfId="3568"/>
    <cellStyle name="Обычный 4 4 5 2 4 2" xfId="7792"/>
    <cellStyle name="Обычный 4 4 5 2 4 2 2" xfId="16240"/>
    <cellStyle name="Обычный 4 4 5 2 4 2 2 2" xfId="33137"/>
    <cellStyle name="Обычный 4 4 5 2 4 2 3" xfId="24689"/>
    <cellStyle name="Обычный 4 4 5 2 4 3" xfId="12016"/>
    <cellStyle name="Обычный 4 4 5 2 4 3 2" xfId="28913"/>
    <cellStyle name="Обычный 4 4 5 2 4 4" xfId="20465"/>
    <cellStyle name="Обычный 4 4 5 2 5" xfId="4976"/>
    <cellStyle name="Обычный 4 4 5 2 5 2" xfId="13424"/>
    <cellStyle name="Обычный 4 4 5 2 5 2 2" xfId="30321"/>
    <cellStyle name="Обычный 4 4 5 2 5 3" xfId="21873"/>
    <cellStyle name="Обычный 4 4 5 2 6" xfId="9200"/>
    <cellStyle name="Обычный 4 4 5 2 6 2" xfId="26097"/>
    <cellStyle name="Обычный 4 4 5 2 7" xfId="17649"/>
    <cellStyle name="Обычный 4 4 5 2 8" xfId="34546"/>
    <cellStyle name="Обычный 4 4 5 3" xfId="1103"/>
    <cellStyle name="Обычный 4 4 5 3 2" xfId="2512"/>
    <cellStyle name="Обычный 4 4 5 3 2 2" xfId="6736"/>
    <cellStyle name="Обычный 4 4 5 3 2 2 2" xfId="15184"/>
    <cellStyle name="Обычный 4 4 5 3 2 2 2 2" xfId="32081"/>
    <cellStyle name="Обычный 4 4 5 3 2 2 3" xfId="23633"/>
    <cellStyle name="Обычный 4 4 5 3 2 3" xfId="10960"/>
    <cellStyle name="Обычный 4 4 5 3 2 3 2" xfId="27857"/>
    <cellStyle name="Обычный 4 4 5 3 2 4" xfId="19409"/>
    <cellStyle name="Обычный 4 4 5 3 3" xfId="3920"/>
    <cellStyle name="Обычный 4 4 5 3 3 2" xfId="8144"/>
    <cellStyle name="Обычный 4 4 5 3 3 2 2" xfId="16592"/>
    <cellStyle name="Обычный 4 4 5 3 3 2 2 2" xfId="33489"/>
    <cellStyle name="Обычный 4 4 5 3 3 2 3" xfId="25041"/>
    <cellStyle name="Обычный 4 4 5 3 3 3" xfId="12368"/>
    <cellStyle name="Обычный 4 4 5 3 3 3 2" xfId="29265"/>
    <cellStyle name="Обычный 4 4 5 3 3 4" xfId="20817"/>
    <cellStyle name="Обычный 4 4 5 3 4" xfId="5328"/>
    <cellStyle name="Обычный 4 4 5 3 4 2" xfId="13776"/>
    <cellStyle name="Обычный 4 4 5 3 4 2 2" xfId="30673"/>
    <cellStyle name="Обычный 4 4 5 3 4 3" xfId="22225"/>
    <cellStyle name="Обычный 4 4 5 3 5" xfId="9552"/>
    <cellStyle name="Обычный 4 4 5 3 5 2" xfId="26449"/>
    <cellStyle name="Обычный 4 4 5 3 6" xfId="18001"/>
    <cellStyle name="Обычный 4 4 5 4" xfId="1808"/>
    <cellStyle name="Обычный 4 4 5 4 2" xfId="6032"/>
    <cellStyle name="Обычный 4 4 5 4 2 2" xfId="14480"/>
    <cellStyle name="Обычный 4 4 5 4 2 2 2" xfId="31377"/>
    <cellStyle name="Обычный 4 4 5 4 2 3" xfId="22929"/>
    <cellStyle name="Обычный 4 4 5 4 3" xfId="10256"/>
    <cellStyle name="Обычный 4 4 5 4 3 2" xfId="27153"/>
    <cellStyle name="Обычный 4 4 5 4 4" xfId="18705"/>
    <cellStyle name="Обычный 4 4 5 5" xfId="3216"/>
    <cellStyle name="Обычный 4 4 5 5 2" xfId="7440"/>
    <cellStyle name="Обычный 4 4 5 5 2 2" xfId="15888"/>
    <cellStyle name="Обычный 4 4 5 5 2 2 2" xfId="32785"/>
    <cellStyle name="Обычный 4 4 5 5 2 3" xfId="24337"/>
    <cellStyle name="Обычный 4 4 5 5 3" xfId="11664"/>
    <cellStyle name="Обычный 4 4 5 5 3 2" xfId="28561"/>
    <cellStyle name="Обычный 4 4 5 5 4" xfId="20113"/>
    <cellStyle name="Обычный 4 4 5 6" xfId="4624"/>
    <cellStyle name="Обычный 4 4 5 6 2" xfId="13072"/>
    <cellStyle name="Обычный 4 4 5 6 2 2" xfId="29969"/>
    <cellStyle name="Обычный 4 4 5 6 3" xfId="21521"/>
    <cellStyle name="Обычный 4 4 5 7" xfId="8848"/>
    <cellStyle name="Обычный 4 4 5 7 2" xfId="25745"/>
    <cellStyle name="Обычный 4 4 5 8" xfId="17297"/>
    <cellStyle name="Обычный 4 4 5 9" xfId="34194"/>
    <cellStyle name="Обычный 4 4 6" xfId="709"/>
    <cellStyle name="Обычный 4 4 6 2" xfId="1440"/>
    <cellStyle name="Обычный 4 4 6 2 2" xfId="2849"/>
    <cellStyle name="Обычный 4 4 6 2 2 2" xfId="7073"/>
    <cellStyle name="Обычный 4 4 6 2 2 2 2" xfId="15521"/>
    <cellStyle name="Обычный 4 4 6 2 2 2 2 2" xfId="32418"/>
    <cellStyle name="Обычный 4 4 6 2 2 2 3" xfId="23970"/>
    <cellStyle name="Обычный 4 4 6 2 2 3" xfId="11297"/>
    <cellStyle name="Обычный 4 4 6 2 2 3 2" xfId="28194"/>
    <cellStyle name="Обычный 4 4 6 2 2 4" xfId="19746"/>
    <cellStyle name="Обычный 4 4 6 2 3" xfId="4257"/>
    <cellStyle name="Обычный 4 4 6 2 3 2" xfId="8481"/>
    <cellStyle name="Обычный 4 4 6 2 3 2 2" xfId="16929"/>
    <cellStyle name="Обычный 4 4 6 2 3 2 2 2" xfId="33826"/>
    <cellStyle name="Обычный 4 4 6 2 3 2 3" xfId="25378"/>
    <cellStyle name="Обычный 4 4 6 2 3 3" xfId="12705"/>
    <cellStyle name="Обычный 4 4 6 2 3 3 2" xfId="29602"/>
    <cellStyle name="Обычный 4 4 6 2 3 4" xfId="21154"/>
    <cellStyle name="Обычный 4 4 6 2 4" xfId="5665"/>
    <cellStyle name="Обычный 4 4 6 2 4 2" xfId="14113"/>
    <cellStyle name="Обычный 4 4 6 2 4 2 2" xfId="31010"/>
    <cellStyle name="Обычный 4 4 6 2 4 3" xfId="22562"/>
    <cellStyle name="Обычный 4 4 6 2 5" xfId="9889"/>
    <cellStyle name="Обычный 4 4 6 2 5 2" xfId="26786"/>
    <cellStyle name="Обычный 4 4 6 2 6" xfId="18338"/>
    <cellStyle name="Обычный 4 4 6 3" xfId="2145"/>
    <cellStyle name="Обычный 4 4 6 3 2" xfId="6369"/>
    <cellStyle name="Обычный 4 4 6 3 2 2" xfId="14817"/>
    <cellStyle name="Обычный 4 4 6 3 2 2 2" xfId="31714"/>
    <cellStyle name="Обычный 4 4 6 3 2 3" xfId="23266"/>
    <cellStyle name="Обычный 4 4 6 3 3" xfId="10593"/>
    <cellStyle name="Обычный 4 4 6 3 3 2" xfId="27490"/>
    <cellStyle name="Обычный 4 4 6 3 4" xfId="19042"/>
    <cellStyle name="Обычный 4 4 6 4" xfId="3553"/>
    <cellStyle name="Обычный 4 4 6 4 2" xfId="7777"/>
    <cellStyle name="Обычный 4 4 6 4 2 2" xfId="16225"/>
    <cellStyle name="Обычный 4 4 6 4 2 2 2" xfId="33122"/>
    <cellStyle name="Обычный 4 4 6 4 2 3" xfId="24674"/>
    <cellStyle name="Обычный 4 4 6 4 3" xfId="12001"/>
    <cellStyle name="Обычный 4 4 6 4 3 2" xfId="28898"/>
    <cellStyle name="Обычный 4 4 6 4 4" xfId="20450"/>
    <cellStyle name="Обычный 4 4 6 5" xfId="4961"/>
    <cellStyle name="Обычный 4 4 6 5 2" xfId="13409"/>
    <cellStyle name="Обычный 4 4 6 5 2 2" xfId="30306"/>
    <cellStyle name="Обычный 4 4 6 5 3" xfId="21858"/>
    <cellStyle name="Обычный 4 4 6 6" xfId="9185"/>
    <cellStyle name="Обычный 4 4 6 6 2" xfId="26082"/>
    <cellStyle name="Обычный 4 4 6 7" xfId="17634"/>
    <cellStyle name="Обычный 4 4 6 8" xfId="34531"/>
    <cellStyle name="Обычный 4 4 7" xfId="1088"/>
    <cellStyle name="Обычный 4 4 7 2" xfId="2497"/>
    <cellStyle name="Обычный 4 4 7 2 2" xfId="6721"/>
    <cellStyle name="Обычный 4 4 7 2 2 2" xfId="15169"/>
    <cellStyle name="Обычный 4 4 7 2 2 2 2" xfId="32066"/>
    <cellStyle name="Обычный 4 4 7 2 2 3" xfId="23618"/>
    <cellStyle name="Обычный 4 4 7 2 3" xfId="10945"/>
    <cellStyle name="Обычный 4 4 7 2 3 2" xfId="27842"/>
    <cellStyle name="Обычный 4 4 7 2 4" xfId="19394"/>
    <cellStyle name="Обычный 4 4 7 3" xfId="3905"/>
    <cellStyle name="Обычный 4 4 7 3 2" xfId="8129"/>
    <cellStyle name="Обычный 4 4 7 3 2 2" xfId="16577"/>
    <cellStyle name="Обычный 4 4 7 3 2 2 2" xfId="33474"/>
    <cellStyle name="Обычный 4 4 7 3 2 3" xfId="25026"/>
    <cellStyle name="Обычный 4 4 7 3 3" xfId="12353"/>
    <cellStyle name="Обычный 4 4 7 3 3 2" xfId="29250"/>
    <cellStyle name="Обычный 4 4 7 3 4" xfId="20802"/>
    <cellStyle name="Обычный 4 4 7 4" xfId="5313"/>
    <cellStyle name="Обычный 4 4 7 4 2" xfId="13761"/>
    <cellStyle name="Обычный 4 4 7 4 2 2" xfId="30658"/>
    <cellStyle name="Обычный 4 4 7 4 3" xfId="22210"/>
    <cellStyle name="Обычный 4 4 7 5" xfId="9537"/>
    <cellStyle name="Обычный 4 4 7 5 2" xfId="26434"/>
    <cellStyle name="Обычный 4 4 7 6" xfId="17986"/>
    <cellStyle name="Обычный 4 4 8" xfId="1793"/>
    <cellStyle name="Обычный 4 4 8 2" xfId="6017"/>
    <cellStyle name="Обычный 4 4 8 2 2" xfId="14465"/>
    <cellStyle name="Обычный 4 4 8 2 2 2" xfId="31362"/>
    <cellStyle name="Обычный 4 4 8 2 3" xfId="22914"/>
    <cellStyle name="Обычный 4 4 8 3" xfId="10241"/>
    <cellStyle name="Обычный 4 4 8 3 2" xfId="27138"/>
    <cellStyle name="Обычный 4 4 8 4" xfId="18690"/>
    <cellStyle name="Обычный 4 4 9" xfId="3201"/>
    <cellStyle name="Обычный 4 4 9 2" xfId="7425"/>
    <cellStyle name="Обычный 4 4 9 2 2" xfId="15873"/>
    <cellStyle name="Обычный 4 4 9 2 2 2" xfId="32770"/>
    <cellStyle name="Обычный 4 4 9 2 3" xfId="24322"/>
    <cellStyle name="Обычный 4 4 9 3" xfId="11649"/>
    <cellStyle name="Обычный 4 4 9 3 2" xfId="28546"/>
    <cellStyle name="Обычный 4 4 9 4" xfId="20098"/>
    <cellStyle name="Обычный 4 4_Отчет за 2015 год" xfId="325"/>
    <cellStyle name="Обычный 4 5" xfId="326"/>
    <cellStyle name="Обычный 4 5 10" xfId="8849"/>
    <cellStyle name="Обычный 4 5 10 2" xfId="25746"/>
    <cellStyle name="Обычный 4 5 11" xfId="17298"/>
    <cellStyle name="Обычный 4 5 12" xfId="34195"/>
    <cellStyle name="Обычный 4 5 2" xfId="327"/>
    <cellStyle name="Обычный 4 5 2 10" xfId="17299"/>
    <cellStyle name="Обычный 4 5 2 11" xfId="34196"/>
    <cellStyle name="Обычный 4 5 2 2" xfId="328"/>
    <cellStyle name="Обычный 4 5 2 2 10" xfId="34197"/>
    <cellStyle name="Обычный 4 5 2 2 2" xfId="329"/>
    <cellStyle name="Обычный 4 5 2 2 2 2" xfId="728"/>
    <cellStyle name="Обычный 4 5 2 2 2 2 2" xfId="1459"/>
    <cellStyle name="Обычный 4 5 2 2 2 2 2 2" xfId="2868"/>
    <cellStyle name="Обычный 4 5 2 2 2 2 2 2 2" xfId="7092"/>
    <cellStyle name="Обычный 4 5 2 2 2 2 2 2 2 2" xfId="15540"/>
    <cellStyle name="Обычный 4 5 2 2 2 2 2 2 2 2 2" xfId="32437"/>
    <cellStyle name="Обычный 4 5 2 2 2 2 2 2 2 3" xfId="23989"/>
    <cellStyle name="Обычный 4 5 2 2 2 2 2 2 3" xfId="11316"/>
    <cellStyle name="Обычный 4 5 2 2 2 2 2 2 3 2" xfId="28213"/>
    <cellStyle name="Обычный 4 5 2 2 2 2 2 2 4" xfId="19765"/>
    <cellStyle name="Обычный 4 5 2 2 2 2 2 3" xfId="4276"/>
    <cellStyle name="Обычный 4 5 2 2 2 2 2 3 2" xfId="8500"/>
    <cellStyle name="Обычный 4 5 2 2 2 2 2 3 2 2" xfId="16948"/>
    <cellStyle name="Обычный 4 5 2 2 2 2 2 3 2 2 2" xfId="33845"/>
    <cellStyle name="Обычный 4 5 2 2 2 2 2 3 2 3" xfId="25397"/>
    <cellStyle name="Обычный 4 5 2 2 2 2 2 3 3" xfId="12724"/>
    <cellStyle name="Обычный 4 5 2 2 2 2 2 3 3 2" xfId="29621"/>
    <cellStyle name="Обычный 4 5 2 2 2 2 2 3 4" xfId="21173"/>
    <cellStyle name="Обычный 4 5 2 2 2 2 2 4" xfId="5684"/>
    <cellStyle name="Обычный 4 5 2 2 2 2 2 4 2" xfId="14132"/>
    <cellStyle name="Обычный 4 5 2 2 2 2 2 4 2 2" xfId="31029"/>
    <cellStyle name="Обычный 4 5 2 2 2 2 2 4 3" xfId="22581"/>
    <cellStyle name="Обычный 4 5 2 2 2 2 2 5" xfId="9908"/>
    <cellStyle name="Обычный 4 5 2 2 2 2 2 5 2" xfId="26805"/>
    <cellStyle name="Обычный 4 5 2 2 2 2 2 6" xfId="18357"/>
    <cellStyle name="Обычный 4 5 2 2 2 2 3" xfId="2164"/>
    <cellStyle name="Обычный 4 5 2 2 2 2 3 2" xfId="6388"/>
    <cellStyle name="Обычный 4 5 2 2 2 2 3 2 2" xfId="14836"/>
    <cellStyle name="Обычный 4 5 2 2 2 2 3 2 2 2" xfId="31733"/>
    <cellStyle name="Обычный 4 5 2 2 2 2 3 2 3" xfId="23285"/>
    <cellStyle name="Обычный 4 5 2 2 2 2 3 3" xfId="10612"/>
    <cellStyle name="Обычный 4 5 2 2 2 2 3 3 2" xfId="27509"/>
    <cellStyle name="Обычный 4 5 2 2 2 2 3 4" xfId="19061"/>
    <cellStyle name="Обычный 4 5 2 2 2 2 4" xfId="3572"/>
    <cellStyle name="Обычный 4 5 2 2 2 2 4 2" xfId="7796"/>
    <cellStyle name="Обычный 4 5 2 2 2 2 4 2 2" xfId="16244"/>
    <cellStyle name="Обычный 4 5 2 2 2 2 4 2 2 2" xfId="33141"/>
    <cellStyle name="Обычный 4 5 2 2 2 2 4 2 3" xfId="24693"/>
    <cellStyle name="Обычный 4 5 2 2 2 2 4 3" xfId="12020"/>
    <cellStyle name="Обычный 4 5 2 2 2 2 4 3 2" xfId="28917"/>
    <cellStyle name="Обычный 4 5 2 2 2 2 4 4" xfId="20469"/>
    <cellStyle name="Обычный 4 5 2 2 2 2 5" xfId="4980"/>
    <cellStyle name="Обычный 4 5 2 2 2 2 5 2" xfId="13428"/>
    <cellStyle name="Обычный 4 5 2 2 2 2 5 2 2" xfId="30325"/>
    <cellStyle name="Обычный 4 5 2 2 2 2 5 3" xfId="21877"/>
    <cellStyle name="Обычный 4 5 2 2 2 2 6" xfId="9204"/>
    <cellStyle name="Обычный 4 5 2 2 2 2 6 2" xfId="26101"/>
    <cellStyle name="Обычный 4 5 2 2 2 2 7" xfId="17653"/>
    <cellStyle name="Обычный 4 5 2 2 2 2 8" xfId="34550"/>
    <cellStyle name="Обычный 4 5 2 2 2 3" xfId="1107"/>
    <cellStyle name="Обычный 4 5 2 2 2 3 2" xfId="2516"/>
    <cellStyle name="Обычный 4 5 2 2 2 3 2 2" xfId="6740"/>
    <cellStyle name="Обычный 4 5 2 2 2 3 2 2 2" xfId="15188"/>
    <cellStyle name="Обычный 4 5 2 2 2 3 2 2 2 2" xfId="32085"/>
    <cellStyle name="Обычный 4 5 2 2 2 3 2 2 3" xfId="23637"/>
    <cellStyle name="Обычный 4 5 2 2 2 3 2 3" xfId="10964"/>
    <cellStyle name="Обычный 4 5 2 2 2 3 2 3 2" xfId="27861"/>
    <cellStyle name="Обычный 4 5 2 2 2 3 2 4" xfId="19413"/>
    <cellStyle name="Обычный 4 5 2 2 2 3 3" xfId="3924"/>
    <cellStyle name="Обычный 4 5 2 2 2 3 3 2" xfId="8148"/>
    <cellStyle name="Обычный 4 5 2 2 2 3 3 2 2" xfId="16596"/>
    <cellStyle name="Обычный 4 5 2 2 2 3 3 2 2 2" xfId="33493"/>
    <cellStyle name="Обычный 4 5 2 2 2 3 3 2 3" xfId="25045"/>
    <cellStyle name="Обычный 4 5 2 2 2 3 3 3" xfId="12372"/>
    <cellStyle name="Обычный 4 5 2 2 2 3 3 3 2" xfId="29269"/>
    <cellStyle name="Обычный 4 5 2 2 2 3 3 4" xfId="20821"/>
    <cellStyle name="Обычный 4 5 2 2 2 3 4" xfId="5332"/>
    <cellStyle name="Обычный 4 5 2 2 2 3 4 2" xfId="13780"/>
    <cellStyle name="Обычный 4 5 2 2 2 3 4 2 2" xfId="30677"/>
    <cellStyle name="Обычный 4 5 2 2 2 3 4 3" xfId="22229"/>
    <cellStyle name="Обычный 4 5 2 2 2 3 5" xfId="9556"/>
    <cellStyle name="Обычный 4 5 2 2 2 3 5 2" xfId="26453"/>
    <cellStyle name="Обычный 4 5 2 2 2 3 6" xfId="18005"/>
    <cellStyle name="Обычный 4 5 2 2 2 4" xfId="1812"/>
    <cellStyle name="Обычный 4 5 2 2 2 4 2" xfId="6036"/>
    <cellStyle name="Обычный 4 5 2 2 2 4 2 2" xfId="14484"/>
    <cellStyle name="Обычный 4 5 2 2 2 4 2 2 2" xfId="31381"/>
    <cellStyle name="Обычный 4 5 2 2 2 4 2 3" xfId="22933"/>
    <cellStyle name="Обычный 4 5 2 2 2 4 3" xfId="10260"/>
    <cellStyle name="Обычный 4 5 2 2 2 4 3 2" xfId="27157"/>
    <cellStyle name="Обычный 4 5 2 2 2 4 4" xfId="18709"/>
    <cellStyle name="Обычный 4 5 2 2 2 5" xfId="3220"/>
    <cellStyle name="Обычный 4 5 2 2 2 5 2" xfId="7444"/>
    <cellStyle name="Обычный 4 5 2 2 2 5 2 2" xfId="15892"/>
    <cellStyle name="Обычный 4 5 2 2 2 5 2 2 2" xfId="32789"/>
    <cellStyle name="Обычный 4 5 2 2 2 5 2 3" xfId="24341"/>
    <cellStyle name="Обычный 4 5 2 2 2 5 3" xfId="11668"/>
    <cellStyle name="Обычный 4 5 2 2 2 5 3 2" xfId="28565"/>
    <cellStyle name="Обычный 4 5 2 2 2 5 4" xfId="20117"/>
    <cellStyle name="Обычный 4 5 2 2 2 6" xfId="4628"/>
    <cellStyle name="Обычный 4 5 2 2 2 6 2" xfId="13076"/>
    <cellStyle name="Обычный 4 5 2 2 2 6 2 2" xfId="29973"/>
    <cellStyle name="Обычный 4 5 2 2 2 6 3" xfId="21525"/>
    <cellStyle name="Обычный 4 5 2 2 2 7" xfId="8852"/>
    <cellStyle name="Обычный 4 5 2 2 2 7 2" xfId="25749"/>
    <cellStyle name="Обычный 4 5 2 2 2 8" xfId="17301"/>
    <cellStyle name="Обычный 4 5 2 2 2 9" xfId="34198"/>
    <cellStyle name="Обычный 4 5 2 2 3" xfId="727"/>
    <cellStyle name="Обычный 4 5 2 2 3 2" xfId="1458"/>
    <cellStyle name="Обычный 4 5 2 2 3 2 2" xfId="2867"/>
    <cellStyle name="Обычный 4 5 2 2 3 2 2 2" xfId="7091"/>
    <cellStyle name="Обычный 4 5 2 2 3 2 2 2 2" xfId="15539"/>
    <cellStyle name="Обычный 4 5 2 2 3 2 2 2 2 2" xfId="32436"/>
    <cellStyle name="Обычный 4 5 2 2 3 2 2 2 3" xfId="23988"/>
    <cellStyle name="Обычный 4 5 2 2 3 2 2 3" xfId="11315"/>
    <cellStyle name="Обычный 4 5 2 2 3 2 2 3 2" xfId="28212"/>
    <cellStyle name="Обычный 4 5 2 2 3 2 2 4" xfId="19764"/>
    <cellStyle name="Обычный 4 5 2 2 3 2 3" xfId="4275"/>
    <cellStyle name="Обычный 4 5 2 2 3 2 3 2" xfId="8499"/>
    <cellStyle name="Обычный 4 5 2 2 3 2 3 2 2" xfId="16947"/>
    <cellStyle name="Обычный 4 5 2 2 3 2 3 2 2 2" xfId="33844"/>
    <cellStyle name="Обычный 4 5 2 2 3 2 3 2 3" xfId="25396"/>
    <cellStyle name="Обычный 4 5 2 2 3 2 3 3" xfId="12723"/>
    <cellStyle name="Обычный 4 5 2 2 3 2 3 3 2" xfId="29620"/>
    <cellStyle name="Обычный 4 5 2 2 3 2 3 4" xfId="21172"/>
    <cellStyle name="Обычный 4 5 2 2 3 2 4" xfId="5683"/>
    <cellStyle name="Обычный 4 5 2 2 3 2 4 2" xfId="14131"/>
    <cellStyle name="Обычный 4 5 2 2 3 2 4 2 2" xfId="31028"/>
    <cellStyle name="Обычный 4 5 2 2 3 2 4 3" xfId="22580"/>
    <cellStyle name="Обычный 4 5 2 2 3 2 5" xfId="9907"/>
    <cellStyle name="Обычный 4 5 2 2 3 2 5 2" xfId="26804"/>
    <cellStyle name="Обычный 4 5 2 2 3 2 6" xfId="18356"/>
    <cellStyle name="Обычный 4 5 2 2 3 3" xfId="2163"/>
    <cellStyle name="Обычный 4 5 2 2 3 3 2" xfId="6387"/>
    <cellStyle name="Обычный 4 5 2 2 3 3 2 2" xfId="14835"/>
    <cellStyle name="Обычный 4 5 2 2 3 3 2 2 2" xfId="31732"/>
    <cellStyle name="Обычный 4 5 2 2 3 3 2 3" xfId="23284"/>
    <cellStyle name="Обычный 4 5 2 2 3 3 3" xfId="10611"/>
    <cellStyle name="Обычный 4 5 2 2 3 3 3 2" xfId="27508"/>
    <cellStyle name="Обычный 4 5 2 2 3 3 4" xfId="19060"/>
    <cellStyle name="Обычный 4 5 2 2 3 4" xfId="3571"/>
    <cellStyle name="Обычный 4 5 2 2 3 4 2" xfId="7795"/>
    <cellStyle name="Обычный 4 5 2 2 3 4 2 2" xfId="16243"/>
    <cellStyle name="Обычный 4 5 2 2 3 4 2 2 2" xfId="33140"/>
    <cellStyle name="Обычный 4 5 2 2 3 4 2 3" xfId="24692"/>
    <cellStyle name="Обычный 4 5 2 2 3 4 3" xfId="12019"/>
    <cellStyle name="Обычный 4 5 2 2 3 4 3 2" xfId="28916"/>
    <cellStyle name="Обычный 4 5 2 2 3 4 4" xfId="20468"/>
    <cellStyle name="Обычный 4 5 2 2 3 5" xfId="4979"/>
    <cellStyle name="Обычный 4 5 2 2 3 5 2" xfId="13427"/>
    <cellStyle name="Обычный 4 5 2 2 3 5 2 2" xfId="30324"/>
    <cellStyle name="Обычный 4 5 2 2 3 5 3" xfId="21876"/>
    <cellStyle name="Обычный 4 5 2 2 3 6" xfId="9203"/>
    <cellStyle name="Обычный 4 5 2 2 3 6 2" xfId="26100"/>
    <cellStyle name="Обычный 4 5 2 2 3 7" xfId="17652"/>
    <cellStyle name="Обычный 4 5 2 2 3 8" xfId="34549"/>
    <cellStyle name="Обычный 4 5 2 2 4" xfId="1106"/>
    <cellStyle name="Обычный 4 5 2 2 4 2" xfId="2515"/>
    <cellStyle name="Обычный 4 5 2 2 4 2 2" xfId="6739"/>
    <cellStyle name="Обычный 4 5 2 2 4 2 2 2" xfId="15187"/>
    <cellStyle name="Обычный 4 5 2 2 4 2 2 2 2" xfId="32084"/>
    <cellStyle name="Обычный 4 5 2 2 4 2 2 3" xfId="23636"/>
    <cellStyle name="Обычный 4 5 2 2 4 2 3" xfId="10963"/>
    <cellStyle name="Обычный 4 5 2 2 4 2 3 2" xfId="27860"/>
    <cellStyle name="Обычный 4 5 2 2 4 2 4" xfId="19412"/>
    <cellStyle name="Обычный 4 5 2 2 4 3" xfId="3923"/>
    <cellStyle name="Обычный 4 5 2 2 4 3 2" xfId="8147"/>
    <cellStyle name="Обычный 4 5 2 2 4 3 2 2" xfId="16595"/>
    <cellStyle name="Обычный 4 5 2 2 4 3 2 2 2" xfId="33492"/>
    <cellStyle name="Обычный 4 5 2 2 4 3 2 3" xfId="25044"/>
    <cellStyle name="Обычный 4 5 2 2 4 3 3" xfId="12371"/>
    <cellStyle name="Обычный 4 5 2 2 4 3 3 2" xfId="29268"/>
    <cellStyle name="Обычный 4 5 2 2 4 3 4" xfId="20820"/>
    <cellStyle name="Обычный 4 5 2 2 4 4" xfId="5331"/>
    <cellStyle name="Обычный 4 5 2 2 4 4 2" xfId="13779"/>
    <cellStyle name="Обычный 4 5 2 2 4 4 2 2" xfId="30676"/>
    <cellStyle name="Обычный 4 5 2 2 4 4 3" xfId="22228"/>
    <cellStyle name="Обычный 4 5 2 2 4 5" xfId="9555"/>
    <cellStyle name="Обычный 4 5 2 2 4 5 2" xfId="26452"/>
    <cellStyle name="Обычный 4 5 2 2 4 6" xfId="18004"/>
    <cellStyle name="Обычный 4 5 2 2 5" xfId="1811"/>
    <cellStyle name="Обычный 4 5 2 2 5 2" xfId="6035"/>
    <cellStyle name="Обычный 4 5 2 2 5 2 2" xfId="14483"/>
    <cellStyle name="Обычный 4 5 2 2 5 2 2 2" xfId="31380"/>
    <cellStyle name="Обычный 4 5 2 2 5 2 3" xfId="22932"/>
    <cellStyle name="Обычный 4 5 2 2 5 3" xfId="10259"/>
    <cellStyle name="Обычный 4 5 2 2 5 3 2" xfId="27156"/>
    <cellStyle name="Обычный 4 5 2 2 5 4" xfId="18708"/>
    <cellStyle name="Обычный 4 5 2 2 6" xfId="3219"/>
    <cellStyle name="Обычный 4 5 2 2 6 2" xfId="7443"/>
    <cellStyle name="Обычный 4 5 2 2 6 2 2" xfId="15891"/>
    <cellStyle name="Обычный 4 5 2 2 6 2 2 2" xfId="32788"/>
    <cellStyle name="Обычный 4 5 2 2 6 2 3" xfId="24340"/>
    <cellStyle name="Обычный 4 5 2 2 6 3" xfId="11667"/>
    <cellStyle name="Обычный 4 5 2 2 6 3 2" xfId="28564"/>
    <cellStyle name="Обычный 4 5 2 2 6 4" xfId="20116"/>
    <cellStyle name="Обычный 4 5 2 2 7" xfId="4627"/>
    <cellStyle name="Обычный 4 5 2 2 7 2" xfId="13075"/>
    <cellStyle name="Обычный 4 5 2 2 7 2 2" xfId="29972"/>
    <cellStyle name="Обычный 4 5 2 2 7 3" xfId="21524"/>
    <cellStyle name="Обычный 4 5 2 2 8" xfId="8851"/>
    <cellStyle name="Обычный 4 5 2 2 8 2" xfId="25748"/>
    <cellStyle name="Обычный 4 5 2 2 9" xfId="17300"/>
    <cellStyle name="Обычный 4 5 2 3" xfId="330"/>
    <cellStyle name="Обычный 4 5 2 3 2" xfId="729"/>
    <cellStyle name="Обычный 4 5 2 3 2 2" xfId="1460"/>
    <cellStyle name="Обычный 4 5 2 3 2 2 2" xfId="2869"/>
    <cellStyle name="Обычный 4 5 2 3 2 2 2 2" xfId="7093"/>
    <cellStyle name="Обычный 4 5 2 3 2 2 2 2 2" xfId="15541"/>
    <cellStyle name="Обычный 4 5 2 3 2 2 2 2 2 2" xfId="32438"/>
    <cellStyle name="Обычный 4 5 2 3 2 2 2 2 3" xfId="23990"/>
    <cellStyle name="Обычный 4 5 2 3 2 2 2 3" xfId="11317"/>
    <cellStyle name="Обычный 4 5 2 3 2 2 2 3 2" xfId="28214"/>
    <cellStyle name="Обычный 4 5 2 3 2 2 2 4" xfId="19766"/>
    <cellStyle name="Обычный 4 5 2 3 2 2 3" xfId="4277"/>
    <cellStyle name="Обычный 4 5 2 3 2 2 3 2" xfId="8501"/>
    <cellStyle name="Обычный 4 5 2 3 2 2 3 2 2" xfId="16949"/>
    <cellStyle name="Обычный 4 5 2 3 2 2 3 2 2 2" xfId="33846"/>
    <cellStyle name="Обычный 4 5 2 3 2 2 3 2 3" xfId="25398"/>
    <cellStyle name="Обычный 4 5 2 3 2 2 3 3" xfId="12725"/>
    <cellStyle name="Обычный 4 5 2 3 2 2 3 3 2" xfId="29622"/>
    <cellStyle name="Обычный 4 5 2 3 2 2 3 4" xfId="21174"/>
    <cellStyle name="Обычный 4 5 2 3 2 2 4" xfId="5685"/>
    <cellStyle name="Обычный 4 5 2 3 2 2 4 2" xfId="14133"/>
    <cellStyle name="Обычный 4 5 2 3 2 2 4 2 2" xfId="31030"/>
    <cellStyle name="Обычный 4 5 2 3 2 2 4 3" xfId="22582"/>
    <cellStyle name="Обычный 4 5 2 3 2 2 5" xfId="9909"/>
    <cellStyle name="Обычный 4 5 2 3 2 2 5 2" xfId="26806"/>
    <cellStyle name="Обычный 4 5 2 3 2 2 6" xfId="18358"/>
    <cellStyle name="Обычный 4 5 2 3 2 3" xfId="2165"/>
    <cellStyle name="Обычный 4 5 2 3 2 3 2" xfId="6389"/>
    <cellStyle name="Обычный 4 5 2 3 2 3 2 2" xfId="14837"/>
    <cellStyle name="Обычный 4 5 2 3 2 3 2 2 2" xfId="31734"/>
    <cellStyle name="Обычный 4 5 2 3 2 3 2 3" xfId="23286"/>
    <cellStyle name="Обычный 4 5 2 3 2 3 3" xfId="10613"/>
    <cellStyle name="Обычный 4 5 2 3 2 3 3 2" xfId="27510"/>
    <cellStyle name="Обычный 4 5 2 3 2 3 4" xfId="19062"/>
    <cellStyle name="Обычный 4 5 2 3 2 4" xfId="3573"/>
    <cellStyle name="Обычный 4 5 2 3 2 4 2" xfId="7797"/>
    <cellStyle name="Обычный 4 5 2 3 2 4 2 2" xfId="16245"/>
    <cellStyle name="Обычный 4 5 2 3 2 4 2 2 2" xfId="33142"/>
    <cellStyle name="Обычный 4 5 2 3 2 4 2 3" xfId="24694"/>
    <cellStyle name="Обычный 4 5 2 3 2 4 3" xfId="12021"/>
    <cellStyle name="Обычный 4 5 2 3 2 4 3 2" xfId="28918"/>
    <cellStyle name="Обычный 4 5 2 3 2 4 4" xfId="20470"/>
    <cellStyle name="Обычный 4 5 2 3 2 5" xfId="4981"/>
    <cellStyle name="Обычный 4 5 2 3 2 5 2" xfId="13429"/>
    <cellStyle name="Обычный 4 5 2 3 2 5 2 2" xfId="30326"/>
    <cellStyle name="Обычный 4 5 2 3 2 5 3" xfId="21878"/>
    <cellStyle name="Обычный 4 5 2 3 2 6" xfId="9205"/>
    <cellStyle name="Обычный 4 5 2 3 2 6 2" xfId="26102"/>
    <cellStyle name="Обычный 4 5 2 3 2 7" xfId="17654"/>
    <cellStyle name="Обычный 4 5 2 3 2 8" xfId="34551"/>
    <cellStyle name="Обычный 4 5 2 3 3" xfId="1108"/>
    <cellStyle name="Обычный 4 5 2 3 3 2" xfId="2517"/>
    <cellStyle name="Обычный 4 5 2 3 3 2 2" xfId="6741"/>
    <cellStyle name="Обычный 4 5 2 3 3 2 2 2" xfId="15189"/>
    <cellStyle name="Обычный 4 5 2 3 3 2 2 2 2" xfId="32086"/>
    <cellStyle name="Обычный 4 5 2 3 3 2 2 3" xfId="23638"/>
    <cellStyle name="Обычный 4 5 2 3 3 2 3" xfId="10965"/>
    <cellStyle name="Обычный 4 5 2 3 3 2 3 2" xfId="27862"/>
    <cellStyle name="Обычный 4 5 2 3 3 2 4" xfId="19414"/>
    <cellStyle name="Обычный 4 5 2 3 3 3" xfId="3925"/>
    <cellStyle name="Обычный 4 5 2 3 3 3 2" xfId="8149"/>
    <cellStyle name="Обычный 4 5 2 3 3 3 2 2" xfId="16597"/>
    <cellStyle name="Обычный 4 5 2 3 3 3 2 2 2" xfId="33494"/>
    <cellStyle name="Обычный 4 5 2 3 3 3 2 3" xfId="25046"/>
    <cellStyle name="Обычный 4 5 2 3 3 3 3" xfId="12373"/>
    <cellStyle name="Обычный 4 5 2 3 3 3 3 2" xfId="29270"/>
    <cellStyle name="Обычный 4 5 2 3 3 3 4" xfId="20822"/>
    <cellStyle name="Обычный 4 5 2 3 3 4" xfId="5333"/>
    <cellStyle name="Обычный 4 5 2 3 3 4 2" xfId="13781"/>
    <cellStyle name="Обычный 4 5 2 3 3 4 2 2" xfId="30678"/>
    <cellStyle name="Обычный 4 5 2 3 3 4 3" xfId="22230"/>
    <cellStyle name="Обычный 4 5 2 3 3 5" xfId="9557"/>
    <cellStyle name="Обычный 4 5 2 3 3 5 2" xfId="26454"/>
    <cellStyle name="Обычный 4 5 2 3 3 6" xfId="18006"/>
    <cellStyle name="Обычный 4 5 2 3 4" xfId="1813"/>
    <cellStyle name="Обычный 4 5 2 3 4 2" xfId="6037"/>
    <cellStyle name="Обычный 4 5 2 3 4 2 2" xfId="14485"/>
    <cellStyle name="Обычный 4 5 2 3 4 2 2 2" xfId="31382"/>
    <cellStyle name="Обычный 4 5 2 3 4 2 3" xfId="22934"/>
    <cellStyle name="Обычный 4 5 2 3 4 3" xfId="10261"/>
    <cellStyle name="Обычный 4 5 2 3 4 3 2" xfId="27158"/>
    <cellStyle name="Обычный 4 5 2 3 4 4" xfId="18710"/>
    <cellStyle name="Обычный 4 5 2 3 5" xfId="3221"/>
    <cellStyle name="Обычный 4 5 2 3 5 2" xfId="7445"/>
    <cellStyle name="Обычный 4 5 2 3 5 2 2" xfId="15893"/>
    <cellStyle name="Обычный 4 5 2 3 5 2 2 2" xfId="32790"/>
    <cellStyle name="Обычный 4 5 2 3 5 2 3" xfId="24342"/>
    <cellStyle name="Обычный 4 5 2 3 5 3" xfId="11669"/>
    <cellStyle name="Обычный 4 5 2 3 5 3 2" xfId="28566"/>
    <cellStyle name="Обычный 4 5 2 3 5 4" xfId="20118"/>
    <cellStyle name="Обычный 4 5 2 3 6" xfId="4629"/>
    <cellStyle name="Обычный 4 5 2 3 6 2" xfId="13077"/>
    <cellStyle name="Обычный 4 5 2 3 6 2 2" xfId="29974"/>
    <cellStyle name="Обычный 4 5 2 3 6 3" xfId="21526"/>
    <cellStyle name="Обычный 4 5 2 3 7" xfId="8853"/>
    <cellStyle name="Обычный 4 5 2 3 7 2" xfId="25750"/>
    <cellStyle name="Обычный 4 5 2 3 8" xfId="17302"/>
    <cellStyle name="Обычный 4 5 2 3 9" xfId="34199"/>
    <cellStyle name="Обычный 4 5 2 4" xfId="726"/>
    <cellStyle name="Обычный 4 5 2 4 2" xfId="1457"/>
    <cellStyle name="Обычный 4 5 2 4 2 2" xfId="2866"/>
    <cellStyle name="Обычный 4 5 2 4 2 2 2" xfId="7090"/>
    <cellStyle name="Обычный 4 5 2 4 2 2 2 2" xfId="15538"/>
    <cellStyle name="Обычный 4 5 2 4 2 2 2 2 2" xfId="32435"/>
    <cellStyle name="Обычный 4 5 2 4 2 2 2 3" xfId="23987"/>
    <cellStyle name="Обычный 4 5 2 4 2 2 3" xfId="11314"/>
    <cellStyle name="Обычный 4 5 2 4 2 2 3 2" xfId="28211"/>
    <cellStyle name="Обычный 4 5 2 4 2 2 4" xfId="19763"/>
    <cellStyle name="Обычный 4 5 2 4 2 3" xfId="4274"/>
    <cellStyle name="Обычный 4 5 2 4 2 3 2" xfId="8498"/>
    <cellStyle name="Обычный 4 5 2 4 2 3 2 2" xfId="16946"/>
    <cellStyle name="Обычный 4 5 2 4 2 3 2 2 2" xfId="33843"/>
    <cellStyle name="Обычный 4 5 2 4 2 3 2 3" xfId="25395"/>
    <cellStyle name="Обычный 4 5 2 4 2 3 3" xfId="12722"/>
    <cellStyle name="Обычный 4 5 2 4 2 3 3 2" xfId="29619"/>
    <cellStyle name="Обычный 4 5 2 4 2 3 4" xfId="21171"/>
    <cellStyle name="Обычный 4 5 2 4 2 4" xfId="5682"/>
    <cellStyle name="Обычный 4 5 2 4 2 4 2" xfId="14130"/>
    <cellStyle name="Обычный 4 5 2 4 2 4 2 2" xfId="31027"/>
    <cellStyle name="Обычный 4 5 2 4 2 4 3" xfId="22579"/>
    <cellStyle name="Обычный 4 5 2 4 2 5" xfId="9906"/>
    <cellStyle name="Обычный 4 5 2 4 2 5 2" xfId="26803"/>
    <cellStyle name="Обычный 4 5 2 4 2 6" xfId="18355"/>
    <cellStyle name="Обычный 4 5 2 4 3" xfId="2162"/>
    <cellStyle name="Обычный 4 5 2 4 3 2" xfId="6386"/>
    <cellStyle name="Обычный 4 5 2 4 3 2 2" xfId="14834"/>
    <cellStyle name="Обычный 4 5 2 4 3 2 2 2" xfId="31731"/>
    <cellStyle name="Обычный 4 5 2 4 3 2 3" xfId="23283"/>
    <cellStyle name="Обычный 4 5 2 4 3 3" xfId="10610"/>
    <cellStyle name="Обычный 4 5 2 4 3 3 2" xfId="27507"/>
    <cellStyle name="Обычный 4 5 2 4 3 4" xfId="19059"/>
    <cellStyle name="Обычный 4 5 2 4 4" xfId="3570"/>
    <cellStyle name="Обычный 4 5 2 4 4 2" xfId="7794"/>
    <cellStyle name="Обычный 4 5 2 4 4 2 2" xfId="16242"/>
    <cellStyle name="Обычный 4 5 2 4 4 2 2 2" xfId="33139"/>
    <cellStyle name="Обычный 4 5 2 4 4 2 3" xfId="24691"/>
    <cellStyle name="Обычный 4 5 2 4 4 3" xfId="12018"/>
    <cellStyle name="Обычный 4 5 2 4 4 3 2" xfId="28915"/>
    <cellStyle name="Обычный 4 5 2 4 4 4" xfId="20467"/>
    <cellStyle name="Обычный 4 5 2 4 5" xfId="4978"/>
    <cellStyle name="Обычный 4 5 2 4 5 2" xfId="13426"/>
    <cellStyle name="Обычный 4 5 2 4 5 2 2" xfId="30323"/>
    <cellStyle name="Обычный 4 5 2 4 5 3" xfId="21875"/>
    <cellStyle name="Обычный 4 5 2 4 6" xfId="9202"/>
    <cellStyle name="Обычный 4 5 2 4 6 2" xfId="26099"/>
    <cellStyle name="Обычный 4 5 2 4 7" xfId="17651"/>
    <cellStyle name="Обычный 4 5 2 4 8" xfId="34548"/>
    <cellStyle name="Обычный 4 5 2 5" xfId="1105"/>
    <cellStyle name="Обычный 4 5 2 5 2" xfId="2514"/>
    <cellStyle name="Обычный 4 5 2 5 2 2" xfId="6738"/>
    <cellStyle name="Обычный 4 5 2 5 2 2 2" xfId="15186"/>
    <cellStyle name="Обычный 4 5 2 5 2 2 2 2" xfId="32083"/>
    <cellStyle name="Обычный 4 5 2 5 2 2 3" xfId="23635"/>
    <cellStyle name="Обычный 4 5 2 5 2 3" xfId="10962"/>
    <cellStyle name="Обычный 4 5 2 5 2 3 2" xfId="27859"/>
    <cellStyle name="Обычный 4 5 2 5 2 4" xfId="19411"/>
    <cellStyle name="Обычный 4 5 2 5 3" xfId="3922"/>
    <cellStyle name="Обычный 4 5 2 5 3 2" xfId="8146"/>
    <cellStyle name="Обычный 4 5 2 5 3 2 2" xfId="16594"/>
    <cellStyle name="Обычный 4 5 2 5 3 2 2 2" xfId="33491"/>
    <cellStyle name="Обычный 4 5 2 5 3 2 3" xfId="25043"/>
    <cellStyle name="Обычный 4 5 2 5 3 3" xfId="12370"/>
    <cellStyle name="Обычный 4 5 2 5 3 3 2" xfId="29267"/>
    <cellStyle name="Обычный 4 5 2 5 3 4" xfId="20819"/>
    <cellStyle name="Обычный 4 5 2 5 4" xfId="5330"/>
    <cellStyle name="Обычный 4 5 2 5 4 2" xfId="13778"/>
    <cellStyle name="Обычный 4 5 2 5 4 2 2" xfId="30675"/>
    <cellStyle name="Обычный 4 5 2 5 4 3" xfId="22227"/>
    <cellStyle name="Обычный 4 5 2 5 5" xfId="9554"/>
    <cellStyle name="Обычный 4 5 2 5 5 2" xfId="26451"/>
    <cellStyle name="Обычный 4 5 2 5 6" xfId="18003"/>
    <cellStyle name="Обычный 4 5 2 6" xfId="1810"/>
    <cellStyle name="Обычный 4 5 2 6 2" xfId="6034"/>
    <cellStyle name="Обычный 4 5 2 6 2 2" xfId="14482"/>
    <cellStyle name="Обычный 4 5 2 6 2 2 2" xfId="31379"/>
    <cellStyle name="Обычный 4 5 2 6 2 3" xfId="22931"/>
    <cellStyle name="Обычный 4 5 2 6 3" xfId="10258"/>
    <cellStyle name="Обычный 4 5 2 6 3 2" xfId="27155"/>
    <cellStyle name="Обычный 4 5 2 6 4" xfId="18707"/>
    <cellStyle name="Обычный 4 5 2 7" xfId="3218"/>
    <cellStyle name="Обычный 4 5 2 7 2" xfId="7442"/>
    <cellStyle name="Обычный 4 5 2 7 2 2" xfId="15890"/>
    <cellStyle name="Обычный 4 5 2 7 2 2 2" xfId="32787"/>
    <cellStyle name="Обычный 4 5 2 7 2 3" xfId="24339"/>
    <cellStyle name="Обычный 4 5 2 7 3" xfId="11666"/>
    <cellStyle name="Обычный 4 5 2 7 3 2" xfId="28563"/>
    <cellStyle name="Обычный 4 5 2 7 4" xfId="20115"/>
    <cellStyle name="Обычный 4 5 2 8" xfId="4626"/>
    <cellStyle name="Обычный 4 5 2 8 2" xfId="13074"/>
    <cellStyle name="Обычный 4 5 2 8 2 2" xfId="29971"/>
    <cellStyle name="Обычный 4 5 2 8 3" xfId="21523"/>
    <cellStyle name="Обычный 4 5 2 9" xfId="8850"/>
    <cellStyle name="Обычный 4 5 2 9 2" xfId="25747"/>
    <cellStyle name="Обычный 4 5 3" xfId="331"/>
    <cellStyle name="Обычный 4 5 3 10" xfId="34200"/>
    <cellStyle name="Обычный 4 5 3 2" xfId="332"/>
    <cellStyle name="Обычный 4 5 3 2 2" xfId="731"/>
    <cellStyle name="Обычный 4 5 3 2 2 2" xfId="1462"/>
    <cellStyle name="Обычный 4 5 3 2 2 2 2" xfId="2871"/>
    <cellStyle name="Обычный 4 5 3 2 2 2 2 2" xfId="7095"/>
    <cellStyle name="Обычный 4 5 3 2 2 2 2 2 2" xfId="15543"/>
    <cellStyle name="Обычный 4 5 3 2 2 2 2 2 2 2" xfId="32440"/>
    <cellStyle name="Обычный 4 5 3 2 2 2 2 2 3" xfId="23992"/>
    <cellStyle name="Обычный 4 5 3 2 2 2 2 3" xfId="11319"/>
    <cellStyle name="Обычный 4 5 3 2 2 2 2 3 2" xfId="28216"/>
    <cellStyle name="Обычный 4 5 3 2 2 2 2 4" xfId="19768"/>
    <cellStyle name="Обычный 4 5 3 2 2 2 3" xfId="4279"/>
    <cellStyle name="Обычный 4 5 3 2 2 2 3 2" xfId="8503"/>
    <cellStyle name="Обычный 4 5 3 2 2 2 3 2 2" xfId="16951"/>
    <cellStyle name="Обычный 4 5 3 2 2 2 3 2 2 2" xfId="33848"/>
    <cellStyle name="Обычный 4 5 3 2 2 2 3 2 3" xfId="25400"/>
    <cellStyle name="Обычный 4 5 3 2 2 2 3 3" xfId="12727"/>
    <cellStyle name="Обычный 4 5 3 2 2 2 3 3 2" xfId="29624"/>
    <cellStyle name="Обычный 4 5 3 2 2 2 3 4" xfId="21176"/>
    <cellStyle name="Обычный 4 5 3 2 2 2 4" xfId="5687"/>
    <cellStyle name="Обычный 4 5 3 2 2 2 4 2" xfId="14135"/>
    <cellStyle name="Обычный 4 5 3 2 2 2 4 2 2" xfId="31032"/>
    <cellStyle name="Обычный 4 5 3 2 2 2 4 3" xfId="22584"/>
    <cellStyle name="Обычный 4 5 3 2 2 2 5" xfId="9911"/>
    <cellStyle name="Обычный 4 5 3 2 2 2 5 2" xfId="26808"/>
    <cellStyle name="Обычный 4 5 3 2 2 2 6" xfId="18360"/>
    <cellStyle name="Обычный 4 5 3 2 2 3" xfId="2167"/>
    <cellStyle name="Обычный 4 5 3 2 2 3 2" xfId="6391"/>
    <cellStyle name="Обычный 4 5 3 2 2 3 2 2" xfId="14839"/>
    <cellStyle name="Обычный 4 5 3 2 2 3 2 2 2" xfId="31736"/>
    <cellStyle name="Обычный 4 5 3 2 2 3 2 3" xfId="23288"/>
    <cellStyle name="Обычный 4 5 3 2 2 3 3" xfId="10615"/>
    <cellStyle name="Обычный 4 5 3 2 2 3 3 2" xfId="27512"/>
    <cellStyle name="Обычный 4 5 3 2 2 3 4" xfId="19064"/>
    <cellStyle name="Обычный 4 5 3 2 2 4" xfId="3575"/>
    <cellStyle name="Обычный 4 5 3 2 2 4 2" xfId="7799"/>
    <cellStyle name="Обычный 4 5 3 2 2 4 2 2" xfId="16247"/>
    <cellStyle name="Обычный 4 5 3 2 2 4 2 2 2" xfId="33144"/>
    <cellStyle name="Обычный 4 5 3 2 2 4 2 3" xfId="24696"/>
    <cellStyle name="Обычный 4 5 3 2 2 4 3" xfId="12023"/>
    <cellStyle name="Обычный 4 5 3 2 2 4 3 2" xfId="28920"/>
    <cellStyle name="Обычный 4 5 3 2 2 4 4" xfId="20472"/>
    <cellStyle name="Обычный 4 5 3 2 2 5" xfId="4983"/>
    <cellStyle name="Обычный 4 5 3 2 2 5 2" xfId="13431"/>
    <cellStyle name="Обычный 4 5 3 2 2 5 2 2" xfId="30328"/>
    <cellStyle name="Обычный 4 5 3 2 2 5 3" xfId="21880"/>
    <cellStyle name="Обычный 4 5 3 2 2 6" xfId="9207"/>
    <cellStyle name="Обычный 4 5 3 2 2 6 2" xfId="26104"/>
    <cellStyle name="Обычный 4 5 3 2 2 7" xfId="17656"/>
    <cellStyle name="Обычный 4 5 3 2 2 8" xfId="34553"/>
    <cellStyle name="Обычный 4 5 3 2 3" xfId="1110"/>
    <cellStyle name="Обычный 4 5 3 2 3 2" xfId="2519"/>
    <cellStyle name="Обычный 4 5 3 2 3 2 2" xfId="6743"/>
    <cellStyle name="Обычный 4 5 3 2 3 2 2 2" xfId="15191"/>
    <cellStyle name="Обычный 4 5 3 2 3 2 2 2 2" xfId="32088"/>
    <cellStyle name="Обычный 4 5 3 2 3 2 2 3" xfId="23640"/>
    <cellStyle name="Обычный 4 5 3 2 3 2 3" xfId="10967"/>
    <cellStyle name="Обычный 4 5 3 2 3 2 3 2" xfId="27864"/>
    <cellStyle name="Обычный 4 5 3 2 3 2 4" xfId="19416"/>
    <cellStyle name="Обычный 4 5 3 2 3 3" xfId="3927"/>
    <cellStyle name="Обычный 4 5 3 2 3 3 2" xfId="8151"/>
    <cellStyle name="Обычный 4 5 3 2 3 3 2 2" xfId="16599"/>
    <cellStyle name="Обычный 4 5 3 2 3 3 2 2 2" xfId="33496"/>
    <cellStyle name="Обычный 4 5 3 2 3 3 2 3" xfId="25048"/>
    <cellStyle name="Обычный 4 5 3 2 3 3 3" xfId="12375"/>
    <cellStyle name="Обычный 4 5 3 2 3 3 3 2" xfId="29272"/>
    <cellStyle name="Обычный 4 5 3 2 3 3 4" xfId="20824"/>
    <cellStyle name="Обычный 4 5 3 2 3 4" xfId="5335"/>
    <cellStyle name="Обычный 4 5 3 2 3 4 2" xfId="13783"/>
    <cellStyle name="Обычный 4 5 3 2 3 4 2 2" xfId="30680"/>
    <cellStyle name="Обычный 4 5 3 2 3 4 3" xfId="22232"/>
    <cellStyle name="Обычный 4 5 3 2 3 5" xfId="9559"/>
    <cellStyle name="Обычный 4 5 3 2 3 5 2" xfId="26456"/>
    <cellStyle name="Обычный 4 5 3 2 3 6" xfId="18008"/>
    <cellStyle name="Обычный 4 5 3 2 4" xfId="1815"/>
    <cellStyle name="Обычный 4 5 3 2 4 2" xfId="6039"/>
    <cellStyle name="Обычный 4 5 3 2 4 2 2" xfId="14487"/>
    <cellStyle name="Обычный 4 5 3 2 4 2 2 2" xfId="31384"/>
    <cellStyle name="Обычный 4 5 3 2 4 2 3" xfId="22936"/>
    <cellStyle name="Обычный 4 5 3 2 4 3" xfId="10263"/>
    <cellStyle name="Обычный 4 5 3 2 4 3 2" xfId="27160"/>
    <cellStyle name="Обычный 4 5 3 2 4 4" xfId="18712"/>
    <cellStyle name="Обычный 4 5 3 2 5" xfId="3223"/>
    <cellStyle name="Обычный 4 5 3 2 5 2" xfId="7447"/>
    <cellStyle name="Обычный 4 5 3 2 5 2 2" xfId="15895"/>
    <cellStyle name="Обычный 4 5 3 2 5 2 2 2" xfId="32792"/>
    <cellStyle name="Обычный 4 5 3 2 5 2 3" xfId="24344"/>
    <cellStyle name="Обычный 4 5 3 2 5 3" xfId="11671"/>
    <cellStyle name="Обычный 4 5 3 2 5 3 2" xfId="28568"/>
    <cellStyle name="Обычный 4 5 3 2 5 4" xfId="20120"/>
    <cellStyle name="Обычный 4 5 3 2 6" xfId="4631"/>
    <cellStyle name="Обычный 4 5 3 2 6 2" xfId="13079"/>
    <cellStyle name="Обычный 4 5 3 2 6 2 2" xfId="29976"/>
    <cellStyle name="Обычный 4 5 3 2 6 3" xfId="21528"/>
    <cellStyle name="Обычный 4 5 3 2 7" xfId="8855"/>
    <cellStyle name="Обычный 4 5 3 2 7 2" xfId="25752"/>
    <cellStyle name="Обычный 4 5 3 2 8" xfId="17304"/>
    <cellStyle name="Обычный 4 5 3 2 9" xfId="34201"/>
    <cellStyle name="Обычный 4 5 3 3" xfId="730"/>
    <cellStyle name="Обычный 4 5 3 3 2" xfId="1461"/>
    <cellStyle name="Обычный 4 5 3 3 2 2" xfId="2870"/>
    <cellStyle name="Обычный 4 5 3 3 2 2 2" xfId="7094"/>
    <cellStyle name="Обычный 4 5 3 3 2 2 2 2" xfId="15542"/>
    <cellStyle name="Обычный 4 5 3 3 2 2 2 2 2" xfId="32439"/>
    <cellStyle name="Обычный 4 5 3 3 2 2 2 3" xfId="23991"/>
    <cellStyle name="Обычный 4 5 3 3 2 2 3" xfId="11318"/>
    <cellStyle name="Обычный 4 5 3 3 2 2 3 2" xfId="28215"/>
    <cellStyle name="Обычный 4 5 3 3 2 2 4" xfId="19767"/>
    <cellStyle name="Обычный 4 5 3 3 2 3" xfId="4278"/>
    <cellStyle name="Обычный 4 5 3 3 2 3 2" xfId="8502"/>
    <cellStyle name="Обычный 4 5 3 3 2 3 2 2" xfId="16950"/>
    <cellStyle name="Обычный 4 5 3 3 2 3 2 2 2" xfId="33847"/>
    <cellStyle name="Обычный 4 5 3 3 2 3 2 3" xfId="25399"/>
    <cellStyle name="Обычный 4 5 3 3 2 3 3" xfId="12726"/>
    <cellStyle name="Обычный 4 5 3 3 2 3 3 2" xfId="29623"/>
    <cellStyle name="Обычный 4 5 3 3 2 3 4" xfId="21175"/>
    <cellStyle name="Обычный 4 5 3 3 2 4" xfId="5686"/>
    <cellStyle name="Обычный 4 5 3 3 2 4 2" xfId="14134"/>
    <cellStyle name="Обычный 4 5 3 3 2 4 2 2" xfId="31031"/>
    <cellStyle name="Обычный 4 5 3 3 2 4 3" xfId="22583"/>
    <cellStyle name="Обычный 4 5 3 3 2 5" xfId="9910"/>
    <cellStyle name="Обычный 4 5 3 3 2 5 2" xfId="26807"/>
    <cellStyle name="Обычный 4 5 3 3 2 6" xfId="18359"/>
    <cellStyle name="Обычный 4 5 3 3 3" xfId="2166"/>
    <cellStyle name="Обычный 4 5 3 3 3 2" xfId="6390"/>
    <cellStyle name="Обычный 4 5 3 3 3 2 2" xfId="14838"/>
    <cellStyle name="Обычный 4 5 3 3 3 2 2 2" xfId="31735"/>
    <cellStyle name="Обычный 4 5 3 3 3 2 3" xfId="23287"/>
    <cellStyle name="Обычный 4 5 3 3 3 3" xfId="10614"/>
    <cellStyle name="Обычный 4 5 3 3 3 3 2" xfId="27511"/>
    <cellStyle name="Обычный 4 5 3 3 3 4" xfId="19063"/>
    <cellStyle name="Обычный 4 5 3 3 4" xfId="3574"/>
    <cellStyle name="Обычный 4 5 3 3 4 2" xfId="7798"/>
    <cellStyle name="Обычный 4 5 3 3 4 2 2" xfId="16246"/>
    <cellStyle name="Обычный 4 5 3 3 4 2 2 2" xfId="33143"/>
    <cellStyle name="Обычный 4 5 3 3 4 2 3" xfId="24695"/>
    <cellStyle name="Обычный 4 5 3 3 4 3" xfId="12022"/>
    <cellStyle name="Обычный 4 5 3 3 4 3 2" xfId="28919"/>
    <cellStyle name="Обычный 4 5 3 3 4 4" xfId="20471"/>
    <cellStyle name="Обычный 4 5 3 3 5" xfId="4982"/>
    <cellStyle name="Обычный 4 5 3 3 5 2" xfId="13430"/>
    <cellStyle name="Обычный 4 5 3 3 5 2 2" xfId="30327"/>
    <cellStyle name="Обычный 4 5 3 3 5 3" xfId="21879"/>
    <cellStyle name="Обычный 4 5 3 3 6" xfId="9206"/>
    <cellStyle name="Обычный 4 5 3 3 6 2" xfId="26103"/>
    <cellStyle name="Обычный 4 5 3 3 7" xfId="17655"/>
    <cellStyle name="Обычный 4 5 3 3 8" xfId="34552"/>
    <cellStyle name="Обычный 4 5 3 4" xfId="1109"/>
    <cellStyle name="Обычный 4 5 3 4 2" xfId="2518"/>
    <cellStyle name="Обычный 4 5 3 4 2 2" xfId="6742"/>
    <cellStyle name="Обычный 4 5 3 4 2 2 2" xfId="15190"/>
    <cellStyle name="Обычный 4 5 3 4 2 2 2 2" xfId="32087"/>
    <cellStyle name="Обычный 4 5 3 4 2 2 3" xfId="23639"/>
    <cellStyle name="Обычный 4 5 3 4 2 3" xfId="10966"/>
    <cellStyle name="Обычный 4 5 3 4 2 3 2" xfId="27863"/>
    <cellStyle name="Обычный 4 5 3 4 2 4" xfId="19415"/>
    <cellStyle name="Обычный 4 5 3 4 3" xfId="3926"/>
    <cellStyle name="Обычный 4 5 3 4 3 2" xfId="8150"/>
    <cellStyle name="Обычный 4 5 3 4 3 2 2" xfId="16598"/>
    <cellStyle name="Обычный 4 5 3 4 3 2 2 2" xfId="33495"/>
    <cellStyle name="Обычный 4 5 3 4 3 2 3" xfId="25047"/>
    <cellStyle name="Обычный 4 5 3 4 3 3" xfId="12374"/>
    <cellStyle name="Обычный 4 5 3 4 3 3 2" xfId="29271"/>
    <cellStyle name="Обычный 4 5 3 4 3 4" xfId="20823"/>
    <cellStyle name="Обычный 4 5 3 4 4" xfId="5334"/>
    <cellStyle name="Обычный 4 5 3 4 4 2" xfId="13782"/>
    <cellStyle name="Обычный 4 5 3 4 4 2 2" xfId="30679"/>
    <cellStyle name="Обычный 4 5 3 4 4 3" xfId="22231"/>
    <cellStyle name="Обычный 4 5 3 4 5" xfId="9558"/>
    <cellStyle name="Обычный 4 5 3 4 5 2" xfId="26455"/>
    <cellStyle name="Обычный 4 5 3 4 6" xfId="18007"/>
    <cellStyle name="Обычный 4 5 3 5" xfId="1814"/>
    <cellStyle name="Обычный 4 5 3 5 2" xfId="6038"/>
    <cellStyle name="Обычный 4 5 3 5 2 2" xfId="14486"/>
    <cellStyle name="Обычный 4 5 3 5 2 2 2" xfId="31383"/>
    <cellStyle name="Обычный 4 5 3 5 2 3" xfId="22935"/>
    <cellStyle name="Обычный 4 5 3 5 3" xfId="10262"/>
    <cellStyle name="Обычный 4 5 3 5 3 2" xfId="27159"/>
    <cellStyle name="Обычный 4 5 3 5 4" xfId="18711"/>
    <cellStyle name="Обычный 4 5 3 6" xfId="3222"/>
    <cellStyle name="Обычный 4 5 3 6 2" xfId="7446"/>
    <cellStyle name="Обычный 4 5 3 6 2 2" xfId="15894"/>
    <cellStyle name="Обычный 4 5 3 6 2 2 2" xfId="32791"/>
    <cellStyle name="Обычный 4 5 3 6 2 3" xfId="24343"/>
    <cellStyle name="Обычный 4 5 3 6 3" xfId="11670"/>
    <cellStyle name="Обычный 4 5 3 6 3 2" xfId="28567"/>
    <cellStyle name="Обычный 4 5 3 6 4" xfId="20119"/>
    <cellStyle name="Обычный 4 5 3 7" xfId="4630"/>
    <cellStyle name="Обычный 4 5 3 7 2" xfId="13078"/>
    <cellStyle name="Обычный 4 5 3 7 2 2" xfId="29975"/>
    <cellStyle name="Обычный 4 5 3 7 3" xfId="21527"/>
    <cellStyle name="Обычный 4 5 3 8" xfId="8854"/>
    <cellStyle name="Обычный 4 5 3 8 2" xfId="25751"/>
    <cellStyle name="Обычный 4 5 3 9" xfId="17303"/>
    <cellStyle name="Обычный 4 5 4" xfId="333"/>
    <cellStyle name="Обычный 4 5 4 2" xfId="732"/>
    <cellStyle name="Обычный 4 5 4 2 2" xfId="1463"/>
    <cellStyle name="Обычный 4 5 4 2 2 2" xfId="2872"/>
    <cellStyle name="Обычный 4 5 4 2 2 2 2" xfId="7096"/>
    <cellStyle name="Обычный 4 5 4 2 2 2 2 2" xfId="15544"/>
    <cellStyle name="Обычный 4 5 4 2 2 2 2 2 2" xfId="32441"/>
    <cellStyle name="Обычный 4 5 4 2 2 2 2 3" xfId="23993"/>
    <cellStyle name="Обычный 4 5 4 2 2 2 3" xfId="11320"/>
    <cellStyle name="Обычный 4 5 4 2 2 2 3 2" xfId="28217"/>
    <cellStyle name="Обычный 4 5 4 2 2 2 4" xfId="19769"/>
    <cellStyle name="Обычный 4 5 4 2 2 3" xfId="4280"/>
    <cellStyle name="Обычный 4 5 4 2 2 3 2" xfId="8504"/>
    <cellStyle name="Обычный 4 5 4 2 2 3 2 2" xfId="16952"/>
    <cellStyle name="Обычный 4 5 4 2 2 3 2 2 2" xfId="33849"/>
    <cellStyle name="Обычный 4 5 4 2 2 3 2 3" xfId="25401"/>
    <cellStyle name="Обычный 4 5 4 2 2 3 3" xfId="12728"/>
    <cellStyle name="Обычный 4 5 4 2 2 3 3 2" xfId="29625"/>
    <cellStyle name="Обычный 4 5 4 2 2 3 4" xfId="21177"/>
    <cellStyle name="Обычный 4 5 4 2 2 4" xfId="5688"/>
    <cellStyle name="Обычный 4 5 4 2 2 4 2" xfId="14136"/>
    <cellStyle name="Обычный 4 5 4 2 2 4 2 2" xfId="31033"/>
    <cellStyle name="Обычный 4 5 4 2 2 4 3" xfId="22585"/>
    <cellStyle name="Обычный 4 5 4 2 2 5" xfId="9912"/>
    <cellStyle name="Обычный 4 5 4 2 2 5 2" xfId="26809"/>
    <cellStyle name="Обычный 4 5 4 2 2 6" xfId="18361"/>
    <cellStyle name="Обычный 4 5 4 2 3" xfId="2168"/>
    <cellStyle name="Обычный 4 5 4 2 3 2" xfId="6392"/>
    <cellStyle name="Обычный 4 5 4 2 3 2 2" xfId="14840"/>
    <cellStyle name="Обычный 4 5 4 2 3 2 2 2" xfId="31737"/>
    <cellStyle name="Обычный 4 5 4 2 3 2 3" xfId="23289"/>
    <cellStyle name="Обычный 4 5 4 2 3 3" xfId="10616"/>
    <cellStyle name="Обычный 4 5 4 2 3 3 2" xfId="27513"/>
    <cellStyle name="Обычный 4 5 4 2 3 4" xfId="19065"/>
    <cellStyle name="Обычный 4 5 4 2 4" xfId="3576"/>
    <cellStyle name="Обычный 4 5 4 2 4 2" xfId="7800"/>
    <cellStyle name="Обычный 4 5 4 2 4 2 2" xfId="16248"/>
    <cellStyle name="Обычный 4 5 4 2 4 2 2 2" xfId="33145"/>
    <cellStyle name="Обычный 4 5 4 2 4 2 3" xfId="24697"/>
    <cellStyle name="Обычный 4 5 4 2 4 3" xfId="12024"/>
    <cellStyle name="Обычный 4 5 4 2 4 3 2" xfId="28921"/>
    <cellStyle name="Обычный 4 5 4 2 4 4" xfId="20473"/>
    <cellStyle name="Обычный 4 5 4 2 5" xfId="4984"/>
    <cellStyle name="Обычный 4 5 4 2 5 2" xfId="13432"/>
    <cellStyle name="Обычный 4 5 4 2 5 2 2" xfId="30329"/>
    <cellStyle name="Обычный 4 5 4 2 5 3" xfId="21881"/>
    <cellStyle name="Обычный 4 5 4 2 6" xfId="9208"/>
    <cellStyle name="Обычный 4 5 4 2 6 2" xfId="26105"/>
    <cellStyle name="Обычный 4 5 4 2 7" xfId="17657"/>
    <cellStyle name="Обычный 4 5 4 2 8" xfId="34554"/>
    <cellStyle name="Обычный 4 5 4 3" xfId="1111"/>
    <cellStyle name="Обычный 4 5 4 3 2" xfId="2520"/>
    <cellStyle name="Обычный 4 5 4 3 2 2" xfId="6744"/>
    <cellStyle name="Обычный 4 5 4 3 2 2 2" xfId="15192"/>
    <cellStyle name="Обычный 4 5 4 3 2 2 2 2" xfId="32089"/>
    <cellStyle name="Обычный 4 5 4 3 2 2 3" xfId="23641"/>
    <cellStyle name="Обычный 4 5 4 3 2 3" xfId="10968"/>
    <cellStyle name="Обычный 4 5 4 3 2 3 2" xfId="27865"/>
    <cellStyle name="Обычный 4 5 4 3 2 4" xfId="19417"/>
    <cellStyle name="Обычный 4 5 4 3 3" xfId="3928"/>
    <cellStyle name="Обычный 4 5 4 3 3 2" xfId="8152"/>
    <cellStyle name="Обычный 4 5 4 3 3 2 2" xfId="16600"/>
    <cellStyle name="Обычный 4 5 4 3 3 2 2 2" xfId="33497"/>
    <cellStyle name="Обычный 4 5 4 3 3 2 3" xfId="25049"/>
    <cellStyle name="Обычный 4 5 4 3 3 3" xfId="12376"/>
    <cellStyle name="Обычный 4 5 4 3 3 3 2" xfId="29273"/>
    <cellStyle name="Обычный 4 5 4 3 3 4" xfId="20825"/>
    <cellStyle name="Обычный 4 5 4 3 4" xfId="5336"/>
    <cellStyle name="Обычный 4 5 4 3 4 2" xfId="13784"/>
    <cellStyle name="Обычный 4 5 4 3 4 2 2" xfId="30681"/>
    <cellStyle name="Обычный 4 5 4 3 4 3" xfId="22233"/>
    <cellStyle name="Обычный 4 5 4 3 5" xfId="9560"/>
    <cellStyle name="Обычный 4 5 4 3 5 2" xfId="26457"/>
    <cellStyle name="Обычный 4 5 4 3 6" xfId="18009"/>
    <cellStyle name="Обычный 4 5 4 4" xfId="1816"/>
    <cellStyle name="Обычный 4 5 4 4 2" xfId="6040"/>
    <cellStyle name="Обычный 4 5 4 4 2 2" xfId="14488"/>
    <cellStyle name="Обычный 4 5 4 4 2 2 2" xfId="31385"/>
    <cellStyle name="Обычный 4 5 4 4 2 3" xfId="22937"/>
    <cellStyle name="Обычный 4 5 4 4 3" xfId="10264"/>
    <cellStyle name="Обычный 4 5 4 4 3 2" xfId="27161"/>
    <cellStyle name="Обычный 4 5 4 4 4" xfId="18713"/>
    <cellStyle name="Обычный 4 5 4 5" xfId="3224"/>
    <cellStyle name="Обычный 4 5 4 5 2" xfId="7448"/>
    <cellStyle name="Обычный 4 5 4 5 2 2" xfId="15896"/>
    <cellStyle name="Обычный 4 5 4 5 2 2 2" xfId="32793"/>
    <cellStyle name="Обычный 4 5 4 5 2 3" xfId="24345"/>
    <cellStyle name="Обычный 4 5 4 5 3" xfId="11672"/>
    <cellStyle name="Обычный 4 5 4 5 3 2" xfId="28569"/>
    <cellStyle name="Обычный 4 5 4 5 4" xfId="20121"/>
    <cellStyle name="Обычный 4 5 4 6" xfId="4632"/>
    <cellStyle name="Обычный 4 5 4 6 2" xfId="13080"/>
    <cellStyle name="Обычный 4 5 4 6 2 2" xfId="29977"/>
    <cellStyle name="Обычный 4 5 4 6 3" xfId="21529"/>
    <cellStyle name="Обычный 4 5 4 7" xfId="8856"/>
    <cellStyle name="Обычный 4 5 4 7 2" xfId="25753"/>
    <cellStyle name="Обычный 4 5 4 8" xfId="17305"/>
    <cellStyle name="Обычный 4 5 4 9" xfId="34202"/>
    <cellStyle name="Обычный 4 5 5" xfId="725"/>
    <cellStyle name="Обычный 4 5 5 2" xfId="1456"/>
    <cellStyle name="Обычный 4 5 5 2 2" xfId="2865"/>
    <cellStyle name="Обычный 4 5 5 2 2 2" xfId="7089"/>
    <cellStyle name="Обычный 4 5 5 2 2 2 2" xfId="15537"/>
    <cellStyle name="Обычный 4 5 5 2 2 2 2 2" xfId="32434"/>
    <cellStyle name="Обычный 4 5 5 2 2 2 3" xfId="23986"/>
    <cellStyle name="Обычный 4 5 5 2 2 3" xfId="11313"/>
    <cellStyle name="Обычный 4 5 5 2 2 3 2" xfId="28210"/>
    <cellStyle name="Обычный 4 5 5 2 2 4" xfId="19762"/>
    <cellStyle name="Обычный 4 5 5 2 3" xfId="4273"/>
    <cellStyle name="Обычный 4 5 5 2 3 2" xfId="8497"/>
    <cellStyle name="Обычный 4 5 5 2 3 2 2" xfId="16945"/>
    <cellStyle name="Обычный 4 5 5 2 3 2 2 2" xfId="33842"/>
    <cellStyle name="Обычный 4 5 5 2 3 2 3" xfId="25394"/>
    <cellStyle name="Обычный 4 5 5 2 3 3" xfId="12721"/>
    <cellStyle name="Обычный 4 5 5 2 3 3 2" xfId="29618"/>
    <cellStyle name="Обычный 4 5 5 2 3 4" xfId="21170"/>
    <cellStyle name="Обычный 4 5 5 2 4" xfId="5681"/>
    <cellStyle name="Обычный 4 5 5 2 4 2" xfId="14129"/>
    <cellStyle name="Обычный 4 5 5 2 4 2 2" xfId="31026"/>
    <cellStyle name="Обычный 4 5 5 2 4 3" xfId="22578"/>
    <cellStyle name="Обычный 4 5 5 2 5" xfId="9905"/>
    <cellStyle name="Обычный 4 5 5 2 5 2" xfId="26802"/>
    <cellStyle name="Обычный 4 5 5 2 6" xfId="18354"/>
    <cellStyle name="Обычный 4 5 5 3" xfId="2161"/>
    <cellStyle name="Обычный 4 5 5 3 2" xfId="6385"/>
    <cellStyle name="Обычный 4 5 5 3 2 2" xfId="14833"/>
    <cellStyle name="Обычный 4 5 5 3 2 2 2" xfId="31730"/>
    <cellStyle name="Обычный 4 5 5 3 2 3" xfId="23282"/>
    <cellStyle name="Обычный 4 5 5 3 3" xfId="10609"/>
    <cellStyle name="Обычный 4 5 5 3 3 2" xfId="27506"/>
    <cellStyle name="Обычный 4 5 5 3 4" xfId="19058"/>
    <cellStyle name="Обычный 4 5 5 4" xfId="3569"/>
    <cellStyle name="Обычный 4 5 5 4 2" xfId="7793"/>
    <cellStyle name="Обычный 4 5 5 4 2 2" xfId="16241"/>
    <cellStyle name="Обычный 4 5 5 4 2 2 2" xfId="33138"/>
    <cellStyle name="Обычный 4 5 5 4 2 3" xfId="24690"/>
    <cellStyle name="Обычный 4 5 5 4 3" xfId="12017"/>
    <cellStyle name="Обычный 4 5 5 4 3 2" xfId="28914"/>
    <cellStyle name="Обычный 4 5 5 4 4" xfId="20466"/>
    <cellStyle name="Обычный 4 5 5 5" xfId="4977"/>
    <cellStyle name="Обычный 4 5 5 5 2" xfId="13425"/>
    <cellStyle name="Обычный 4 5 5 5 2 2" xfId="30322"/>
    <cellStyle name="Обычный 4 5 5 5 3" xfId="21874"/>
    <cellStyle name="Обычный 4 5 5 6" xfId="9201"/>
    <cellStyle name="Обычный 4 5 5 6 2" xfId="26098"/>
    <cellStyle name="Обычный 4 5 5 7" xfId="17650"/>
    <cellStyle name="Обычный 4 5 5 8" xfId="34547"/>
    <cellStyle name="Обычный 4 5 6" xfId="1104"/>
    <cellStyle name="Обычный 4 5 6 2" xfId="2513"/>
    <cellStyle name="Обычный 4 5 6 2 2" xfId="6737"/>
    <cellStyle name="Обычный 4 5 6 2 2 2" xfId="15185"/>
    <cellStyle name="Обычный 4 5 6 2 2 2 2" xfId="32082"/>
    <cellStyle name="Обычный 4 5 6 2 2 3" xfId="23634"/>
    <cellStyle name="Обычный 4 5 6 2 3" xfId="10961"/>
    <cellStyle name="Обычный 4 5 6 2 3 2" xfId="27858"/>
    <cellStyle name="Обычный 4 5 6 2 4" xfId="19410"/>
    <cellStyle name="Обычный 4 5 6 3" xfId="3921"/>
    <cellStyle name="Обычный 4 5 6 3 2" xfId="8145"/>
    <cellStyle name="Обычный 4 5 6 3 2 2" xfId="16593"/>
    <cellStyle name="Обычный 4 5 6 3 2 2 2" xfId="33490"/>
    <cellStyle name="Обычный 4 5 6 3 2 3" xfId="25042"/>
    <cellStyle name="Обычный 4 5 6 3 3" xfId="12369"/>
    <cellStyle name="Обычный 4 5 6 3 3 2" xfId="29266"/>
    <cellStyle name="Обычный 4 5 6 3 4" xfId="20818"/>
    <cellStyle name="Обычный 4 5 6 4" xfId="5329"/>
    <cellStyle name="Обычный 4 5 6 4 2" xfId="13777"/>
    <cellStyle name="Обычный 4 5 6 4 2 2" xfId="30674"/>
    <cellStyle name="Обычный 4 5 6 4 3" xfId="22226"/>
    <cellStyle name="Обычный 4 5 6 5" xfId="9553"/>
    <cellStyle name="Обычный 4 5 6 5 2" xfId="26450"/>
    <cellStyle name="Обычный 4 5 6 6" xfId="18002"/>
    <cellStyle name="Обычный 4 5 7" xfId="1809"/>
    <cellStyle name="Обычный 4 5 7 2" xfId="6033"/>
    <cellStyle name="Обычный 4 5 7 2 2" xfId="14481"/>
    <cellStyle name="Обычный 4 5 7 2 2 2" xfId="31378"/>
    <cellStyle name="Обычный 4 5 7 2 3" xfId="22930"/>
    <cellStyle name="Обычный 4 5 7 3" xfId="10257"/>
    <cellStyle name="Обычный 4 5 7 3 2" xfId="27154"/>
    <cellStyle name="Обычный 4 5 7 4" xfId="18706"/>
    <cellStyle name="Обычный 4 5 8" xfId="3217"/>
    <cellStyle name="Обычный 4 5 8 2" xfId="7441"/>
    <cellStyle name="Обычный 4 5 8 2 2" xfId="15889"/>
    <cellStyle name="Обычный 4 5 8 2 2 2" xfId="32786"/>
    <cellStyle name="Обычный 4 5 8 2 3" xfId="24338"/>
    <cellStyle name="Обычный 4 5 8 3" xfId="11665"/>
    <cellStyle name="Обычный 4 5 8 3 2" xfId="28562"/>
    <cellStyle name="Обычный 4 5 8 4" xfId="20114"/>
    <cellStyle name="Обычный 4 5 9" xfId="4625"/>
    <cellStyle name="Обычный 4 5 9 2" xfId="13073"/>
    <cellStyle name="Обычный 4 5 9 2 2" xfId="29970"/>
    <cellStyle name="Обычный 4 5 9 3" xfId="21522"/>
    <cellStyle name="Обычный 4 6" xfId="334"/>
    <cellStyle name="Обычный 4 6 10" xfId="8857"/>
    <cellStyle name="Обычный 4 6 10 2" xfId="25754"/>
    <cellStyle name="Обычный 4 6 11" xfId="17306"/>
    <cellStyle name="Обычный 4 6 12" xfId="34203"/>
    <cellStyle name="Обычный 4 6 2" xfId="335"/>
    <cellStyle name="Обычный 4 6 2 10" xfId="17307"/>
    <cellStyle name="Обычный 4 6 2 11" xfId="34204"/>
    <cellStyle name="Обычный 4 6 2 2" xfId="336"/>
    <cellStyle name="Обычный 4 6 2 2 10" xfId="34205"/>
    <cellStyle name="Обычный 4 6 2 2 2" xfId="337"/>
    <cellStyle name="Обычный 4 6 2 2 2 2" xfId="736"/>
    <cellStyle name="Обычный 4 6 2 2 2 2 2" xfId="1467"/>
    <cellStyle name="Обычный 4 6 2 2 2 2 2 2" xfId="2876"/>
    <cellStyle name="Обычный 4 6 2 2 2 2 2 2 2" xfId="7100"/>
    <cellStyle name="Обычный 4 6 2 2 2 2 2 2 2 2" xfId="15548"/>
    <cellStyle name="Обычный 4 6 2 2 2 2 2 2 2 2 2" xfId="32445"/>
    <cellStyle name="Обычный 4 6 2 2 2 2 2 2 2 3" xfId="23997"/>
    <cellStyle name="Обычный 4 6 2 2 2 2 2 2 3" xfId="11324"/>
    <cellStyle name="Обычный 4 6 2 2 2 2 2 2 3 2" xfId="28221"/>
    <cellStyle name="Обычный 4 6 2 2 2 2 2 2 4" xfId="19773"/>
    <cellStyle name="Обычный 4 6 2 2 2 2 2 3" xfId="4284"/>
    <cellStyle name="Обычный 4 6 2 2 2 2 2 3 2" xfId="8508"/>
    <cellStyle name="Обычный 4 6 2 2 2 2 2 3 2 2" xfId="16956"/>
    <cellStyle name="Обычный 4 6 2 2 2 2 2 3 2 2 2" xfId="33853"/>
    <cellStyle name="Обычный 4 6 2 2 2 2 2 3 2 3" xfId="25405"/>
    <cellStyle name="Обычный 4 6 2 2 2 2 2 3 3" xfId="12732"/>
    <cellStyle name="Обычный 4 6 2 2 2 2 2 3 3 2" xfId="29629"/>
    <cellStyle name="Обычный 4 6 2 2 2 2 2 3 4" xfId="21181"/>
    <cellStyle name="Обычный 4 6 2 2 2 2 2 4" xfId="5692"/>
    <cellStyle name="Обычный 4 6 2 2 2 2 2 4 2" xfId="14140"/>
    <cellStyle name="Обычный 4 6 2 2 2 2 2 4 2 2" xfId="31037"/>
    <cellStyle name="Обычный 4 6 2 2 2 2 2 4 3" xfId="22589"/>
    <cellStyle name="Обычный 4 6 2 2 2 2 2 5" xfId="9916"/>
    <cellStyle name="Обычный 4 6 2 2 2 2 2 5 2" xfId="26813"/>
    <cellStyle name="Обычный 4 6 2 2 2 2 2 6" xfId="18365"/>
    <cellStyle name="Обычный 4 6 2 2 2 2 3" xfId="2172"/>
    <cellStyle name="Обычный 4 6 2 2 2 2 3 2" xfId="6396"/>
    <cellStyle name="Обычный 4 6 2 2 2 2 3 2 2" xfId="14844"/>
    <cellStyle name="Обычный 4 6 2 2 2 2 3 2 2 2" xfId="31741"/>
    <cellStyle name="Обычный 4 6 2 2 2 2 3 2 3" xfId="23293"/>
    <cellStyle name="Обычный 4 6 2 2 2 2 3 3" xfId="10620"/>
    <cellStyle name="Обычный 4 6 2 2 2 2 3 3 2" xfId="27517"/>
    <cellStyle name="Обычный 4 6 2 2 2 2 3 4" xfId="19069"/>
    <cellStyle name="Обычный 4 6 2 2 2 2 4" xfId="3580"/>
    <cellStyle name="Обычный 4 6 2 2 2 2 4 2" xfId="7804"/>
    <cellStyle name="Обычный 4 6 2 2 2 2 4 2 2" xfId="16252"/>
    <cellStyle name="Обычный 4 6 2 2 2 2 4 2 2 2" xfId="33149"/>
    <cellStyle name="Обычный 4 6 2 2 2 2 4 2 3" xfId="24701"/>
    <cellStyle name="Обычный 4 6 2 2 2 2 4 3" xfId="12028"/>
    <cellStyle name="Обычный 4 6 2 2 2 2 4 3 2" xfId="28925"/>
    <cellStyle name="Обычный 4 6 2 2 2 2 4 4" xfId="20477"/>
    <cellStyle name="Обычный 4 6 2 2 2 2 5" xfId="4988"/>
    <cellStyle name="Обычный 4 6 2 2 2 2 5 2" xfId="13436"/>
    <cellStyle name="Обычный 4 6 2 2 2 2 5 2 2" xfId="30333"/>
    <cellStyle name="Обычный 4 6 2 2 2 2 5 3" xfId="21885"/>
    <cellStyle name="Обычный 4 6 2 2 2 2 6" xfId="9212"/>
    <cellStyle name="Обычный 4 6 2 2 2 2 6 2" xfId="26109"/>
    <cellStyle name="Обычный 4 6 2 2 2 2 7" xfId="17661"/>
    <cellStyle name="Обычный 4 6 2 2 2 2 8" xfId="34558"/>
    <cellStyle name="Обычный 4 6 2 2 2 3" xfId="1115"/>
    <cellStyle name="Обычный 4 6 2 2 2 3 2" xfId="2524"/>
    <cellStyle name="Обычный 4 6 2 2 2 3 2 2" xfId="6748"/>
    <cellStyle name="Обычный 4 6 2 2 2 3 2 2 2" xfId="15196"/>
    <cellStyle name="Обычный 4 6 2 2 2 3 2 2 2 2" xfId="32093"/>
    <cellStyle name="Обычный 4 6 2 2 2 3 2 2 3" xfId="23645"/>
    <cellStyle name="Обычный 4 6 2 2 2 3 2 3" xfId="10972"/>
    <cellStyle name="Обычный 4 6 2 2 2 3 2 3 2" xfId="27869"/>
    <cellStyle name="Обычный 4 6 2 2 2 3 2 4" xfId="19421"/>
    <cellStyle name="Обычный 4 6 2 2 2 3 3" xfId="3932"/>
    <cellStyle name="Обычный 4 6 2 2 2 3 3 2" xfId="8156"/>
    <cellStyle name="Обычный 4 6 2 2 2 3 3 2 2" xfId="16604"/>
    <cellStyle name="Обычный 4 6 2 2 2 3 3 2 2 2" xfId="33501"/>
    <cellStyle name="Обычный 4 6 2 2 2 3 3 2 3" xfId="25053"/>
    <cellStyle name="Обычный 4 6 2 2 2 3 3 3" xfId="12380"/>
    <cellStyle name="Обычный 4 6 2 2 2 3 3 3 2" xfId="29277"/>
    <cellStyle name="Обычный 4 6 2 2 2 3 3 4" xfId="20829"/>
    <cellStyle name="Обычный 4 6 2 2 2 3 4" xfId="5340"/>
    <cellStyle name="Обычный 4 6 2 2 2 3 4 2" xfId="13788"/>
    <cellStyle name="Обычный 4 6 2 2 2 3 4 2 2" xfId="30685"/>
    <cellStyle name="Обычный 4 6 2 2 2 3 4 3" xfId="22237"/>
    <cellStyle name="Обычный 4 6 2 2 2 3 5" xfId="9564"/>
    <cellStyle name="Обычный 4 6 2 2 2 3 5 2" xfId="26461"/>
    <cellStyle name="Обычный 4 6 2 2 2 3 6" xfId="18013"/>
    <cellStyle name="Обычный 4 6 2 2 2 4" xfId="1820"/>
    <cellStyle name="Обычный 4 6 2 2 2 4 2" xfId="6044"/>
    <cellStyle name="Обычный 4 6 2 2 2 4 2 2" xfId="14492"/>
    <cellStyle name="Обычный 4 6 2 2 2 4 2 2 2" xfId="31389"/>
    <cellStyle name="Обычный 4 6 2 2 2 4 2 3" xfId="22941"/>
    <cellStyle name="Обычный 4 6 2 2 2 4 3" xfId="10268"/>
    <cellStyle name="Обычный 4 6 2 2 2 4 3 2" xfId="27165"/>
    <cellStyle name="Обычный 4 6 2 2 2 4 4" xfId="18717"/>
    <cellStyle name="Обычный 4 6 2 2 2 5" xfId="3228"/>
    <cellStyle name="Обычный 4 6 2 2 2 5 2" xfId="7452"/>
    <cellStyle name="Обычный 4 6 2 2 2 5 2 2" xfId="15900"/>
    <cellStyle name="Обычный 4 6 2 2 2 5 2 2 2" xfId="32797"/>
    <cellStyle name="Обычный 4 6 2 2 2 5 2 3" xfId="24349"/>
    <cellStyle name="Обычный 4 6 2 2 2 5 3" xfId="11676"/>
    <cellStyle name="Обычный 4 6 2 2 2 5 3 2" xfId="28573"/>
    <cellStyle name="Обычный 4 6 2 2 2 5 4" xfId="20125"/>
    <cellStyle name="Обычный 4 6 2 2 2 6" xfId="4636"/>
    <cellStyle name="Обычный 4 6 2 2 2 6 2" xfId="13084"/>
    <cellStyle name="Обычный 4 6 2 2 2 6 2 2" xfId="29981"/>
    <cellStyle name="Обычный 4 6 2 2 2 6 3" xfId="21533"/>
    <cellStyle name="Обычный 4 6 2 2 2 7" xfId="8860"/>
    <cellStyle name="Обычный 4 6 2 2 2 7 2" xfId="25757"/>
    <cellStyle name="Обычный 4 6 2 2 2 8" xfId="17309"/>
    <cellStyle name="Обычный 4 6 2 2 2 9" xfId="34206"/>
    <cellStyle name="Обычный 4 6 2 2 3" xfId="735"/>
    <cellStyle name="Обычный 4 6 2 2 3 2" xfId="1466"/>
    <cellStyle name="Обычный 4 6 2 2 3 2 2" xfId="2875"/>
    <cellStyle name="Обычный 4 6 2 2 3 2 2 2" xfId="7099"/>
    <cellStyle name="Обычный 4 6 2 2 3 2 2 2 2" xfId="15547"/>
    <cellStyle name="Обычный 4 6 2 2 3 2 2 2 2 2" xfId="32444"/>
    <cellStyle name="Обычный 4 6 2 2 3 2 2 2 3" xfId="23996"/>
    <cellStyle name="Обычный 4 6 2 2 3 2 2 3" xfId="11323"/>
    <cellStyle name="Обычный 4 6 2 2 3 2 2 3 2" xfId="28220"/>
    <cellStyle name="Обычный 4 6 2 2 3 2 2 4" xfId="19772"/>
    <cellStyle name="Обычный 4 6 2 2 3 2 3" xfId="4283"/>
    <cellStyle name="Обычный 4 6 2 2 3 2 3 2" xfId="8507"/>
    <cellStyle name="Обычный 4 6 2 2 3 2 3 2 2" xfId="16955"/>
    <cellStyle name="Обычный 4 6 2 2 3 2 3 2 2 2" xfId="33852"/>
    <cellStyle name="Обычный 4 6 2 2 3 2 3 2 3" xfId="25404"/>
    <cellStyle name="Обычный 4 6 2 2 3 2 3 3" xfId="12731"/>
    <cellStyle name="Обычный 4 6 2 2 3 2 3 3 2" xfId="29628"/>
    <cellStyle name="Обычный 4 6 2 2 3 2 3 4" xfId="21180"/>
    <cellStyle name="Обычный 4 6 2 2 3 2 4" xfId="5691"/>
    <cellStyle name="Обычный 4 6 2 2 3 2 4 2" xfId="14139"/>
    <cellStyle name="Обычный 4 6 2 2 3 2 4 2 2" xfId="31036"/>
    <cellStyle name="Обычный 4 6 2 2 3 2 4 3" xfId="22588"/>
    <cellStyle name="Обычный 4 6 2 2 3 2 5" xfId="9915"/>
    <cellStyle name="Обычный 4 6 2 2 3 2 5 2" xfId="26812"/>
    <cellStyle name="Обычный 4 6 2 2 3 2 6" xfId="18364"/>
    <cellStyle name="Обычный 4 6 2 2 3 3" xfId="2171"/>
    <cellStyle name="Обычный 4 6 2 2 3 3 2" xfId="6395"/>
    <cellStyle name="Обычный 4 6 2 2 3 3 2 2" xfId="14843"/>
    <cellStyle name="Обычный 4 6 2 2 3 3 2 2 2" xfId="31740"/>
    <cellStyle name="Обычный 4 6 2 2 3 3 2 3" xfId="23292"/>
    <cellStyle name="Обычный 4 6 2 2 3 3 3" xfId="10619"/>
    <cellStyle name="Обычный 4 6 2 2 3 3 3 2" xfId="27516"/>
    <cellStyle name="Обычный 4 6 2 2 3 3 4" xfId="19068"/>
    <cellStyle name="Обычный 4 6 2 2 3 4" xfId="3579"/>
    <cellStyle name="Обычный 4 6 2 2 3 4 2" xfId="7803"/>
    <cellStyle name="Обычный 4 6 2 2 3 4 2 2" xfId="16251"/>
    <cellStyle name="Обычный 4 6 2 2 3 4 2 2 2" xfId="33148"/>
    <cellStyle name="Обычный 4 6 2 2 3 4 2 3" xfId="24700"/>
    <cellStyle name="Обычный 4 6 2 2 3 4 3" xfId="12027"/>
    <cellStyle name="Обычный 4 6 2 2 3 4 3 2" xfId="28924"/>
    <cellStyle name="Обычный 4 6 2 2 3 4 4" xfId="20476"/>
    <cellStyle name="Обычный 4 6 2 2 3 5" xfId="4987"/>
    <cellStyle name="Обычный 4 6 2 2 3 5 2" xfId="13435"/>
    <cellStyle name="Обычный 4 6 2 2 3 5 2 2" xfId="30332"/>
    <cellStyle name="Обычный 4 6 2 2 3 5 3" xfId="21884"/>
    <cellStyle name="Обычный 4 6 2 2 3 6" xfId="9211"/>
    <cellStyle name="Обычный 4 6 2 2 3 6 2" xfId="26108"/>
    <cellStyle name="Обычный 4 6 2 2 3 7" xfId="17660"/>
    <cellStyle name="Обычный 4 6 2 2 3 8" xfId="34557"/>
    <cellStyle name="Обычный 4 6 2 2 4" xfId="1114"/>
    <cellStyle name="Обычный 4 6 2 2 4 2" xfId="2523"/>
    <cellStyle name="Обычный 4 6 2 2 4 2 2" xfId="6747"/>
    <cellStyle name="Обычный 4 6 2 2 4 2 2 2" xfId="15195"/>
    <cellStyle name="Обычный 4 6 2 2 4 2 2 2 2" xfId="32092"/>
    <cellStyle name="Обычный 4 6 2 2 4 2 2 3" xfId="23644"/>
    <cellStyle name="Обычный 4 6 2 2 4 2 3" xfId="10971"/>
    <cellStyle name="Обычный 4 6 2 2 4 2 3 2" xfId="27868"/>
    <cellStyle name="Обычный 4 6 2 2 4 2 4" xfId="19420"/>
    <cellStyle name="Обычный 4 6 2 2 4 3" xfId="3931"/>
    <cellStyle name="Обычный 4 6 2 2 4 3 2" xfId="8155"/>
    <cellStyle name="Обычный 4 6 2 2 4 3 2 2" xfId="16603"/>
    <cellStyle name="Обычный 4 6 2 2 4 3 2 2 2" xfId="33500"/>
    <cellStyle name="Обычный 4 6 2 2 4 3 2 3" xfId="25052"/>
    <cellStyle name="Обычный 4 6 2 2 4 3 3" xfId="12379"/>
    <cellStyle name="Обычный 4 6 2 2 4 3 3 2" xfId="29276"/>
    <cellStyle name="Обычный 4 6 2 2 4 3 4" xfId="20828"/>
    <cellStyle name="Обычный 4 6 2 2 4 4" xfId="5339"/>
    <cellStyle name="Обычный 4 6 2 2 4 4 2" xfId="13787"/>
    <cellStyle name="Обычный 4 6 2 2 4 4 2 2" xfId="30684"/>
    <cellStyle name="Обычный 4 6 2 2 4 4 3" xfId="22236"/>
    <cellStyle name="Обычный 4 6 2 2 4 5" xfId="9563"/>
    <cellStyle name="Обычный 4 6 2 2 4 5 2" xfId="26460"/>
    <cellStyle name="Обычный 4 6 2 2 4 6" xfId="18012"/>
    <cellStyle name="Обычный 4 6 2 2 5" xfId="1819"/>
    <cellStyle name="Обычный 4 6 2 2 5 2" xfId="6043"/>
    <cellStyle name="Обычный 4 6 2 2 5 2 2" xfId="14491"/>
    <cellStyle name="Обычный 4 6 2 2 5 2 2 2" xfId="31388"/>
    <cellStyle name="Обычный 4 6 2 2 5 2 3" xfId="22940"/>
    <cellStyle name="Обычный 4 6 2 2 5 3" xfId="10267"/>
    <cellStyle name="Обычный 4 6 2 2 5 3 2" xfId="27164"/>
    <cellStyle name="Обычный 4 6 2 2 5 4" xfId="18716"/>
    <cellStyle name="Обычный 4 6 2 2 6" xfId="3227"/>
    <cellStyle name="Обычный 4 6 2 2 6 2" xfId="7451"/>
    <cellStyle name="Обычный 4 6 2 2 6 2 2" xfId="15899"/>
    <cellStyle name="Обычный 4 6 2 2 6 2 2 2" xfId="32796"/>
    <cellStyle name="Обычный 4 6 2 2 6 2 3" xfId="24348"/>
    <cellStyle name="Обычный 4 6 2 2 6 3" xfId="11675"/>
    <cellStyle name="Обычный 4 6 2 2 6 3 2" xfId="28572"/>
    <cellStyle name="Обычный 4 6 2 2 6 4" xfId="20124"/>
    <cellStyle name="Обычный 4 6 2 2 7" xfId="4635"/>
    <cellStyle name="Обычный 4 6 2 2 7 2" xfId="13083"/>
    <cellStyle name="Обычный 4 6 2 2 7 2 2" xfId="29980"/>
    <cellStyle name="Обычный 4 6 2 2 7 3" xfId="21532"/>
    <cellStyle name="Обычный 4 6 2 2 8" xfId="8859"/>
    <cellStyle name="Обычный 4 6 2 2 8 2" xfId="25756"/>
    <cellStyle name="Обычный 4 6 2 2 9" xfId="17308"/>
    <cellStyle name="Обычный 4 6 2 3" xfId="338"/>
    <cellStyle name="Обычный 4 6 2 3 2" xfId="737"/>
    <cellStyle name="Обычный 4 6 2 3 2 2" xfId="1468"/>
    <cellStyle name="Обычный 4 6 2 3 2 2 2" xfId="2877"/>
    <cellStyle name="Обычный 4 6 2 3 2 2 2 2" xfId="7101"/>
    <cellStyle name="Обычный 4 6 2 3 2 2 2 2 2" xfId="15549"/>
    <cellStyle name="Обычный 4 6 2 3 2 2 2 2 2 2" xfId="32446"/>
    <cellStyle name="Обычный 4 6 2 3 2 2 2 2 3" xfId="23998"/>
    <cellStyle name="Обычный 4 6 2 3 2 2 2 3" xfId="11325"/>
    <cellStyle name="Обычный 4 6 2 3 2 2 2 3 2" xfId="28222"/>
    <cellStyle name="Обычный 4 6 2 3 2 2 2 4" xfId="19774"/>
    <cellStyle name="Обычный 4 6 2 3 2 2 3" xfId="4285"/>
    <cellStyle name="Обычный 4 6 2 3 2 2 3 2" xfId="8509"/>
    <cellStyle name="Обычный 4 6 2 3 2 2 3 2 2" xfId="16957"/>
    <cellStyle name="Обычный 4 6 2 3 2 2 3 2 2 2" xfId="33854"/>
    <cellStyle name="Обычный 4 6 2 3 2 2 3 2 3" xfId="25406"/>
    <cellStyle name="Обычный 4 6 2 3 2 2 3 3" xfId="12733"/>
    <cellStyle name="Обычный 4 6 2 3 2 2 3 3 2" xfId="29630"/>
    <cellStyle name="Обычный 4 6 2 3 2 2 3 4" xfId="21182"/>
    <cellStyle name="Обычный 4 6 2 3 2 2 4" xfId="5693"/>
    <cellStyle name="Обычный 4 6 2 3 2 2 4 2" xfId="14141"/>
    <cellStyle name="Обычный 4 6 2 3 2 2 4 2 2" xfId="31038"/>
    <cellStyle name="Обычный 4 6 2 3 2 2 4 3" xfId="22590"/>
    <cellStyle name="Обычный 4 6 2 3 2 2 5" xfId="9917"/>
    <cellStyle name="Обычный 4 6 2 3 2 2 5 2" xfId="26814"/>
    <cellStyle name="Обычный 4 6 2 3 2 2 6" xfId="18366"/>
    <cellStyle name="Обычный 4 6 2 3 2 3" xfId="2173"/>
    <cellStyle name="Обычный 4 6 2 3 2 3 2" xfId="6397"/>
    <cellStyle name="Обычный 4 6 2 3 2 3 2 2" xfId="14845"/>
    <cellStyle name="Обычный 4 6 2 3 2 3 2 2 2" xfId="31742"/>
    <cellStyle name="Обычный 4 6 2 3 2 3 2 3" xfId="23294"/>
    <cellStyle name="Обычный 4 6 2 3 2 3 3" xfId="10621"/>
    <cellStyle name="Обычный 4 6 2 3 2 3 3 2" xfId="27518"/>
    <cellStyle name="Обычный 4 6 2 3 2 3 4" xfId="19070"/>
    <cellStyle name="Обычный 4 6 2 3 2 4" xfId="3581"/>
    <cellStyle name="Обычный 4 6 2 3 2 4 2" xfId="7805"/>
    <cellStyle name="Обычный 4 6 2 3 2 4 2 2" xfId="16253"/>
    <cellStyle name="Обычный 4 6 2 3 2 4 2 2 2" xfId="33150"/>
    <cellStyle name="Обычный 4 6 2 3 2 4 2 3" xfId="24702"/>
    <cellStyle name="Обычный 4 6 2 3 2 4 3" xfId="12029"/>
    <cellStyle name="Обычный 4 6 2 3 2 4 3 2" xfId="28926"/>
    <cellStyle name="Обычный 4 6 2 3 2 4 4" xfId="20478"/>
    <cellStyle name="Обычный 4 6 2 3 2 5" xfId="4989"/>
    <cellStyle name="Обычный 4 6 2 3 2 5 2" xfId="13437"/>
    <cellStyle name="Обычный 4 6 2 3 2 5 2 2" xfId="30334"/>
    <cellStyle name="Обычный 4 6 2 3 2 5 3" xfId="21886"/>
    <cellStyle name="Обычный 4 6 2 3 2 6" xfId="9213"/>
    <cellStyle name="Обычный 4 6 2 3 2 6 2" xfId="26110"/>
    <cellStyle name="Обычный 4 6 2 3 2 7" xfId="17662"/>
    <cellStyle name="Обычный 4 6 2 3 2 8" xfId="34559"/>
    <cellStyle name="Обычный 4 6 2 3 3" xfId="1116"/>
    <cellStyle name="Обычный 4 6 2 3 3 2" xfId="2525"/>
    <cellStyle name="Обычный 4 6 2 3 3 2 2" xfId="6749"/>
    <cellStyle name="Обычный 4 6 2 3 3 2 2 2" xfId="15197"/>
    <cellStyle name="Обычный 4 6 2 3 3 2 2 2 2" xfId="32094"/>
    <cellStyle name="Обычный 4 6 2 3 3 2 2 3" xfId="23646"/>
    <cellStyle name="Обычный 4 6 2 3 3 2 3" xfId="10973"/>
    <cellStyle name="Обычный 4 6 2 3 3 2 3 2" xfId="27870"/>
    <cellStyle name="Обычный 4 6 2 3 3 2 4" xfId="19422"/>
    <cellStyle name="Обычный 4 6 2 3 3 3" xfId="3933"/>
    <cellStyle name="Обычный 4 6 2 3 3 3 2" xfId="8157"/>
    <cellStyle name="Обычный 4 6 2 3 3 3 2 2" xfId="16605"/>
    <cellStyle name="Обычный 4 6 2 3 3 3 2 2 2" xfId="33502"/>
    <cellStyle name="Обычный 4 6 2 3 3 3 2 3" xfId="25054"/>
    <cellStyle name="Обычный 4 6 2 3 3 3 3" xfId="12381"/>
    <cellStyle name="Обычный 4 6 2 3 3 3 3 2" xfId="29278"/>
    <cellStyle name="Обычный 4 6 2 3 3 3 4" xfId="20830"/>
    <cellStyle name="Обычный 4 6 2 3 3 4" xfId="5341"/>
    <cellStyle name="Обычный 4 6 2 3 3 4 2" xfId="13789"/>
    <cellStyle name="Обычный 4 6 2 3 3 4 2 2" xfId="30686"/>
    <cellStyle name="Обычный 4 6 2 3 3 4 3" xfId="22238"/>
    <cellStyle name="Обычный 4 6 2 3 3 5" xfId="9565"/>
    <cellStyle name="Обычный 4 6 2 3 3 5 2" xfId="26462"/>
    <cellStyle name="Обычный 4 6 2 3 3 6" xfId="18014"/>
    <cellStyle name="Обычный 4 6 2 3 4" xfId="1821"/>
    <cellStyle name="Обычный 4 6 2 3 4 2" xfId="6045"/>
    <cellStyle name="Обычный 4 6 2 3 4 2 2" xfId="14493"/>
    <cellStyle name="Обычный 4 6 2 3 4 2 2 2" xfId="31390"/>
    <cellStyle name="Обычный 4 6 2 3 4 2 3" xfId="22942"/>
    <cellStyle name="Обычный 4 6 2 3 4 3" xfId="10269"/>
    <cellStyle name="Обычный 4 6 2 3 4 3 2" xfId="27166"/>
    <cellStyle name="Обычный 4 6 2 3 4 4" xfId="18718"/>
    <cellStyle name="Обычный 4 6 2 3 5" xfId="3229"/>
    <cellStyle name="Обычный 4 6 2 3 5 2" xfId="7453"/>
    <cellStyle name="Обычный 4 6 2 3 5 2 2" xfId="15901"/>
    <cellStyle name="Обычный 4 6 2 3 5 2 2 2" xfId="32798"/>
    <cellStyle name="Обычный 4 6 2 3 5 2 3" xfId="24350"/>
    <cellStyle name="Обычный 4 6 2 3 5 3" xfId="11677"/>
    <cellStyle name="Обычный 4 6 2 3 5 3 2" xfId="28574"/>
    <cellStyle name="Обычный 4 6 2 3 5 4" xfId="20126"/>
    <cellStyle name="Обычный 4 6 2 3 6" xfId="4637"/>
    <cellStyle name="Обычный 4 6 2 3 6 2" xfId="13085"/>
    <cellStyle name="Обычный 4 6 2 3 6 2 2" xfId="29982"/>
    <cellStyle name="Обычный 4 6 2 3 6 3" xfId="21534"/>
    <cellStyle name="Обычный 4 6 2 3 7" xfId="8861"/>
    <cellStyle name="Обычный 4 6 2 3 7 2" xfId="25758"/>
    <cellStyle name="Обычный 4 6 2 3 8" xfId="17310"/>
    <cellStyle name="Обычный 4 6 2 3 9" xfId="34207"/>
    <cellStyle name="Обычный 4 6 2 4" xfId="734"/>
    <cellStyle name="Обычный 4 6 2 4 2" xfId="1465"/>
    <cellStyle name="Обычный 4 6 2 4 2 2" xfId="2874"/>
    <cellStyle name="Обычный 4 6 2 4 2 2 2" xfId="7098"/>
    <cellStyle name="Обычный 4 6 2 4 2 2 2 2" xfId="15546"/>
    <cellStyle name="Обычный 4 6 2 4 2 2 2 2 2" xfId="32443"/>
    <cellStyle name="Обычный 4 6 2 4 2 2 2 3" xfId="23995"/>
    <cellStyle name="Обычный 4 6 2 4 2 2 3" xfId="11322"/>
    <cellStyle name="Обычный 4 6 2 4 2 2 3 2" xfId="28219"/>
    <cellStyle name="Обычный 4 6 2 4 2 2 4" xfId="19771"/>
    <cellStyle name="Обычный 4 6 2 4 2 3" xfId="4282"/>
    <cellStyle name="Обычный 4 6 2 4 2 3 2" xfId="8506"/>
    <cellStyle name="Обычный 4 6 2 4 2 3 2 2" xfId="16954"/>
    <cellStyle name="Обычный 4 6 2 4 2 3 2 2 2" xfId="33851"/>
    <cellStyle name="Обычный 4 6 2 4 2 3 2 3" xfId="25403"/>
    <cellStyle name="Обычный 4 6 2 4 2 3 3" xfId="12730"/>
    <cellStyle name="Обычный 4 6 2 4 2 3 3 2" xfId="29627"/>
    <cellStyle name="Обычный 4 6 2 4 2 3 4" xfId="21179"/>
    <cellStyle name="Обычный 4 6 2 4 2 4" xfId="5690"/>
    <cellStyle name="Обычный 4 6 2 4 2 4 2" xfId="14138"/>
    <cellStyle name="Обычный 4 6 2 4 2 4 2 2" xfId="31035"/>
    <cellStyle name="Обычный 4 6 2 4 2 4 3" xfId="22587"/>
    <cellStyle name="Обычный 4 6 2 4 2 5" xfId="9914"/>
    <cellStyle name="Обычный 4 6 2 4 2 5 2" xfId="26811"/>
    <cellStyle name="Обычный 4 6 2 4 2 6" xfId="18363"/>
    <cellStyle name="Обычный 4 6 2 4 3" xfId="2170"/>
    <cellStyle name="Обычный 4 6 2 4 3 2" xfId="6394"/>
    <cellStyle name="Обычный 4 6 2 4 3 2 2" xfId="14842"/>
    <cellStyle name="Обычный 4 6 2 4 3 2 2 2" xfId="31739"/>
    <cellStyle name="Обычный 4 6 2 4 3 2 3" xfId="23291"/>
    <cellStyle name="Обычный 4 6 2 4 3 3" xfId="10618"/>
    <cellStyle name="Обычный 4 6 2 4 3 3 2" xfId="27515"/>
    <cellStyle name="Обычный 4 6 2 4 3 4" xfId="19067"/>
    <cellStyle name="Обычный 4 6 2 4 4" xfId="3578"/>
    <cellStyle name="Обычный 4 6 2 4 4 2" xfId="7802"/>
    <cellStyle name="Обычный 4 6 2 4 4 2 2" xfId="16250"/>
    <cellStyle name="Обычный 4 6 2 4 4 2 2 2" xfId="33147"/>
    <cellStyle name="Обычный 4 6 2 4 4 2 3" xfId="24699"/>
    <cellStyle name="Обычный 4 6 2 4 4 3" xfId="12026"/>
    <cellStyle name="Обычный 4 6 2 4 4 3 2" xfId="28923"/>
    <cellStyle name="Обычный 4 6 2 4 4 4" xfId="20475"/>
    <cellStyle name="Обычный 4 6 2 4 5" xfId="4986"/>
    <cellStyle name="Обычный 4 6 2 4 5 2" xfId="13434"/>
    <cellStyle name="Обычный 4 6 2 4 5 2 2" xfId="30331"/>
    <cellStyle name="Обычный 4 6 2 4 5 3" xfId="21883"/>
    <cellStyle name="Обычный 4 6 2 4 6" xfId="9210"/>
    <cellStyle name="Обычный 4 6 2 4 6 2" xfId="26107"/>
    <cellStyle name="Обычный 4 6 2 4 7" xfId="17659"/>
    <cellStyle name="Обычный 4 6 2 4 8" xfId="34556"/>
    <cellStyle name="Обычный 4 6 2 5" xfId="1113"/>
    <cellStyle name="Обычный 4 6 2 5 2" xfId="2522"/>
    <cellStyle name="Обычный 4 6 2 5 2 2" xfId="6746"/>
    <cellStyle name="Обычный 4 6 2 5 2 2 2" xfId="15194"/>
    <cellStyle name="Обычный 4 6 2 5 2 2 2 2" xfId="32091"/>
    <cellStyle name="Обычный 4 6 2 5 2 2 3" xfId="23643"/>
    <cellStyle name="Обычный 4 6 2 5 2 3" xfId="10970"/>
    <cellStyle name="Обычный 4 6 2 5 2 3 2" xfId="27867"/>
    <cellStyle name="Обычный 4 6 2 5 2 4" xfId="19419"/>
    <cellStyle name="Обычный 4 6 2 5 3" xfId="3930"/>
    <cellStyle name="Обычный 4 6 2 5 3 2" xfId="8154"/>
    <cellStyle name="Обычный 4 6 2 5 3 2 2" xfId="16602"/>
    <cellStyle name="Обычный 4 6 2 5 3 2 2 2" xfId="33499"/>
    <cellStyle name="Обычный 4 6 2 5 3 2 3" xfId="25051"/>
    <cellStyle name="Обычный 4 6 2 5 3 3" xfId="12378"/>
    <cellStyle name="Обычный 4 6 2 5 3 3 2" xfId="29275"/>
    <cellStyle name="Обычный 4 6 2 5 3 4" xfId="20827"/>
    <cellStyle name="Обычный 4 6 2 5 4" xfId="5338"/>
    <cellStyle name="Обычный 4 6 2 5 4 2" xfId="13786"/>
    <cellStyle name="Обычный 4 6 2 5 4 2 2" xfId="30683"/>
    <cellStyle name="Обычный 4 6 2 5 4 3" xfId="22235"/>
    <cellStyle name="Обычный 4 6 2 5 5" xfId="9562"/>
    <cellStyle name="Обычный 4 6 2 5 5 2" xfId="26459"/>
    <cellStyle name="Обычный 4 6 2 5 6" xfId="18011"/>
    <cellStyle name="Обычный 4 6 2 6" xfId="1818"/>
    <cellStyle name="Обычный 4 6 2 6 2" xfId="6042"/>
    <cellStyle name="Обычный 4 6 2 6 2 2" xfId="14490"/>
    <cellStyle name="Обычный 4 6 2 6 2 2 2" xfId="31387"/>
    <cellStyle name="Обычный 4 6 2 6 2 3" xfId="22939"/>
    <cellStyle name="Обычный 4 6 2 6 3" xfId="10266"/>
    <cellStyle name="Обычный 4 6 2 6 3 2" xfId="27163"/>
    <cellStyle name="Обычный 4 6 2 6 4" xfId="18715"/>
    <cellStyle name="Обычный 4 6 2 7" xfId="3226"/>
    <cellStyle name="Обычный 4 6 2 7 2" xfId="7450"/>
    <cellStyle name="Обычный 4 6 2 7 2 2" xfId="15898"/>
    <cellStyle name="Обычный 4 6 2 7 2 2 2" xfId="32795"/>
    <cellStyle name="Обычный 4 6 2 7 2 3" xfId="24347"/>
    <cellStyle name="Обычный 4 6 2 7 3" xfId="11674"/>
    <cellStyle name="Обычный 4 6 2 7 3 2" xfId="28571"/>
    <cellStyle name="Обычный 4 6 2 7 4" xfId="20123"/>
    <cellStyle name="Обычный 4 6 2 8" xfId="4634"/>
    <cellStyle name="Обычный 4 6 2 8 2" xfId="13082"/>
    <cellStyle name="Обычный 4 6 2 8 2 2" xfId="29979"/>
    <cellStyle name="Обычный 4 6 2 8 3" xfId="21531"/>
    <cellStyle name="Обычный 4 6 2 9" xfId="8858"/>
    <cellStyle name="Обычный 4 6 2 9 2" xfId="25755"/>
    <cellStyle name="Обычный 4 6 3" xfId="339"/>
    <cellStyle name="Обычный 4 6 3 10" xfId="34208"/>
    <cellStyle name="Обычный 4 6 3 2" xfId="340"/>
    <cellStyle name="Обычный 4 6 3 2 2" xfId="739"/>
    <cellStyle name="Обычный 4 6 3 2 2 2" xfId="1470"/>
    <cellStyle name="Обычный 4 6 3 2 2 2 2" xfId="2879"/>
    <cellStyle name="Обычный 4 6 3 2 2 2 2 2" xfId="7103"/>
    <cellStyle name="Обычный 4 6 3 2 2 2 2 2 2" xfId="15551"/>
    <cellStyle name="Обычный 4 6 3 2 2 2 2 2 2 2" xfId="32448"/>
    <cellStyle name="Обычный 4 6 3 2 2 2 2 2 3" xfId="24000"/>
    <cellStyle name="Обычный 4 6 3 2 2 2 2 3" xfId="11327"/>
    <cellStyle name="Обычный 4 6 3 2 2 2 2 3 2" xfId="28224"/>
    <cellStyle name="Обычный 4 6 3 2 2 2 2 4" xfId="19776"/>
    <cellStyle name="Обычный 4 6 3 2 2 2 3" xfId="4287"/>
    <cellStyle name="Обычный 4 6 3 2 2 2 3 2" xfId="8511"/>
    <cellStyle name="Обычный 4 6 3 2 2 2 3 2 2" xfId="16959"/>
    <cellStyle name="Обычный 4 6 3 2 2 2 3 2 2 2" xfId="33856"/>
    <cellStyle name="Обычный 4 6 3 2 2 2 3 2 3" xfId="25408"/>
    <cellStyle name="Обычный 4 6 3 2 2 2 3 3" xfId="12735"/>
    <cellStyle name="Обычный 4 6 3 2 2 2 3 3 2" xfId="29632"/>
    <cellStyle name="Обычный 4 6 3 2 2 2 3 4" xfId="21184"/>
    <cellStyle name="Обычный 4 6 3 2 2 2 4" xfId="5695"/>
    <cellStyle name="Обычный 4 6 3 2 2 2 4 2" xfId="14143"/>
    <cellStyle name="Обычный 4 6 3 2 2 2 4 2 2" xfId="31040"/>
    <cellStyle name="Обычный 4 6 3 2 2 2 4 3" xfId="22592"/>
    <cellStyle name="Обычный 4 6 3 2 2 2 5" xfId="9919"/>
    <cellStyle name="Обычный 4 6 3 2 2 2 5 2" xfId="26816"/>
    <cellStyle name="Обычный 4 6 3 2 2 2 6" xfId="18368"/>
    <cellStyle name="Обычный 4 6 3 2 2 3" xfId="2175"/>
    <cellStyle name="Обычный 4 6 3 2 2 3 2" xfId="6399"/>
    <cellStyle name="Обычный 4 6 3 2 2 3 2 2" xfId="14847"/>
    <cellStyle name="Обычный 4 6 3 2 2 3 2 2 2" xfId="31744"/>
    <cellStyle name="Обычный 4 6 3 2 2 3 2 3" xfId="23296"/>
    <cellStyle name="Обычный 4 6 3 2 2 3 3" xfId="10623"/>
    <cellStyle name="Обычный 4 6 3 2 2 3 3 2" xfId="27520"/>
    <cellStyle name="Обычный 4 6 3 2 2 3 4" xfId="19072"/>
    <cellStyle name="Обычный 4 6 3 2 2 4" xfId="3583"/>
    <cellStyle name="Обычный 4 6 3 2 2 4 2" xfId="7807"/>
    <cellStyle name="Обычный 4 6 3 2 2 4 2 2" xfId="16255"/>
    <cellStyle name="Обычный 4 6 3 2 2 4 2 2 2" xfId="33152"/>
    <cellStyle name="Обычный 4 6 3 2 2 4 2 3" xfId="24704"/>
    <cellStyle name="Обычный 4 6 3 2 2 4 3" xfId="12031"/>
    <cellStyle name="Обычный 4 6 3 2 2 4 3 2" xfId="28928"/>
    <cellStyle name="Обычный 4 6 3 2 2 4 4" xfId="20480"/>
    <cellStyle name="Обычный 4 6 3 2 2 5" xfId="4991"/>
    <cellStyle name="Обычный 4 6 3 2 2 5 2" xfId="13439"/>
    <cellStyle name="Обычный 4 6 3 2 2 5 2 2" xfId="30336"/>
    <cellStyle name="Обычный 4 6 3 2 2 5 3" xfId="21888"/>
    <cellStyle name="Обычный 4 6 3 2 2 6" xfId="9215"/>
    <cellStyle name="Обычный 4 6 3 2 2 6 2" xfId="26112"/>
    <cellStyle name="Обычный 4 6 3 2 2 7" xfId="17664"/>
    <cellStyle name="Обычный 4 6 3 2 2 8" xfId="34561"/>
    <cellStyle name="Обычный 4 6 3 2 3" xfId="1118"/>
    <cellStyle name="Обычный 4 6 3 2 3 2" xfId="2527"/>
    <cellStyle name="Обычный 4 6 3 2 3 2 2" xfId="6751"/>
    <cellStyle name="Обычный 4 6 3 2 3 2 2 2" xfId="15199"/>
    <cellStyle name="Обычный 4 6 3 2 3 2 2 2 2" xfId="32096"/>
    <cellStyle name="Обычный 4 6 3 2 3 2 2 3" xfId="23648"/>
    <cellStyle name="Обычный 4 6 3 2 3 2 3" xfId="10975"/>
    <cellStyle name="Обычный 4 6 3 2 3 2 3 2" xfId="27872"/>
    <cellStyle name="Обычный 4 6 3 2 3 2 4" xfId="19424"/>
    <cellStyle name="Обычный 4 6 3 2 3 3" xfId="3935"/>
    <cellStyle name="Обычный 4 6 3 2 3 3 2" xfId="8159"/>
    <cellStyle name="Обычный 4 6 3 2 3 3 2 2" xfId="16607"/>
    <cellStyle name="Обычный 4 6 3 2 3 3 2 2 2" xfId="33504"/>
    <cellStyle name="Обычный 4 6 3 2 3 3 2 3" xfId="25056"/>
    <cellStyle name="Обычный 4 6 3 2 3 3 3" xfId="12383"/>
    <cellStyle name="Обычный 4 6 3 2 3 3 3 2" xfId="29280"/>
    <cellStyle name="Обычный 4 6 3 2 3 3 4" xfId="20832"/>
    <cellStyle name="Обычный 4 6 3 2 3 4" xfId="5343"/>
    <cellStyle name="Обычный 4 6 3 2 3 4 2" xfId="13791"/>
    <cellStyle name="Обычный 4 6 3 2 3 4 2 2" xfId="30688"/>
    <cellStyle name="Обычный 4 6 3 2 3 4 3" xfId="22240"/>
    <cellStyle name="Обычный 4 6 3 2 3 5" xfId="9567"/>
    <cellStyle name="Обычный 4 6 3 2 3 5 2" xfId="26464"/>
    <cellStyle name="Обычный 4 6 3 2 3 6" xfId="18016"/>
    <cellStyle name="Обычный 4 6 3 2 4" xfId="1823"/>
    <cellStyle name="Обычный 4 6 3 2 4 2" xfId="6047"/>
    <cellStyle name="Обычный 4 6 3 2 4 2 2" xfId="14495"/>
    <cellStyle name="Обычный 4 6 3 2 4 2 2 2" xfId="31392"/>
    <cellStyle name="Обычный 4 6 3 2 4 2 3" xfId="22944"/>
    <cellStyle name="Обычный 4 6 3 2 4 3" xfId="10271"/>
    <cellStyle name="Обычный 4 6 3 2 4 3 2" xfId="27168"/>
    <cellStyle name="Обычный 4 6 3 2 4 4" xfId="18720"/>
    <cellStyle name="Обычный 4 6 3 2 5" xfId="3231"/>
    <cellStyle name="Обычный 4 6 3 2 5 2" xfId="7455"/>
    <cellStyle name="Обычный 4 6 3 2 5 2 2" xfId="15903"/>
    <cellStyle name="Обычный 4 6 3 2 5 2 2 2" xfId="32800"/>
    <cellStyle name="Обычный 4 6 3 2 5 2 3" xfId="24352"/>
    <cellStyle name="Обычный 4 6 3 2 5 3" xfId="11679"/>
    <cellStyle name="Обычный 4 6 3 2 5 3 2" xfId="28576"/>
    <cellStyle name="Обычный 4 6 3 2 5 4" xfId="20128"/>
    <cellStyle name="Обычный 4 6 3 2 6" xfId="4639"/>
    <cellStyle name="Обычный 4 6 3 2 6 2" xfId="13087"/>
    <cellStyle name="Обычный 4 6 3 2 6 2 2" xfId="29984"/>
    <cellStyle name="Обычный 4 6 3 2 6 3" xfId="21536"/>
    <cellStyle name="Обычный 4 6 3 2 7" xfId="8863"/>
    <cellStyle name="Обычный 4 6 3 2 7 2" xfId="25760"/>
    <cellStyle name="Обычный 4 6 3 2 8" xfId="17312"/>
    <cellStyle name="Обычный 4 6 3 2 9" xfId="34209"/>
    <cellStyle name="Обычный 4 6 3 3" xfId="738"/>
    <cellStyle name="Обычный 4 6 3 3 2" xfId="1469"/>
    <cellStyle name="Обычный 4 6 3 3 2 2" xfId="2878"/>
    <cellStyle name="Обычный 4 6 3 3 2 2 2" xfId="7102"/>
    <cellStyle name="Обычный 4 6 3 3 2 2 2 2" xfId="15550"/>
    <cellStyle name="Обычный 4 6 3 3 2 2 2 2 2" xfId="32447"/>
    <cellStyle name="Обычный 4 6 3 3 2 2 2 3" xfId="23999"/>
    <cellStyle name="Обычный 4 6 3 3 2 2 3" xfId="11326"/>
    <cellStyle name="Обычный 4 6 3 3 2 2 3 2" xfId="28223"/>
    <cellStyle name="Обычный 4 6 3 3 2 2 4" xfId="19775"/>
    <cellStyle name="Обычный 4 6 3 3 2 3" xfId="4286"/>
    <cellStyle name="Обычный 4 6 3 3 2 3 2" xfId="8510"/>
    <cellStyle name="Обычный 4 6 3 3 2 3 2 2" xfId="16958"/>
    <cellStyle name="Обычный 4 6 3 3 2 3 2 2 2" xfId="33855"/>
    <cellStyle name="Обычный 4 6 3 3 2 3 2 3" xfId="25407"/>
    <cellStyle name="Обычный 4 6 3 3 2 3 3" xfId="12734"/>
    <cellStyle name="Обычный 4 6 3 3 2 3 3 2" xfId="29631"/>
    <cellStyle name="Обычный 4 6 3 3 2 3 4" xfId="21183"/>
    <cellStyle name="Обычный 4 6 3 3 2 4" xfId="5694"/>
    <cellStyle name="Обычный 4 6 3 3 2 4 2" xfId="14142"/>
    <cellStyle name="Обычный 4 6 3 3 2 4 2 2" xfId="31039"/>
    <cellStyle name="Обычный 4 6 3 3 2 4 3" xfId="22591"/>
    <cellStyle name="Обычный 4 6 3 3 2 5" xfId="9918"/>
    <cellStyle name="Обычный 4 6 3 3 2 5 2" xfId="26815"/>
    <cellStyle name="Обычный 4 6 3 3 2 6" xfId="18367"/>
    <cellStyle name="Обычный 4 6 3 3 3" xfId="2174"/>
    <cellStyle name="Обычный 4 6 3 3 3 2" xfId="6398"/>
    <cellStyle name="Обычный 4 6 3 3 3 2 2" xfId="14846"/>
    <cellStyle name="Обычный 4 6 3 3 3 2 2 2" xfId="31743"/>
    <cellStyle name="Обычный 4 6 3 3 3 2 3" xfId="23295"/>
    <cellStyle name="Обычный 4 6 3 3 3 3" xfId="10622"/>
    <cellStyle name="Обычный 4 6 3 3 3 3 2" xfId="27519"/>
    <cellStyle name="Обычный 4 6 3 3 3 4" xfId="19071"/>
    <cellStyle name="Обычный 4 6 3 3 4" xfId="3582"/>
    <cellStyle name="Обычный 4 6 3 3 4 2" xfId="7806"/>
    <cellStyle name="Обычный 4 6 3 3 4 2 2" xfId="16254"/>
    <cellStyle name="Обычный 4 6 3 3 4 2 2 2" xfId="33151"/>
    <cellStyle name="Обычный 4 6 3 3 4 2 3" xfId="24703"/>
    <cellStyle name="Обычный 4 6 3 3 4 3" xfId="12030"/>
    <cellStyle name="Обычный 4 6 3 3 4 3 2" xfId="28927"/>
    <cellStyle name="Обычный 4 6 3 3 4 4" xfId="20479"/>
    <cellStyle name="Обычный 4 6 3 3 5" xfId="4990"/>
    <cellStyle name="Обычный 4 6 3 3 5 2" xfId="13438"/>
    <cellStyle name="Обычный 4 6 3 3 5 2 2" xfId="30335"/>
    <cellStyle name="Обычный 4 6 3 3 5 3" xfId="21887"/>
    <cellStyle name="Обычный 4 6 3 3 6" xfId="9214"/>
    <cellStyle name="Обычный 4 6 3 3 6 2" xfId="26111"/>
    <cellStyle name="Обычный 4 6 3 3 7" xfId="17663"/>
    <cellStyle name="Обычный 4 6 3 3 8" xfId="34560"/>
    <cellStyle name="Обычный 4 6 3 4" xfId="1117"/>
    <cellStyle name="Обычный 4 6 3 4 2" xfId="2526"/>
    <cellStyle name="Обычный 4 6 3 4 2 2" xfId="6750"/>
    <cellStyle name="Обычный 4 6 3 4 2 2 2" xfId="15198"/>
    <cellStyle name="Обычный 4 6 3 4 2 2 2 2" xfId="32095"/>
    <cellStyle name="Обычный 4 6 3 4 2 2 3" xfId="23647"/>
    <cellStyle name="Обычный 4 6 3 4 2 3" xfId="10974"/>
    <cellStyle name="Обычный 4 6 3 4 2 3 2" xfId="27871"/>
    <cellStyle name="Обычный 4 6 3 4 2 4" xfId="19423"/>
    <cellStyle name="Обычный 4 6 3 4 3" xfId="3934"/>
    <cellStyle name="Обычный 4 6 3 4 3 2" xfId="8158"/>
    <cellStyle name="Обычный 4 6 3 4 3 2 2" xfId="16606"/>
    <cellStyle name="Обычный 4 6 3 4 3 2 2 2" xfId="33503"/>
    <cellStyle name="Обычный 4 6 3 4 3 2 3" xfId="25055"/>
    <cellStyle name="Обычный 4 6 3 4 3 3" xfId="12382"/>
    <cellStyle name="Обычный 4 6 3 4 3 3 2" xfId="29279"/>
    <cellStyle name="Обычный 4 6 3 4 3 4" xfId="20831"/>
    <cellStyle name="Обычный 4 6 3 4 4" xfId="5342"/>
    <cellStyle name="Обычный 4 6 3 4 4 2" xfId="13790"/>
    <cellStyle name="Обычный 4 6 3 4 4 2 2" xfId="30687"/>
    <cellStyle name="Обычный 4 6 3 4 4 3" xfId="22239"/>
    <cellStyle name="Обычный 4 6 3 4 5" xfId="9566"/>
    <cellStyle name="Обычный 4 6 3 4 5 2" xfId="26463"/>
    <cellStyle name="Обычный 4 6 3 4 6" xfId="18015"/>
    <cellStyle name="Обычный 4 6 3 5" xfId="1822"/>
    <cellStyle name="Обычный 4 6 3 5 2" xfId="6046"/>
    <cellStyle name="Обычный 4 6 3 5 2 2" xfId="14494"/>
    <cellStyle name="Обычный 4 6 3 5 2 2 2" xfId="31391"/>
    <cellStyle name="Обычный 4 6 3 5 2 3" xfId="22943"/>
    <cellStyle name="Обычный 4 6 3 5 3" xfId="10270"/>
    <cellStyle name="Обычный 4 6 3 5 3 2" xfId="27167"/>
    <cellStyle name="Обычный 4 6 3 5 4" xfId="18719"/>
    <cellStyle name="Обычный 4 6 3 6" xfId="3230"/>
    <cellStyle name="Обычный 4 6 3 6 2" xfId="7454"/>
    <cellStyle name="Обычный 4 6 3 6 2 2" xfId="15902"/>
    <cellStyle name="Обычный 4 6 3 6 2 2 2" xfId="32799"/>
    <cellStyle name="Обычный 4 6 3 6 2 3" xfId="24351"/>
    <cellStyle name="Обычный 4 6 3 6 3" xfId="11678"/>
    <cellStyle name="Обычный 4 6 3 6 3 2" xfId="28575"/>
    <cellStyle name="Обычный 4 6 3 6 4" xfId="20127"/>
    <cellStyle name="Обычный 4 6 3 7" xfId="4638"/>
    <cellStyle name="Обычный 4 6 3 7 2" xfId="13086"/>
    <cellStyle name="Обычный 4 6 3 7 2 2" xfId="29983"/>
    <cellStyle name="Обычный 4 6 3 7 3" xfId="21535"/>
    <cellStyle name="Обычный 4 6 3 8" xfId="8862"/>
    <cellStyle name="Обычный 4 6 3 8 2" xfId="25759"/>
    <cellStyle name="Обычный 4 6 3 9" xfId="17311"/>
    <cellStyle name="Обычный 4 6 4" xfId="341"/>
    <cellStyle name="Обычный 4 6 4 2" xfId="740"/>
    <cellStyle name="Обычный 4 6 4 2 2" xfId="1471"/>
    <cellStyle name="Обычный 4 6 4 2 2 2" xfId="2880"/>
    <cellStyle name="Обычный 4 6 4 2 2 2 2" xfId="7104"/>
    <cellStyle name="Обычный 4 6 4 2 2 2 2 2" xfId="15552"/>
    <cellStyle name="Обычный 4 6 4 2 2 2 2 2 2" xfId="32449"/>
    <cellStyle name="Обычный 4 6 4 2 2 2 2 3" xfId="24001"/>
    <cellStyle name="Обычный 4 6 4 2 2 2 3" xfId="11328"/>
    <cellStyle name="Обычный 4 6 4 2 2 2 3 2" xfId="28225"/>
    <cellStyle name="Обычный 4 6 4 2 2 2 4" xfId="19777"/>
    <cellStyle name="Обычный 4 6 4 2 2 3" xfId="4288"/>
    <cellStyle name="Обычный 4 6 4 2 2 3 2" xfId="8512"/>
    <cellStyle name="Обычный 4 6 4 2 2 3 2 2" xfId="16960"/>
    <cellStyle name="Обычный 4 6 4 2 2 3 2 2 2" xfId="33857"/>
    <cellStyle name="Обычный 4 6 4 2 2 3 2 3" xfId="25409"/>
    <cellStyle name="Обычный 4 6 4 2 2 3 3" xfId="12736"/>
    <cellStyle name="Обычный 4 6 4 2 2 3 3 2" xfId="29633"/>
    <cellStyle name="Обычный 4 6 4 2 2 3 4" xfId="21185"/>
    <cellStyle name="Обычный 4 6 4 2 2 4" xfId="5696"/>
    <cellStyle name="Обычный 4 6 4 2 2 4 2" xfId="14144"/>
    <cellStyle name="Обычный 4 6 4 2 2 4 2 2" xfId="31041"/>
    <cellStyle name="Обычный 4 6 4 2 2 4 3" xfId="22593"/>
    <cellStyle name="Обычный 4 6 4 2 2 5" xfId="9920"/>
    <cellStyle name="Обычный 4 6 4 2 2 5 2" xfId="26817"/>
    <cellStyle name="Обычный 4 6 4 2 2 6" xfId="18369"/>
    <cellStyle name="Обычный 4 6 4 2 3" xfId="2176"/>
    <cellStyle name="Обычный 4 6 4 2 3 2" xfId="6400"/>
    <cellStyle name="Обычный 4 6 4 2 3 2 2" xfId="14848"/>
    <cellStyle name="Обычный 4 6 4 2 3 2 2 2" xfId="31745"/>
    <cellStyle name="Обычный 4 6 4 2 3 2 3" xfId="23297"/>
    <cellStyle name="Обычный 4 6 4 2 3 3" xfId="10624"/>
    <cellStyle name="Обычный 4 6 4 2 3 3 2" xfId="27521"/>
    <cellStyle name="Обычный 4 6 4 2 3 4" xfId="19073"/>
    <cellStyle name="Обычный 4 6 4 2 4" xfId="3584"/>
    <cellStyle name="Обычный 4 6 4 2 4 2" xfId="7808"/>
    <cellStyle name="Обычный 4 6 4 2 4 2 2" xfId="16256"/>
    <cellStyle name="Обычный 4 6 4 2 4 2 2 2" xfId="33153"/>
    <cellStyle name="Обычный 4 6 4 2 4 2 3" xfId="24705"/>
    <cellStyle name="Обычный 4 6 4 2 4 3" xfId="12032"/>
    <cellStyle name="Обычный 4 6 4 2 4 3 2" xfId="28929"/>
    <cellStyle name="Обычный 4 6 4 2 4 4" xfId="20481"/>
    <cellStyle name="Обычный 4 6 4 2 5" xfId="4992"/>
    <cellStyle name="Обычный 4 6 4 2 5 2" xfId="13440"/>
    <cellStyle name="Обычный 4 6 4 2 5 2 2" xfId="30337"/>
    <cellStyle name="Обычный 4 6 4 2 5 3" xfId="21889"/>
    <cellStyle name="Обычный 4 6 4 2 6" xfId="9216"/>
    <cellStyle name="Обычный 4 6 4 2 6 2" xfId="26113"/>
    <cellStyle name="Обычный 4 6 4 2 7" xfId="17665"/>
    <cellStyle name="Обычный 4 6 4 2 8" xfId="34562"/>
    <cellStyle name="Обычный 4 6 4 3" xfId="1119"/>
    <cellStyle name="Обычный 4 6 4 3 2" xfId="2528"/>
    <cellStyle name="Обычный 4 6 4 3 2 2" xfId="6752"/>
    <cellStyle name="Обычный 4 6 4 3 2 2 2" xfId="15200"/>
    <cellStyle name="Обычный 4 6 4 3 2 2 2 2" xfId="32097"/>
    <cellStyle name="Обычный 4 6 4 3 2 2 3" xfId="23649"/>
    <cellStyle name="Обычный 4 6 4 3 2 3" xfId="10976"/>
    <cellStyle name="Обычный 4 6 4 3 2 3 2" xfId="27873"/>
    <cellStyle name="Обычный 4 6 4 3 2 4" xfId="19425"/>
    <cellStyle name="Обычный 4 6 4 3 3" xfId="3936"/>
    <cellStyle name="Обычный 4 6 4 3 3 2" xfId="8160"/>
    <cellStyle name="Обычный 4 6 4 3 3 2 2" xfId="16608"/>
    <cellStyle name="Обычный 4 6 4 3 3 2 2 2" xfId="33505"/>
    <cellStyle name="Обычный 4 6 4 3 3 2 3" xfId="25057"/>
    <cellStyle name="Обычный 4 6 4 3 3 3" xfId="12384"/>
    <cellStyle name="Обычный 4 6 4 3 3 3 2" xfId="29281"/>
    <cellStyle name="Обычный 4 6 4 3 3 4" xfId="20833"/>
    <cellStyle name="Обычный 4 6 4 3 4" xfId="5344"/>
    <cellStyle name="Обычный 4 6 4 3 4 2" xfId="13792"/>
    <cellStyle name="Обычный 4 6 4 3 4 2 2" xfId="30689"/>
    <cellStyle name="Обычный 4 6 4 3 4 3" xfId="22241"/>
    <cellStyle name="Обычный 4 6 4 3 5" xfId="9568"/>
    <cellStyle name="Обычный 4 6 4 3 5 2" xfId="26465"/>
    <cellStyle name="Обычный 4 6 4 3 6" xfId="18017"/>
    <cellStyle name="Обычный 4 6 4 4" xfId="1824"/>
    <cellStyle name="Обычный 4 6 4 4 2" xfId="6048"/>
    <cellStyle name="Обычный 4 6 4 4 2 2" xfId="14496"/>
    <cellStyle name="Обычный 4 6 4 4 2 2 2" xfId="31393"/>
    <cellStyle name="Обычный 4 6 4 4 2 3" xfId="22945"/>
    <cellStyle name="Обычный 4 6 4 4 3" xfId="10272"/>
    <cellStyle name="Обычный 4 6 4 4 3 2" xfId="27169"/>
    <cellStyle name="Обычный 4 6 4 4 4" xfId="18721"/>
    <cellStyle name="Обычный 4 6 4 5" xfId="3232"/>
    <cellStyle name="Обычный 4 6 4 5 2" xfId="7456"/>
    <cellStyle name="Обычный 4 6 4 5 2 2" xfId="15904"/>
    <cellStyle name="Обычный 4 6 4 5 2 2 2" xfId="32801"/>
    <cellStyle name="Обычный 4 6 4 5 2 3" xfId="24353"/>
    <cellStyle name="Обычный 4 6 4 5 3" xfId="11680"/>
    <cellStyle name="Обычный 4 6 4 5 3 2" xfId="28577"/>
    <cellStyle name="Обычный 4 6 4 5 4" xfId="20129"/>
    <cellStyle name="Обычный 4 6 4 6" xfId="4640"/>
    <cellStyle name="Обычный 4 6 4 6 2" xfId="13088"/>
    <cellStyle name="Обычный 4 6 4 6 2 2" xfId="29985"/>
    <cellStyle name="Обычный 4 6 4 6 3" xfId="21537"/>
    <cellStyle name="Обычный 4 6 4 7" xfId="8864"/>
    <cellStyle name="Обычный 4 6 4 7 2" xfId="25761"/>
    <cellStyle name="Обычный 4 6 4 8" xfId="17313"/>
    <cellStyle name="Обычный 4 6 4 9" xfId="34210"/>
    <cellStyle name="Обычный 4 6 5" xfId="733"/>
    <cellStyle name="Обычный 4 6 5 2" xfId="1464"/>
    <cellStyle name="Обычный 4 6 5 2 2" xfId="2873"/>
    <cellStyle name="Обычный 4 6 5 2 2 2" xfId="7097"/>
    <cellStyle name="Обычный 4 6 5 2 2 2 2" xfId="15545"/>
    <cellStyle name="Обычный 4 6 5 2 2 2 2 2" xfId="32442"/>
    <cellStyle name="Обычный 4 6 5 2 2 2 3" xfId="23994"/>
    <cellStyle name="Обычный 4 6 5 2 2 3" xfId="11321"/>
    <cellStyle name="Обычный 4 6 5 2 2 3 2" xfId="28218"/>
    <cellStyle name="Обычный 4 6 5 2 2 4" xfId="19770"/>
    <cellStyle name="Обычный 4 6 5 2 3" xfId="4281"/>
    <cellStyle name="Обычный 4 6 5 2 3 2" xfId="8505"/>
    <cellStyle name="Обычный 4 6 5 2 3 2 2" xfId="16953"/>
    <cellStyle name="Обычный 4 6 5 2 3 2 2 2" xfId="33850"/>
    <cellStyle name="Обычный 4 6 5 2 3 2 3" xfId="25402"/>
    <cellStyle name="Обычный 4 6 5 2 3 3" xfId="12729"/>
    <cellStyle name="Обычный 4 6 5 2 3 3 2" xfId="29626"/>
    <cellStyle name="Обычный 4 6 5 2 3 4" xfId="21178"/>
    <cellStyle name="Обычный 4 6 5 2 4" xfId="5689"/>
    <cellStyle name="Обычный 4 6 5 2 4 2" xfId="14137"/>
    <cellStyle name="Обычный 4 6 5 2 4 2 2" xfId="31034"/>
    <cellStyle name="Обычный 4 6 5 2 4 3" xfId="22586"/>
    <cellStyle name="Обычный 4 6 5 2 5" xfId="9913"/>
    <cellStyle name="Обычный 4 6 5 2 5 2" xfId="26810"/>
    <cellStyle name="Обычный 4 6 5 2 6" xfId="18362"/>
    <cellStyle name="Обычный 4 6 5 3" xfId="2169"/>
    <cellStyle name="Обычный 4 6 5 3 2" xfId="6393"/>
    <cellStyle name="Обычный 4 6 5 3 2 2" xfId="14841"/>
    <cellStyle name="Обычный 4 6 5 3 2 2 2" xfId="31738"/>
    <cellStyle name="Обычный 4 6 5 3 2 3" xfId="23290"/>
    <cellStyle name="Обычный 4 6 5 3 3" xfId="10617"/>
    <cellStyle name="Обычный 4 6 5 3 3 2" xfId="27514"/>
    <cellStyle name="Обычный 4 6 5 3 4" xfId="19066"/>
    <cellStyle name="Обычный 4 6 5 4" xfId="3577"/>
    <cellStyle name="Обычный 4 6 5 4 2" xfId="7801"/>
    <cellStyle name="Обычный 4 6 5 4 2 2" xfId="16249"/>
    <cellStyle name="Обычный 4 6 5 4 2 2 2" xfId="33146"/>
    <cellStyle name="Обычный 4 6 5 4 2 3" xfId="24698"/>
    <cellStyle name="Обычный 4 6 5 4 3" xfId="12025"/>
    <cellStyle name="Обычный 4 6 5 4 3 2" xfId="28922"/>
    <cellStyle name="Обычный 4 6 5 4 4" xfId="20474"/>
    <cellStyle name="Обычный 4 6 5 5" xfId="4985"/>
    <cellStyle name="Обычный 4 6 5 5 2" xfId="13433"/>
    <cellStyle name="Обычный 4 6 5 5 2 2" xfId="30330"/>
    <cellStyle name="Обычный 4 6 5 5 3" xfId="21882"/>
    <cellStyle name="Обычный 4 6 5 6" xfId="9209"/>
    <cellStyle name="Обычный 4 6 5 6 2" xfId="26106"/>
    <cellStyle name="Обычный 4 6 5 7" xfId="17658"/>
    <cellStyle name="Обычный 4 6 5 8" xfId="34555"/>
    <cellStyle name="Обычный 4 6 6" xfId="1112"/>
    <cellStyle name="Обычный 4 6 6 2" xfId="2521"/>
    <cellStyle name="Обычный 4 6 6 2 2" xfId="6745"/>
    <cellStyle name="Обычный 4 6 6 2 2 2" xfId="15193"/>
    <cellStyle name="Обычный 4 6 6 2 2 2 2" xfId="32090"/>
    <cellStyle name="Обычный 4 6 6 2 2 3" xfId="23642"/>
    <cellStyle name="Обычный 4 6 6 2 3" xfId="10969"/>
    <cellStyle name="Обычный 4 6 6 2 3 2" xfId="27866"/>
    <cellStyle name="Обычный 4 6 6 2 4" xfId="19418"/>
    <cellStyle name="Обычный 4 6 6 3" xfId="3929"/>
    <cellStyle name="Обычный 4 6 6 3 2" xfId="8153"/>
    <cellStyle name="Обычный 4 6 6 3 2 2" xfId="16601"/>
    <cellStyle name="Обычный 4 6 6 3 2 2 2" xfId="33498"/>
    <cellStyle name="Обычный 4 6 6 3 2 3" xfId="25050"/>
    <cellStyle name="Обычный 4 6 6 3 3" xfId="12377"/>
    <cellStyle name="Обычный 4 6 6 3 3 2" xfId="29274"/>
    <cellStyle name="Обычный 4 6 6 3 4" xfId="20826"/>
    <cellStyle name="Обычный 4 6 6 4" xfId="5337"/>
    <cellStyle name="Обычный 4 6 6 4 2" xfId="13785"/>
    <cellStyle name="Обычный 4 6 6 4 2 2" xfId="30682"/>
    <cellStyle name="Обычный 4 6 6 4 3" xfId="22234"/>
    <cellStyle name="Обычный 4 6 6 5" xfId="9561"/>
    <cellStyle name="Обычный 4 6 6 5 2" xfId="26458"/>
    <cellStyle name="Обычный 4 6 6 6" xfId="18010"/>
    <cellStyle name="Обычный 4 6 7" xfId="1817"/>
    <cellStyle name="Обычный 4 6 7 2" xfId="6041"/>
    <cellStyle name="Обычный 4 6 7 2 2" xfId="14489"/>
    <cellStyle name="Обычный 4 6 7 2 2 2" xfId="31386"/>
    <cellStyle name="Обычный 4 6 7 2 3" xfId="22938"/>
    <cellStyle name="Обычный 4 6 7 3" xfId="10265"/>
    <cellStyle name="Обычный 4 6 7 3 2" xfId="27162"/>
    <cellStyle name="Обычный 4 6 7 4" xfId="18714"/>
    <cellStyle name="Обычный 4 6 8" xfId="3225"/>
    <cellStyle name="Обычный 4 6 8 2" xfId="7449"/>
    <cellStyle name="Обычный 4 6 8 2 2" xfId="15897"/>
    <cellStyle name="Обычный 4 6 8 2 2 2" xfId="32794"/>
    <cellStyle name="Обычный 4 6 8 2 3" xfId="24346"/>
    <cellStyle name="Обычный 4 6 8 3" xfId="11673"/>
    <cellStyle name="Обычный 4 6 8 3 2" xfId="28570"/>
    <cellStyle name="Обычный 4 6 8 4" xfId="20122"/>
    <cellStyle name="Обычный 4 6 9" xfId="4633"/>
    <cellStyle name="Обычный 4 6 9 2" xfId="13081"/>
    <cellStyle name="Обычный 4 6 9 2 2" xfId="29978"/>
    <cellStyle name="Обычный 4 6 9 3" xfId="21530"/>
    <cellStyle name="Обычный 4 7" xfId="342"/>
    <cellStyle name="Обычный 4 7 10" xfId="17314"/>
    <cellStyle name="Обычный 4 7 11" xfId="34211"/>
    <cellStyle name="Обычный 4 7 2" xfId="343"/>
    <cellStyle name="Обычный 4 7 2 10" xfId="34212"/>
    <cellStyle name="Обычный 4 7 2 2" xfId="344"/>
    <cellStyle name="Обычный 4 7 2 2 2" xfId="743"/>
    <cellStyle name="Обычный 4 7 2 2 2 2" xfId="1474"/>
    <cellStyle name="Обычный 4 7 2 2 2 2 2" xfId="2883"/>
    <cellStyle name="Обычный 4 7 2 2 2 2 2 2" xfId="7107"/>
    <cellStyle name="Обычный 4 7 2 2 2 2 2 2 2" xfId="15555"/>
    <cellStyle name="Обычный 4 7 2 2 2 2 2 2 2 2" xfId="32452"/>
    <cellStyle name="Обычный 4 7 2 2 2 2 2 2 3" xfId="24004"/>
    <cellStyle name="Обычный 4 7 2 2 2 2 2 3" xfId="11331"/>
    <cellStyle name="Обычный 4 7 2 2 2 2 2 3 2" xfId="28228"/>
    <cellStyle name="Обычный 4 7 2 2 2 2 2 4" xfId="19780"/>
    <cellStyle name="Обычный 4 7 2 2 2 2 3" xfId="4291"/>
    <cellStyle name="Обычный 4 7 2 2 2 2 3 2" xfId="8515"/>
    <cellStyle name="Обычный 4 7 2 2 2 2 3 2 2" xfId="16963"/>
    <cellStyle name="Обычный 4 7 2 2 2 2 3 2 2 2" xfId="33860"/>
    <cellStyle name="Обычный 4 7 2 2 2 2 3 2 3" xfId="25412"/>
    <cellStyle name="Обычный 4 7 2 2 2 2 3 3" xfId="12739"/>
    <cellStyle name="Обычный 4 7 2 2 2 2 3 3 2" xfId="29636"/>
    <cellStyle name="Обычный 4 7 2 2 2 2 3 4" xfId="21188"/>
    <cellStyle name="Обычный 4 7 2 2 2 2 4" xfId="5699"/>
    <cellStyle name="Обычный 4 7 2 2 2 2 4 2" xfId="14147"/>
    <cellStyle name="Обычный 4 7 2 2 2 2 4 2 2" xfId="31044"/>
    <cellStyle name="Обычный 4 7 2 2 2 2 4 3" xfId="22596"/>
    <cellStyle name="Обычный 4 7 2 2 2 2 5" xfId="9923"/>
    <cellStyle name="Обычный 4 7 2 2 2 2 5 2" xfId="26820"/>
    <cellStyle name="Обычный 4 7 2 2 2 2 6" xfId="18372"/>
    <cellStyle name="Обычный 4 7 2 2 2 3" xfId="2179"/>
    <cellStyle name="Обычный 4 7 2 2 2 3 2" xfId="6403"/>
    <cellStyle name="Обычный 4 7 2 2 2 3 2 2" xfId="14851"/>
    <cellStyle name="Обычный 4 7 2 2 2 3 2 2 2" xfId="31748"/>
    <cellStyle name="Обычный 4 7 2 2 2 3 2 3" xfId="23300"/>
    <cellStyle name="Обычный 4 7 2 2 2 3 3" xfId="10627"/>
    <cellStyle name="Обычный 4 7 2 2 2 3 3 2" xfId="27524"/>
    <cellStyle name="Обычный 4 7 2 2 2 3 4" xfId="19076"/>
    <cellStyle name="Обычный 4 7 2 2 2 4" xfId="3587"/>
    <cellStyle name="Обычный 4 7 2 2 2 4 2" xfId="7811"/>
    <cellStyle name="Обычный 4 7 2 2 2 4 2 2" xfId="16259"/>
    <cellStyle name="Обычный 4 7 2 2 2 4 2 2 2" xfId="33156"/>
    <cellStyle name="Обычный 4 7 2 2 2 4 2 3" xfId="24708"/>
    <cellStyle name="Обычный 4 7 2 2 2 4 3" xfId="12035"/>
    <cellStyle name="Обычный 4 7 2 2 2 4 3 2" xfId="28932"/>
    <cellStyle name="Обычный 4 7 2 2 2 4 4" xfId="20484"/>
    <cellStyle name="Обычный 4 7 2 2 2 5" xfId="4995"/>
    <cellStyle name="Обычный 4 7 2 2 2 5 2" xfId="13443"/>
    <cellStyle name="Обычный 4 7 2 2 2 5 2 2" xfId="30340"/>
    <cellStyle name="Обычный 4 7 2 2 2 5 3" xfId="21892"/>
    <cellStyle name="Обычный 4 7 2 2 2 6" xfId="9219"/>
    <cellStyle name="Обычный 4 7 2 2 2 6 2" xfId="26116"/>
    <cellStyle name="Обычный 4 7 2 2 2 7" xfId="17668"/>
    <cellStyle name="Обычный 4 7 2 2 2 8" xfId="34565"/>
    <cellStyle name="Обычный 4 7 2 2 3" xfId="1122"/>
    <cellStyle name="Обычный 4 7 2 2 3 2" xfId="2531"/>
    <cellStyle name="Обычный 4 7 2 2 3 2 2" xfId="6755"/>
    <cellStyle name="Обычный 4 7 2 2 3 2 2 2" xfId="15203"/>
    <cellStyle name="Обычный 4 7 2 2 3 2 2 2 2" xfId="32100"/>
    <cellStyle name="Обычный 4 7 2 2 3 2 2 3" xfId="23652"/>
    <cellStyle name="Обычный 4 7 2 2 3 2 3" xfId="10979"/>
    <cellStyle name="Обычный 4 7 2 2 3 2 3 2" xfId="27876"/>
    <cellStyle name="Обычный 4 7 2 2 3 2 4" xfId="19428"/>
    <cellStyle name="Обычный 4 7 2 2 3 3" xfId="3939"/>
    <cellStyle name="Обычный 4 7 2 2 3 3 2" xfId="8163"/>
    <cellStyle name="Обычный 4 7 2 2 3 3 2 2" xfId="16611"/>
    <cellStyle name="Обычный 4 7 2 2 3 3 2 2 2" xfId="33508"/>
    <cellStyle name="Обычный 4 7 2 2 3 3 2 3" xfId="25060"/>
    <cellStyle name="Обычный 4 7 2 2 3 3 3" xfId="12387"/>
    <cellStyle name="Обычный 4 7 2 2 3 3 3 2" xfId="29284"/>
    <cellStyle name="Обычный 4 7 2 2 3 3 4" xfId="20836"/>
    <cellStyle name="Обычный 4 7 2 2 3 4" xfId="5347"/>
    <cellStyle name="Обычный 4 7 2 2 3 4 2" xfId="13795"/>
    <cellStyle name="Обычный 4 7 2 2 3 4 2 2" xfId="30692"/>
    <cellStyle name="Обычный 4 7 2 2 3 4 3" xfId="22244"/>
    <cellStyle name="Обычный 4 7 2 2 3 5" xfId="9571"/>
    <cellStyle name="Обычный 4 7 2 2 3 5 2" xfId="26468"/>
    <cellStyle name="Обычный 4 7 2 2 3 6" xfId="18020"/>
    <cellStyle name="Обычный 4 7 2 2 4" xfId="1827"/>
    <cellStyle name="Обычный 4 7 2 2 4 2" xfId="6051"/>
    <cellStyle name="Обычный 4 7 2 2 4 2 2" xfId="14499"/>
    <cellStyle name="Обычный 4 7 2 2 4 2 2 2" xfId="31396"/>
    <cellStyle name="Обычный 4 7 2 2 4 2 3" xfId="22948"/>
    <cellStyle name="Обычный 4 7 2 2 4 3" xfId="10275"/>
    <cellStyle name="Обычный 4 7 2 2 4 3 2" xfId="27172"/>
    <cellStyle name="Обычный 4 7 2 2 4 4" xfId="18724"/>
    <cellStyle name="Обычный 4 7 2 2 5" xfId="3235"/>
    <cellStyle name="Обычный 4 7 2 2 5 2" xfId="7459"/>
    <cellStyle name="Обычный 4 7 2 2 5 2 2" xfId="15907"/>
    <cellStyle name="Обычный 4 7 2 2 5 2 2 2" xfId="32804"/>
    <cellStyle name="Обычный 4 7 2 2 5 2 3" xfId="24356"/>
    <cellStyle name="Обычный 4 7 2 2 5 3" xfId="11683"/>
    <cellStyle name="Обычный 4 7 2 2 5 3 2" xfId="28580"/>
    <cellStyle name="Обычный 4 7 2 2 5 4" xfId="20132"/>
    <cellStyle name="Обычный 4 7 2 2 6" xfId="4643"/>
    <cellStyle name="Обычный 4 7 2 2 6 2" xfId="13091"/>
    <cellStyle name="Обычный 4 7 2 2 6 2 2" xfId="29988"/>
    <cellStyle name="Обычный 4 7 2 2 6 3" xfId="21540"/>
    <cellStyle name="Обычный 4 7 2 2 7" xfId="8867"/>
    <cellStyle name="Обычный 4 7 2 2 7 2" xfId="25764"/>
    <cellStyle name="Обычный 4 7 2 2 8" xfId="17316"/>
    <cellStyle name="Обычный 4 7 2 2 9" xfId="34213"/>
    <cellStyle name="Обычный 4 7 2 3" xfId="742"/>
    <cellStyle name="Обычный 4 7 2 3 2" xfId="1473"/>
    <cellStyle name="Обычный 4 7 2 3 2 2" xfId="2882"/>
    <cellStyle name="Обычный 4 7 2 3 2 2 2" xfId="7106"/>
    <cellStyle name="Обычный 4 7 2 3 2 2 2 2" xfId="15554"/>
    <cellStyle name="Обычный 4 7 2 3 2 2 2 2 2" xfId="32451"/>
    <cellStyle name="Обычный 4 7 2 3 2 2 2 3" xfId="24003"/>
    <cellStyle name="Обычный 4 7 2 3 2 2 3" xfId="11330"/>
    <cellStyle name="Обычный 4 7 2 3 2 2 3 2" xfId="28227"/>
    <cellStyle name="Обычный 4 7 2 3 2 2 4" xfId="19779"/>
    <cellStyle name="Обычный 4 7 2 3 2 3" xfId="4290"/>
    <cellStyle name="Обычный 4 7 2 3 2 3 2" xfId="8514"/>
    <cellStyle name="Обычный 4 7 2 3 2 3 2 2" xfId="16962"/>
    <cellStyle name="Обычный 4 7 2 3 2 3 2 2 2" xfId="33859"/>
    <cellStyle name="Обычный 4 7 2 3 2 3 2 3" xfId="25411"/>
    <cellStyle name="Обычный 4 7 2 3 2 3 3" xfId="12738"/>
    <cellStyle name="Обычный 4 7 2 3 2 3 3 2" xfId="29635"/>
    <cellStyle name="Обычный 4 7 2 3 2 3 4" xfId="21187"/>
    <cellStyle name="Обычный 4 7 2 3 2 4" xfId="5698"/>
    <cellStyle name="Обычный 4 7 2 3 2 4 2" xfId="14146"/>
    <cellStyle name="Обычный 4 7 2 3 2 4 2 2" xfId="31043"/>
    <cellStyle name="Обычный 4 7 2 3 2 4 3" xfId="22595"/>
    <cellStyle name="Обычный 4 7 2 3 2 5" xfId="9922"/>
    <cellStyle name="Обычный 4 7 2 3 2 5 2" xfId="26819"/>
    <cellStyle name="Обычный 4 7 2 3 2 6" xfId="18371"/>
    <cellStyle name="Обычный 4 7 2 3 3" xfId="2178"/>
    <cellStyle name="Обычный 4 7 2 3 3 2" xfId="6402"/>
    <cellStyle name="Обычный 4 7 2 3 3 2 2" xfId="14850"/>
    <cellStyle name="Обычный 4 7 2 3 3 2 2 2" xfId="31747"/>
    <cellStyle name="Обычный 4 7 2 3 3 2 3" xfId="23299"/>
    <cellStyle name="Обычный 4 7 2 3 3 3" xfId="10626"/>
    <cellStyle name="Обычный 4 7 2 3 3 3 2" xfId="27523"/>
    <cellStyle name="Обычный 4 7 2 3 3 4" xfId="19075"/>
    <cellStyle name="Обычный 4 7 2 3 4" xfId="3586"/>
    <cellStyle name="Обычный 4 7 2 3 4 2" xfId="7810"/>
    <cellStyle name="Обычный 4 7 2 3 4 2 2" xfId="16258"/>
    <cellStyle name="Обычный 4 7 2 3 4 2 2 2" xfId="33155"/>
    <cellStyle name="Обычный 4 7 2 3 4 2 3" xfId="24707"/>
    <cellStyle name="Обычный 4 7 2 3 4 3" xfId="12034"/>
    <cellStyle name="Обычный 4 7 2 3 4 3 2" xfId="28931"/>
    <cellStyle name="Обычный 4 7 2 3 4 4" xfId="20483"/>
    <cellStyle name="Обычный 4 7 2 3 5" xfId="4994"/>
    <cellStyle name="Обычный 4 7 2 3 5 2" xfId="13442"/>
    <cellStyle name="Обычный 4 7 2 3 5 2 2" xfId="30339"/>
    <cellStyle name="Обычный 4 7 2 3 5 3" xfId="21891"/>
    <cellStyle name="Обычный 4 7 2 3 6" xfId="9218"/>
    <cellStyle name="Обычный 4 7 2 3 6 2" xfId="26115"/>
    <cellStyle name="Обычный 4 7 2 3 7" xfId="17667"/>
    <cellStyle name="Обычный 4 7 2 3 8" xfId="34564"/>
    <cellStyle name="Обычный 4 7 2 4" xfId="1121"/>
    <cellStyle name="Обычный 4 7 2 4 2" xfId="2530"/>
    <cellStyle name="Обычный 4 7 2 4 2 2" xfId="6754"/>
    <cellStyle name="Обычный 4 7 2 4 2 2 2" xfId="15202"/>
    <cellStyle name="Обычный 4 7 2 4 2 2 2 2" xfId="32099"/>
    <cellStyle name="Обычный 4 7 2 4 2 2 3" xfId="23651"/>
    <cellStyle name="Обычный 4 7 2 4 2 3" xfId="10978"/>
    <cellStyle name="Обычный 4 7 2 4 2 3 2" xfId="27875"/>
    <cellStyle name="Обычный 4 7 2 4 2 4" xfId="19427"/>
    <cellStyle name="Обычный 4 7 2 4 3" xfId="3938"/>
    <cellStyle name="Обычный 4 7 2 4 3 2" xfId="8162"/>
    <cellStyle name="Обычный 4 7 2 4 3 2 2" xfId="16610"/>
    <cellStyle name="Обычный 4 7 2 4 3 2 2 2" xfId="33507"/>
    <cellStyle name="Обычный 4 7 2 4 3 2 3" xfId="25059"/>
    <cellStyle name="Обычный 4 7 2 4 3 3" xfId="12386"/>
    <cellStyle name="Обычный 4 7 2 4 3 3 2" xfId="29283"/>
    <cellStyle name="Обычный 4 7 2 4 3 4" xfId="20835"/>
    <cellStyle name="Обычный 4 7 2 4 4" xfId="5346"/>
    <cellStyle name="Обычный 4 7 2 4 4 2" xfId="13794"/>
    <cellStyle name="Обычный 4 7 2 4 4 2 2" xfId="30691"/>
    <cellStyle name="Обычный 4 7 2 4 4 3" xfId="22243"/>
    <cellStyle name="Обычный 4 7 2 4 5" xfId="9570"/>
    <cellStyle name="Обычный 4 7 2 4 5 2" xfId="26467"/>
    <cellStyle name="Обычный 4 7 2 4 6" xfId="18019"/>
    <cellStyle name="Обычный 4 7 2 5" xfId="1826"/>
    <cellStyle name="Обычный 4 7 2 5 2" xfId="6050"/>
    <cellStyle name="Обычный 4 7 2 5 2 2" xfId="14498"/>
    <cellStyle name="Обычный 4 7 2 5 2 2 2" xfId="31395"/>
    <cellStyle name="Обычный 4 7 2 5 2 3" xfId="22947"/>
    <cellStyle name="Обычный 4 7 2 5 3" xfId="10274"/>
    <cellStyle name="Обычный 4 7 2 5 3 2" xfId="27171"/>
    <cellStyle name="Обычный 4 7 2 5 4" xfId="18723"/>
    <cellStyle name="Обычный 4 7 2 6" xfId="3234"/>
    <cellStyle name="Обычный 4 7 2 6 2" xfId="7458"/>
    <cellStyle name="Обычный 4 7 2 6 2 2" xfId="15906"/>
    <cellStyle name="Обычный 4 7 2 6 2 2 2" xfId="32803"/>
    <cellStyle name="Обычный 4 7 2 6 2 3" xfId="24355"/>
    <cellStyle name="Обычный 4 7 2 6 3" xfId="11682"/>
    <cellStyle name="Обычный 4 7 2 6 3 2" xfId="28579"/>
    <cellStyle name="Обычный 4 7 2 6 4" xfId="20131"/>
    <cellStyle name="Обычный 4 7 2 7" xfId="4642"/>
    <cellStyle name="Обычный 4 7 2 7 2" xfId="13090"/>
    <cellStyle name="Обычный 4 7 2 7 2 2" xfId="29987"/>
    <cellStyle name="Обычный 4 7 2 7 3" xfId="21539"/>
    <cellStyle name="Обычный 4 7 2 8" xfId="8866"/>
    <cellStyle name="Обычный 4 7 2 8 2" xfId="25763"/>
    <cellStyle name="Обычный 4 7 2 9" xfId="17315"/>
    <cellStyle name="Обычный 4 7 3" xfId="345"/>
    <cellStyle name="Обычный 4 7 3 2" xfId="744"/>
    <cellStyle name="Обычный 4 7 3 2 2" xfId="1475"/>
    <cellStyle name="Обычный 4 7 3 2 2 2" xfId="2884"/>
    <cellStyle name="Обычный 4 7 3 2 2 2 2" xfId="7108"/>
    <cellStyle name="Обычный 4 7 3 2 2 2 2 2" xfId="15556"/>
    <cellStyle name="Обычный 4 7 3 2 2 2 2 2 2" xfId="32453"/>
    <cellStyle name="Обычный 4 7 3 2 2 2 2 3" xfId="24005"/>
    <cellStyle name="Обычный 4 7 3 2 2 2 3" xfId="11332"/>
    <cellStyle name="Обычный 4 7 3 2 2 2 3 2" xfId="28229"/>
    <cellStyle name="Обычный 4 7 3 2 2 2 4" xfId="19781"/>
    <cellStyle name="Обычный 4 7 3 2 2 3" xfId="4292"/>
    <cellStyle name="Обычный 4 7 3 2 2 3 2" xfId="8516"/>
    <cellStyle name="Обычный 4 7 3 2 2 3 2 2" xfId="16964"/>
    <cellStyle name="Обычный 4 7 3 2 2 3 2 2 2" xfId="33861"/>
    <cellStyle name="Обычный 4 7 3 2 2 3 2 3" xfId="25413"/>
    <cellStyle name="Обычный 4 7 3 2 2 3 3" xfId="12740"/>
    <cellStyle name="Обычный 4 7 3 2 2 3 3 2" xfId="29637"/>
    <cellStyle name="Обычный 4 7 3 2 2 3 4" xfId="21189"/>
    <cellStyle name="Обычный 4 7 3 2 2 4" xfId="5700"/>
    <cellStyle name="Обычный 4 7 3 2 2 4 2" xfId="14148"/>
    <cellStyle name="Обычный 4 7 3 2 2 4 2 2" xfId="31045"/>
    <cellStyle name="Обычный 4 7 3 2 2 4 3" xfId="22597"/>
    <cellStyle name="Обычный 4 7 3 2 2 5" xfId="9924"/>
    <cellStyle name="Обычный 4 7 3 2 2 5 2" xfId="26821"/>
    <cellStyle name="Обычный 4 7 3 2 2 6" xfId="18373"/>
    <cellStyle name="Обычный 4 7 3 2 3" xfId="2180"/>
    <cellStyle name="Обычный 4 7 3 2 3 2" xfId="6404"/>
    <cellStyle name="Обычный 4 7 3 2 3 2 2" xfId="14852"/>
    <cellStyle name="Обычный 4 7 3 2 3 2 2 2" xfId="31749"/>
    <cellStyle name="Обычный 4 7 3 2 3 2 3" xfId="23301"/>
    <cellStyle name="Обычный 4 7 3 2 3 3" xfId="10628"/>
    <cellStyle name="Обычный 4 7 3 2 3 3 2" xfId="27525"/>
    <cellStyle name="Обычный 4 7 3 2 3 4" xfId="19077"/>
    <cellStyle name="Обычный 4 7 3 2 4" xfId="3588"/>
    <cellStyle name="Обычный 4 7 3 2 4 2" xfId="7812"/>
    <cellStyle name="Обычный 4 7 3 2 4 2 2" xfId="16260"/>
    <cellStyle name="Обычный 4 7 3 2 4 2 2 2" xfId="33157"/>
    <cellStyle name="Обычный 4 7 3 2 4 2 3" xfId="24709"/>
    <cellStyle name="Обычный 4 7 3 2 4 3" xfId="12036"/>
    <cellStyle name="Обычный 4 7 3 2 4 3 2" xfId="28933"/>
    <cellStyle name="Обычный 4 7 3 2 4 4" xfId="20485"/>
    <cellStyle name="Обычный 4 7 3 2 5" xfId="4996"/>
    <cellStyle name="Обычный 4 7 3 2 5 2" xfId="13444"/>
    <cellStyle name="Обычный 4 7 3 2 5 2 2" xfId="30341"/>
    <cellStyle name="Обычный 4 7 3 2 5 3" xfId="21893"/>
    <cellStyle name="Обычный 4 7 3 2 6" xfId="9220"/>
    <cellStyle name="Обычный 4 7 3 2 6 2" xfId="26117"/>
    <cellStyle name="Обычный 4 7 3 2 7" xfId="17669"/>
    <cellStyle name="Обычный 4 7 3 2 8" xfId="34566"/>
    <cellStyle name="Обычный 4 7 3 3" xfId="1123"/>
    <cellStyle name="Обычный 4 7 3 3 2" xfId="2532"/>
    <cellStyle name="Обычный 4 7 3 3 2 2" xfId="6756"/>
    <cellStyle name="Обычный 4 7 3 3 2 2 2" xfId="15204"/>
    <cellStyle name="Обычный 4 7 3 3 2 2 2 2" xfId="32101"/>
    <cellStyle name="Обычный 4 7 3 3 2 2 3" xfId="23653"/>
    <cellStyle name="Обычный 4 7 3 3 2 3" xfId="10980"/>
    <cellStyle name="Обычный 4 7 3 3 2 3 2" xfId="27877"/>
    <cellStyle name="Обычный 4 7 3 3 2 4" xfId="19429"/>
    <cellStyle name="Обычный 4 7 3 3 3" xfId="3940"/>
    <cellStyle name="Обычный 4 7 3 3 3 2" xfId="8164"/>
    <cellStyle name="Обычный 4 7 3 3 3 2 2" xfId="16612"/>
    <cellStyle name="Обычный 4 7 3 3 3 2 2 2" xfId="33509"/>
    <cellStyle name="Обычный 4 7 3 3 3 2 3" xfId="25061"/>
    <cellStyle name="Обычный 4 7 3 3 3 3" xfId="12388"/>
    <cellStyle name="Обычный 4 7 3 3 3 3 2" xfId="29285"/>
    <cellStyle name="Обычный 4 7 3 3 3 4" xfId="20837"/>
    <cellStyle name="Обычный 4 7 3 3 4" xfId="5348"/>
    <cellStyle name="Обычный 4 7 3 3 4 2" xfId="13796"/>
    <cellStyle name="Обычный 4 7 3 3 4 2 2" xfId="30693"/>
    <cellStyle name="Обычный 4 7 3 3 4 3" xfId="22245"/>
    <cellStyle name="Обычный 4 7 3 3 5" xfId="9572"/>
    <cellStyle name="Обычный 4 7 3 3 5 2" xfId="26469"/>
    <cellStyle name="Обычный 4 7 3 3 6" xfId="18021"/>
    <cellStyle name="Обычный 4 7 3 4" xfId="1828"/>
    <cellStyle name="Обычный 4 7 3 4 2" xfId="6052"/>
    <cellStyle name="Обычный 4 7 3 4 2 2" xfId="14500"/>
    <cellStyle name="Обычный 4 7 3 4 2 2 2" xfId="31397"/>
    <cellStyle name="Обычный 4 7 3 4 2 3" xfId="22949"/>
    <cellStyle name="Обычный 4 7 3 4 3" xfId="10276"/>
    <cellStyle name="Обычный 4 7 3 4 3 2" xfId="27173"/>
    <cellStyle name="Обычный 4 7 3 4 4" xfId="18725"/>
    <cellStyle name="Обычный 4 7 3 5" xfId="3236"/>
    <cellStyle name="Обычный 4 7 3 5 2" xfId="7460"/>
    <cellStyle name="Обычный 4 7 3 5 2 2" xfId="15908"/>
    <cellStyle name="Обычный 4 7 3 5 2 2 2" xfId="32805"/>
    <cellStyle name="Обычный 4 7 3 5 2 3" xfId="24357"/>
    <cellStyle name="Обычный 4 7 3 5 3" xfId="11684"/>
    <cellStyle name="Обычный 4 7 3 5 3 2" xfId="28581"/>
    <cellStyle name="Обычный 4 7 3 5 4" xfId="20133"/>
    <cellStyle name="Обычный 4 7 3 6" xfId="4644"/>
    <cellStyle name="Обычный 4 7 3 6 2" xfId="13092"/>
    <cellStyle name="Обычный 4 7 3 6 2 2" xfId="29989"/>
    <cellStyle name="Обычный 4 7 3 6 3" xfId="21541"/>
    <cellStyle name="Обычный 4 7 3 7" xfId="8868"/>
    <cellStyle name="Обычный 4 7 3 7 2" xfId="25765"/>
    <cellStyle name="Обычный 4 7 3 8" xfId="17317"/>
    <cellStyle name="Обычный 4 7 3 9" xfId="34214"/>
    <cellStyle name="Обычный 4 7 4" xfId="741"/>
    <cellStyle name="Обычный 4 7 4 2" xfId="1472"/>
    <cellStyle name="Обычный 4 7 4 2 2" xfId="2881"/>
    <cellStyle name="Обычный 4 7 4 2 2 2" xfId="7105"/>
    <cellStyle name="Обычный 4 7 4 2 2 2 2" xfId="15553"/>
    <cellStyle name="Обычный 4 7 4 2 2 2 2 2" xfId="32450"/>
    <cellStyle name="Обычный 4 7 4 2 2 2 3" xfId="24002"/>
    <cellStyle name="Обычный 4 7 4 2 2 3" xfId="11329"/>
    <cellStyle name="Обычный 4 7 4 2 2 3 2" xfId="28226"/>
    <cellStyle name="Обычный 4 7 4 2 2 4" xfId="19778"/>
    <cellStyle name="Обычный 4 7 4 2 3" xfId="4289"/>
    <cellStyle name="Обычный 4 7 4 2 3 2" xfId="8513"/>
    <cellStyle name="Обычный 4 7 4 2 3 2 2" xfId="16961"/>
    <cellStyle name="Обычный 4 7 4 2 3 2 2 2" xfId="33858"/>
    <cellStyle name="Обычный 4 7 4 2 3 2 3" xfId="25410"/>
    <cellStyle name="Обычный 4 7 4 2 3 3" xfId="12737"/>
    <cellStyle name="Обычный 4 7 4 2 3 3 2" xfId="29634"/>
    <cellStyle name="Обычный 4 7 4 2 3 4" xfId="21186"/>
    <cellStyle name="Обычный 4 7 4 2 4" xfId="5697"/>
    <cellStyle name="Обычный 4 7 4 2 4 2" xfId="14145"/>
    <cellStyle name="Обычный 4 7 4 2 4 2 2" xfId="31042"/>
    <cellStyle name="Обычный 4 7 4 2 4 3" xfId="22594"/>
    <cellStyle name="Обычный 4 7 4 2 5" xfId="9921"/>
    <cellStyle name="Обычный 4 7 4 2 5 2" xfId="26818"/>
    <cellStyle name="Обычный 4 7 4 2 6" xfId="18370"/>
    <cellStyle name="Обычный 4 7 4 3" xfId="2177"/>
    <cellStyle name="Обычный 4 7 4 3 2" xfId="6401"/>
    <cellStyle name="Обычный 4 7 4 3 2 2" xfId="14849"/>
    <cellStyle name="Обычный 4 7 4 3 2 2 2" xfId="31746"/>
    <cellStyle name="Обычный 4 7 4 3 2 3" xfId="23298"/>
    <cellStyle name="Обычный 4 7 4 3 3" xfId="10625"/>
    <cellStyle name="Обычный 4 7 4 3 3 2" xfId="27522"/>
    <cellStyle name="Обычный 4 7 4 3 4" xfId="19074"/>
    <cellStyle name="Обычный 4 7 4 4" xfId="3585"/>
    <cellStyle name="Обычный 4 7 4 4 2" xfId="7809"/>
    <cellStyle name="Обычный 4 7 4 4 2 2" xfId="16257"/>
    <cellStyle name="Обычный 4 7 4 4 2 2 2" xfId="33154"/>
    <cellStyle name="Обычный 4 7 4 4 2 3" xfId="24706"/>
    <cellStyle name="Обычный 4 7 4 4 3" xfId="12033"/>
    <cellStyle name="Обычный 4 7 4 4 3 2" xfId="28930"/>
    <cellStyle name="Обычный 4 7 4 4 4" xfId="20482"/>
    <cellStyle name="Обычный 4 7 4 5" xfId="4993"/>
    <cellStyle name="Обычный 4 7 4 5 2" xfId="13441"/>
    <cellStyle name="Обычный 4 7 4 5 2 2" xfId="30338"/>
    <cellStyle name="Обычный 4 7 4 5 3" xfId="21890"/>
    <cellStyle name="Обычный 4 7 4 6" xfId="9217"/>
    <cellStyle name="Обычный 4 7 4 6 2" xfId="26114"/>
    <cellStyle name="Обычный 4 7 4 7" xfId="17666"/>
    <cellStyle name="Обычный 4 7 4 8" xfId="34563"/>
    <cellStyle name="Обычный 4 7 5" xfId="1120"/>
    <cellStyle name="Обычный 4 7 5 2" xfId="2529"/>
    <cellStyle name="Обычный 4 7 5 2 2" xfId="6753"/>
    <cellStyle name="Обычный 4 7 5 2 2 2" xfId="15201"/>
    <cellStyle name="Обычный 4 7 5 2 2 2 2" xfId="32098"/>
    <cellStyle name="Обычный 4 7 5 2 2 3" xfId="23650"/>
    <cellStyle name="Обычный 4 7 5 2 3" xfId="10977"/>
    <cellStyle name="Обычный 4 7 5 2 3 2" xfId="27874"/>
    <cellStyle name="Обычный 4 7 5 2 4" xfId="19426"/>
    <cellStyle name="Обычный 4 7 5 3" xfId="3937"/>
    <cellStyle name="Обычный 4 7 5 3 2" xfId="8161"/>
    <cellStyle name="Обычный 4 7 5 3 2 2" xfId="16609"/>
    <cellStyle name="Обычный 4 7 5 3 2 2 2" xfId="33506"/>
    <cellStyle name="Обычный 4 7 5 3 2 3" xfId="25058"/>
    <cellStyle name="Обычный 4 7 5 3 3" xfId="12385"/>
    <cellStyle name="Обычный 4 7 5 3 3 2" xfId="29282"/>
    <cellStyle name="Обычный 4 7 5 3 4" xfId="20834"/>
    <cellStyle name="Обычный 4 7 5 4" xfId="5345"/>
    <cellStyle name="Обычный 4 7 5 4 2" xfId="13793"/>
    <cellStyle name="Обычный 4 7 5 4 2 2" xfId="30690"/>
    <cellStyle name="Обычный 4 7 5 4 3" xfId="22242"/>
    <cellStyle name="Обычный 4 7 5 5" xfId="9569"/>
    <cellStyle name="Обычный 4 7 5 5 2" xfId="26466"/>
    <cellStyle name="Обычный 4 7 5 6" xfId="18018"/>
    <cellStyle name="Обычный 4 7 6" xfId="1825"/>
    <cellStyle name="Обычный 4 7 6 2" xfId="6049"/>
    <cellStyle name="Обычный 4 7 6 2 2" xfId="14497"/>
    <cellStyle name="Обычный 4 7 6 2 2 2" xfId="31394"/>
    <cellStyle name="Обычный 4 7 6 2 3" xfId="22946"/>
    <cellStyle name="Обычный 4 7 6 3" xfId="10273"/>
    <cellStyle name="Обычный 4 7 6 3 2" xfId="27170"/>
    <cellStyle name="Обычный 4 7 6 4" xfId="18722"/>
    <cellStyle name="Обычный 4 7 7" xfId="3233"/>
    <cellStyle name="Обычный 4 7 7 2" xfId="7457"/>
    <cellStyle name="Обычный 4 7 7 2 2" xfId="15905"/>
    <cellStyle name="Обычный 4 7 7 2 2 2" xfId="32802"/>
    <cellStyle name="Обычный 4 7 7 2 3" xfId="24354"/>
    <cellStyle name="Обычный 4 7 7 3" xfId="11681"/>
    <cellStyle name="Обычный 4 7 7 3 2" xfId="28578"/>
    <cellStyle name="Обычный 4 7 7 4" xfId="20130"/>
    <cellStyle name="Обычный 4 7 8" xfId="4641"/>
    <cellStyle name="Обычный 4 7 8 2" xfId="13089"/>
    <cellStyle name="Обычный 4 7 8 2 2" xfId="29986"/>
    <cellStyle name="Обычный 4 7 8 3" xfId="21538"/>
    <cellStyle name="Обычный 4 7 9" xfId="8865"/>
    <cellStyle name="Обычный 4 7 9 2" xfId="25762"/>
    <cellStyle name="Обычный 4 8" xfId="346"/>
    <cellStyle name="Обычный 4 8 10" xfId="34215"/>
    <cellStyle name="Обычный 4 8 2" xfId="347"/>
    <cellStyle name="Обычный 4 8 2 2" xfId="746"/>
    <cellStyle name="Обычный 4 8 2 2 2" xfId="1477"/>
    <cellStyle name="Обычный 4 8 2 2 2 2" xfId="2886"/>
    <cellStyle name="Обычный 4 8 2 2 2 2 2" xfId="7110"/>
    <cellStyle name="Обычный 4 8 2 2 2 2 2 2" xfId="15558"/>
    <cellStyle name="Обычный 4 8 2 2 2 2 2 2 2" xfId="32455"/>
    <cellStyle name="Обычный 4 8 2 2 2 2 2 3" xfId="24007"/>
    <cellStyle name="Обычный 4 8 2 2 2 2 3" xfId="11334"/>
    <cellStyle name="Обычный 4 8 2 2 2 2 3 2" xfId="28231"/>
    <cellStyle name="Обычный 4 8 2 2 2 2 4" xfId="19783"/>
    <cellStyle name="Обычный 4 8 2 2 2 3" xfId="4294"/>
    <cellStyle name="Обычный 4 8 2 2 2 3 2" xfId="8518"/>
    <cellStyle name="Обычный 4 8 2 2 2 3 2 2" xfId="16966"/>
    <cellStyle name="Обычный 4 8 2 2 2 3 2 2 2" xfId="33863"/>
    <cellStyle name="Обычный 4 8 2 2 2 3 2 3" xfId="25415"/>
    <cellStyle name="Обычный 4 8 2 2 2 3 3" xfId="12742"/>
    <cellStyle name="Обычный 4 8 2 2 2 3 3 2" xfId="29639"/>
    <cellStyle name="Обычный 4 8 2 2 2 3 4" xfId="21191"/>
    <cellStyle name="Обычный 4 8 2 2 2 4" xfId="5702"/>
    <cellStyle name="Обычный 4 8 2 2 2 4 2" xfId="14150"/>
    <cellStyle name="Обычный 4 8 2 2 2 4 2 2" xfId="31047"/>
    <cellStyle name="Обычный 4 8 2 2 2 4 3" xfId="22599"/>
    <cellStyle name="Обычный 4 8 2 2 2 5" xfId="9926"/>
    <cellStyle name="Обычный 4 8 2 2 2 5 2" xfId="26823"/>
    <cellStyle name="Обычный 4 8 2 2 2 6" xfId="18375"/>
    <cellStyle name="Обычный 4 8 2 2 3" xfId="2182"/>
    <cellStyle name="Обычный 4 8 2 2 3 2" xfId="6406"/>
    <cellStyle name="Обычный 4 8 2 2 3 2 2" xfId="14854"/>
    <cellStyle name="Обычный 4 8 2 2 3 2 2 2" xfId="31751"/>
    <cellStyle name="Обычный 4 8 2 2 3 2 3" xfId="23303"/>
    <cellStyle name="Обычный 4 8 2 2 3 3" xfId="10630"/>
    <cellStyle name="Обычный 4 8 2 2 3 3 2" xfId="27527"/>
    <cellStyle name="Обычный 4 8 2 2 3 4" xfId="19079"/>
    <cellStyle name="Обычный 4 8 2 2 4" xfId="3590"/>
    <cellStyle name="Обычный 4 8 2 2 4 2" xfId="7814"/>
    <cellStyle name="Обычный 4 8 2 2 4 2 2" xfId="16262"/>
    <cellStyle name="Обычный 4 8 2 2 4 2 2 2" xfId="33159"/>
    <cellStyle name="Обычный 4 8 2 2 4 2 3" xfId="24711"/>
    <cellStyle name="Обычный 4 8 2 2 4 3" xfId="12038"/>
    <cellStyle name="Обычный 4 8 2 2 4 3 2" xfId="28935"/>
    <cellStyle name="Обычный 4 8 2 2 4 4" xfId="20487"/>
    <cellStyle name="Обычный 4 8 2 2 5" xfId="4998"/>
    <cellStyle name="Обычный 4 8 2 2 5 2" xfId="13446"/>
    <cellStyle name="Обычный 4 8 2 2 5 2 2" xfId="30343"/>
    <cellStyle name="Обычный 4 8 2 2 5 3" xfId="21895"/>
    <cellStyle name="Обычный 4 8 2 2 6" xfId="9222"/>
    <cellStyle name="Обычный 4 8 2 2 6 2" xfId="26119"/>
    <cellStyle name="Обычный 4 8 2 2 7" xfId="17671"/>
    <cellStyle name="Обычный 4 8 2 2 8" xfId="34568"/>
    <cellStyle name="Обычный 4 8 2 3" xfId="1125"/>
    <cellStyle name="Обычный 4 8 2 3 2" xfId="2534"/>
    <cellStyle name="Обычный 4 8 2 3 2 2" xfId="6758"/>
    <cellStyle name="Обычный 4 8 2 3 2 2 2" xfId="15206"/>
    <cellStyle name="Обычный 4 8 2 3 2 2 2 2" xfId="32103"/>
    <cellStyle name="Обычный 4 8 2 3 2 2 3" xfId="23655"/>
    <cellStyle name="Обычный 4 8 2 3 2 3" xfId="10982"/>
    <cellStyle name="Обычный 4 8 2 3 2 3 2" xfId="27879"/>
    <cellStyle name="Обычный 4 8 2 3 2 4" xfId="19431"/>
    <cellStyle name="Обычный 4 8 2 3 3" xfId="3942"/>
    <cellStyle name="Обычный 4 8 2 3 3 2" xfId="8166"/>
    <cellStyle name="Обычный 4 8 2 3 3 2 2" xfId="16614"/>
    <cellStyle name="Обычный 4 8 2 3 3 2 2 2" xfId="33511"/>
    <cellStyle name="Обычный 4 8 2 3 3 2 3" xfId="25063"/>
    <cellStyle name="Обычный 4 8 2 3 3 3" xfId="12390"/>
    <cellStyle name="Обычный 4 8 2 3 3 3 2" xfId="29287"/>
    <cellStyle name="Обычный 4 8 2 3 3 4" xfId="20839"/>
    <cellStyle name="Обычный 4 8 2 3 4" xfId="5350"/>
    <cellStyle name="Обычный 4 8 2 3 4 2" xfId="13798"/>
    <cellStyle name="Обычный 4 8 2 3 4 2 2" xfId="30695"/>
    <cellStyle name="Обычный 4 8 2 3 4 3" xfId="22247"/>
    <cellStyle name="Обычный 4 8 2 3 5" xfId="9574"/>
    <cellStyle name="Обычный 4 8 2 3 5 2" xfId="26471"/>
    <cellStyle name="Обычный 4 8 2 3 6" xfId="18023"/>
    <cellStyle name="Обычный 4 8 2 4" xfId="1830"/>
    <cellStyle name="Обычный 4 8 2 4 2" xfId="6054"/>
    <cellStyle name="Обычный 4 8 2 4 2 2" xfId="14502"/>
    <cellStyle name="Обычный 4 8 2 4 2 2 2" xfId="31399"/>
    <cellStyle name="Обычный 4 8 2 4 2 3" xfId="22951"/>
    <cellStyle name="Обычный 4 8 2 4 3" xfId="10278"/>
    <cellStyle name="Обычный 4 8 2 4 3 2" xfId="27175"/>
    <cellStyle name="Обычный 4 8 2 4 4" xfId="18727"/>
    <cellStyle name="Обычный 4 8 2 5" xfId="3238"/>
    <cellStyle name="Обычный 4 8 2 5 2" xfId="7462"/>
    <cellStyle name="Обычный 4 8 2 5 2 2" xfId="15910"/>
    <cellStyle name="Обычный 4 8 2 5 2 2 2" xfId="32807"/>
    <cellStyle name="Обычный 4 8 2 5 2 3" xfId="24359"/>
    <cellStyle name="Обычный 4 8 2 5 3" xfId="11686"/>
    <cellStyle name="Обычный 4 8 2 5 3 2" xfId="28583"/>
    <cellStyle name="Обычный 4 8 2 5 4" xfId="20135"/>
    <cellStyle name="Обычный 4 8 2 6" xfId="4646"/>
    <cellStyle name="Обычный 4 8 2 6 2" xfId="13094"/>
    <cellStyle name="Обычный 4 8 2 6 2 2" xfId="29991"/>
    <cellStyle name="Обычный 4 8 2 6 3" xfId="21543"/>
    <cellStyle name="Обычный 4 8 2 7" xfId="8870"/>
    <cellStyle name="Обычный 4 8 2 7 2" xfId="25767"/>
    <cellStyle name="Обычный 4 8 2 8" xfId="17319"/>
    <cellStyle name="Обычный 4 8 2 9" xfId="34216"/>
    <cellStyle name="Обычный 4 8 3" xfId="745"/>
    <cellStyle name="Обычный 4 8 3 2" xfId="1476"/>
    <cellStyle name="Обычный 4 8 3 2 2" xfId="2885"/>
    <cellStyle name="Обычный 4 8 3 2 2 2" xfId="7109"/>
    <cellStyle name="Обычный 4 8 3 2 2 2 2" xfId="15557"/>
    <cellStyle name="Обычный 4 8 3 2 2 2 2 2" xfId="32454"/>
    <cellStyle name="Обычный 4 8 3 2 2 2 3" xfId="24006"/>
    <cellStyle name="Обычный 4 8 3 2 2 3" xfId="11333"/>
    <cellStyle name="Обычный 4 8 3 2 2 3 2" xfId="28230"/>
    <cellStyle name="Обычный 4 8 3 2 2 4" xfId="19782"/>
    <cellStyle name="Обычный 4 8 3 2 3" xfId="4293"/>
    <cellStyle name="Обычный 4 8 3 2 3 2" xfId="8517"/>
    <cellStyle name="Обычный 4 8 3 2 3 2 2" xfId="16965"/>
    <cellStyle name="Обычный 4 8 3 2 3 2 2 2" xfId="33862"/>
    <cellStyle name="Обычный 4 8 3 2 3 2 3" xfId="25414"/>
    <cellStyle name="Обычный 4 8 3 2 3 3" xfId="12741"/>
    <cellStyle name="Обычный 4 8 3 2 3 3 2" xfId="29638"/>
    <cellStyle name="Обычный 4 8 3 2 3 4" xfId="21190"/>
    <cellStyle name="Обычный 4 8 3 2 4" xfId="5701"/>
    <cellStyle name="Обычный 4 8 3 2 4 2" xfId="14149"/>
    <cellStyle name="Обычный 4 8 3 2 4 2 2" xfId="31046"/>
    <cellStyle name="Обычный 4 8 3 2 4 3" xfId="22598"/>
    <cellStyle name="Обычный 4 8 3 2 5" xfId="9925"/>
    <cellStyle name="Обычный 4 8 3 2 5 2" xfId="26822"/>
    <cellStyle name="Обычный 4 8 3 2 6" xfId="18374"/>
    <cellStyle name="Обычный 4 8 3 3" xfId="2181"/>
    <cellStyle name="Обычный 4 8 3 3 2" xfId="6405"/>
    <cellStyle name="Обычный 4 8 3 3 2 2" xfId="14853"/>
    <cellStyle name="Обычный 4 8 3 3 2 2 2" xfId="31750"/>
    <cellStyle name="Обычный 4 8 3 3 2 3" xfId="23302"/>
    <cellStyle name="Обычный 4 8 3 3 3" xfId="10629"/>
    <cellStyle name="Обычный 4 8 3 3 3 2" xfId="27526"/>
    <cellStyle name="Обычный 4 8 3 3 4" xfId="19078"/>
    <cellStyle name="Обычный 4 8 3 4" xfId="3589"/>
    <cellStyle name="Обычный 4 8 3 4 2" xfId="7813"/>
    <cellStyle name="Обычный 4 8 3 4 2 2" xfId="16261"/>
    <cellStyle name="Обычный 4 8 3 4 2 2 2" xfId="33158"/>
    <cellStyle name="Обычный 4 8 3 4 2 3" xfId="24710"/>
    <cellStyle name="Обычный 4 8 3 4 3" xfId="12037"/>
    <cellStyle name="Обычный 4 8 3 4 3 2" xfId="28934"/>
    <cellStyle name="Обычный 4 8 3 4 4" xfId="20486"/>
    <cellStyle name="Обычный 4 8 3 5" xfId="4997"/>
    <cellStyle name="Обычный 4 8 3 5 2" xfId="13445"/>
    <cellStyle name="Обычный 4 8 3 5 2 2" xfId="30342"/>
    <cellStyle name="Обычный 4 8 3 5 3" xfId="21894"/>
    <cellStyle name="Обычный 4 8 3 6" xfId="9221"/>
    <cellStyle name="Обычный 4 8 3 6 2" xfId="26118"/>
    <cellStyle name="Обычный 4 8 3 7" xfId="17670"/>
    <cellStyle name="Обычный 4 8 3 8" xfId="34567"/>
    <cellStyle name="Обычный 4 8 4" xfId="1124"/>
    <cellStyle name="Обычный 4 8 4 2" xfId="2533"/>
    <cellStyle name="Обычный 4 8 4 2 2" xfId="6757"/>
    <cellStyle name="Обычный 4 8 4 2 2 2" xfId="15205"/>
    <cellStyle name="Обычный 4 8 4 2 2 2 2" xfId="32102"/>
    <cellStyle name="Обычный 4 8 4 2 2 3" xfId="23654"/>
    <cellStyle name="Обычный 4 8 4 2 3" xfId="10981"/>
    <cellStyle name="Обычный 4 8 4 2 3 2" xfId="27878"/>
    <cellStyle name="Обычный 4 8 4 2 4" xfId="19430"/>
    <cellStyle name="Обычный 4 8 4 3" xfId="3941"/>
    <cellStyle name="Обычный 4 8 4 3 2" xfId="8165"/>
    <cellStyle name="Обычный 4 8 4 3 2 2" xfId="16613"/>
    <cellStyle name="Обычный 4 8 4 3 2 2 2" xfId="33510"/>
    <cellStyle name="Обычный 4 8 4 3 2 3" xfId="25062"/>
    <cellStyle name="Обычный 4 8 4 3 3" xfId="12389"/>
    <cellStyle name="Обычный 4 8 4 3 3 2" xfId="29286"/>
    <cellStyle name="Обычный 4 8 4 3 4" xfId="20838"/>
    <cellStyle name="Обычный 4 8 4 4" xfId="5349"/>
    <cellStyle name="Обычный 4 8 4 4 2" xfId="13797"/>
    <cellStyle name="Обычный 4 8 4 4 2 2" xfId="30694"/>
    <cellStyle name="Обычный 4 8 4 4 3" xfId="22246"/>
    <cellStyle name="Обычный 4 8 4 5" xfId="9573"/>
    <cellStyle name="Обычный 4 8 4 5 2" xfId="26470"/>
    <cellStyle name="Обычный 4 8 4 6" xfId="18022"/>
    <cellStyle name="Обычный 4 8 5" xfId="1829"/>
    <cellStyle name="Обычный 4 8 5 2" xfId="6053"/>
    <cellStyle name="Обычный 4 8 5 2 2" xfId="14501"/>
    <cellStyle name="Обычный 4 8 5 2 2 2" xfId="31398"/>
    <cellStyle name="Обычный 4 8 5 2 3" xfId="22950"/>
    <cellStyle name="Обычный 4 8 5 3" xfId="10277"/>
    <cellStyle name="Обычный 4 8 5 3 2" xfId="27174"/>
    <cellStyle name="Обычный 4 8 5 4" xfId="18726"/>
    <cellStyle name="Обычный 4 8 6" xfId="3237"/>
    <cellStyle name="Обычный 4 8 6 2" xfId="7461"/>
    <cellStyle name="Обычный 4 8 6 2 2" xfId="15909"/>
    <cellStyle name="Обычный 4 8 6 2 2 2" xfId="32806"/>
    <cellStyle name="Обычный 4 8 6 2 3" xfId="24358"/>
    <cellStyle name="Обычный 4 8 6 3" xfId="11685"/>
    <cellStyle name="Обычный 4 8 6 3 2" xfId="28582"/>
    <cellStyle name="Обычный 4 8 6 4" xfId="20134"/>
    <cellStyle name="Обычный 4 8 7" xfId="4645"/>
    <cellStyle name="Обычный 4 8 7 2" xfId="13093"/>
    <cellStyle name="Обычный 4 8 7 2 2" xfId="29990"/>
    <cellStyle name="Обычный 4 8 7 3" xfId="21542"/>
    <cellStyle name="Обычный 4 8 8" xfId="8869"/>
    <cellStyle name="Обычный 4 8 8 2" xfId="25766"/>
    <cellStyle name="Обычный 4 8 9" xfId="17318"/>
    <cellStyle name="Обычный 4 9" xfId="348"/>
    <cellStyle name="Обычный 4 9 2" xfId="747"/>
    <cellStyle name="Обычный 4 9 2 2" xfId="1478"/>
    <cellStyle name="Обычный 4 9 2 2 2" xfId="2887"/>
    <cellStyle name="Обычный 4 9 2 2 2 2" xfId="7111"/>
    <cellStyle name="Обычный 4 9 2 2 2 2 2" xfId="15559"/>
    <cellStyle name="Обычный 4 9 2 2 2 2 2 2" xfId="32456"/>
    <cellStyle name="Обычный 4 9 2 2 2 2 3" xfId="24008"/>
    <cellStyle name="Обычный 4 9 2 2 2 3" xfId="11335"/>
    <cellStyle name="Обычный 4 9 2 2 2 3 2" xfId="28232"/>
    <cellStyle name="Обычный 4 9 2 2 2 4" xfId="19784"/>
    <cellStyle name="Обычный 4 9 2 2 3" xfId="4295"/>
    <cellStyle name="Обычный 4 9 2 2 3 2" xfId="8519"/>
    <cellStyle name="Обычный 4 9 2 2 3 2 2" xfId="16967"/>
    <cellStyle name="Обычный 4 9 2 2 3 2 2 2" xfId="33864"/>
    <cellStyle name="Обычный 4 9 2 2 3 2 3" xfId="25416"/>
    <cellStyle name="Обычный 4 9 2 2 3 3" xfId="12743"/>
    <cellStyle name="Обычный 4 9 2 2 3 3 2" xfId="29640"/>
    <cellStyle name="Обычный 4 9 2 2 3 4" xfId="21192"/>
    <cellStyle name="Обычный 4 9 2 2 4" xfId="5703"/>
    <cellStyle name="Обычный 4 9 2 2 4 2" xfId="14151"/>
    <cellStyle name="Обычный 4 9 2 2 4 2 2" xfId="31048"/>
    <cellStyle name="Обычный 4 9 2 2 4 3" xfId="22600"/>
    <cellStyle name="Обычный 4 9 2 2 5" xfId="9927"/>
    <cellStyle name="Обычный 4 9 2 2 5 2" xfId="26824"/>
    <cellStyle name="Обычный 4 9 2 2 6" xfId="18376"/>
    <cellStyle name="Обычный 4 9 2 3" xfId="2183"/>
    <cellStyle name="Обычный 4 9 2 3 2" xfId="6407"/>
    <cellStyle name="Обычный 4 9 2 3 2 2" xfId="14855"/>
    <cellStyle name="Обычный 4 9 2 3 2 2 2" xfId="31752"/>
    <cellStyle name="Обычный 4 9 2 3 2 3" xfId="23304"/>
    <cellStyle name="Обычный 4 9 2 3 3" xfId="10631"/>
    <cellStyle name="Обычный 4 9 2 3 3 2" xfId="27528"/>
    <cellStyle name="Обычный 4 9 2 3 4" xfId="19080"/>
    <cellStyle name="Обычный 4 9 2 4" xfId="3591"/>
    <cellStyle name="Обычный 4 9 2 4 2" xfId="7815"/>
    <cellStyle name="Обычный 4 9 2 4 2 2" xfId="16263"/>
    <cellStyle name="Обычный 4 9 2 4 2 2 2" xfId="33160"/>
    <cellStyle name="Обычный 4 9 2 4 2 3" xfId="24712"/>
    <cellStyle name="Обычный 4 9 2 4 3" xfId="12039"/>
    <cellStyle name="Обычный 4 9 2 4 3 2" xfId="28936"/>
    <cellStyle name="Обычный 4 9 2 4 4" xfId="20488"/>
    <cellStyle name="Обычный 4 9 2 5" xfId="4999"/>
    <cellStyle name="Обычный 4 9 2 5 2" xfId="13447"/>
    <cellStyle name="Обычный 4 9 2 5 2 2" xfId="30344"/>
    <cellStyle name="Обычный 4 9 2 5 3" xfId="21896"/>
    <cellStyle name="Обычный 4 9 2 6" xfId="9223"/>
    <cellStyle name="Обычный 4 9 2 6 2" xfId="26120"/>
    <cellStyle name="Обычный 4 9 2 7" xfId="17672"/>
    <cellStyle name="Обычный 4 9 2 8" xfId="34569"/>
    <cellStyle name="Обычный 4 9 3" xfId="1126"/>
    <cellStyle name="Обычный 4 9 3 2" xfId="2535"/>
    <cellStyle name="Обычный 4 9 3 2 2" xfId="6759"/>
    <cellStyle name="Обычный 4 9 3 2 2 2" xfId="15207"/>
    <cellStyle name="Обычный 4 9 3 2 2 2 2" xfId="32104"/>
    <cellStyle name="Обычный 4 9 3 2 2 3" xfId="23656"/>
    <cellStyle name="Обычный 4 9 3 2 3" xfId="10983"/>
    <cellStyle name="Обычный 4 9 3 2 3 2" xfId="27880"/>
    <cellStyle name="Обычный 4 9 3 2 4" xfId="19432"/>
    <cellStyle name="Обычный 4 9 3 3" xfId="3943"/>
    <cellStyle name="Обычный 4 9 3 3 2" xfId="8167"/>
    <cellStyle name="Обычный 4 9 3 3 2 2" xfId="16615"/>
    <cellStyle name="Обычный 4 9 3 3 2 2 2" xfId="33512"/>
    <cellStyle name="Обычный 4 9 3 3 2 3" xfId="25064"/>
    <cellStyle name="Обычный 4 9 3 3 3" xfId="12391"/>
    <cellStyle name="Обычный 4 9 3 3 3 2" xfId="29288"/>
    <cellStyle name="Обычный 4 9 3 3 4" xfId="20840"/>
    <cellStyle name="Обычный 4 9 3 4" xfId="5351"/>
    <cellStyle name="Обычный 4 9 3 4 2" xfId="13799"/>
    <cellStyle name="Обычный 4 9 3 4 2 2" xfId="30696"/>
    <cellStyle name="Обычный 4 9 3 4 3" xfId="22248"/>
    <cellStyle name="Обычный 4 9 3 5" xfId="9575"/>
    <cellStyle name="Обычный 4 9 3 5 2" xfId="26472"/>
    <cellStyle name="Обычный 4 9 3 6" xfId="18024"/>
    <cellStyle name="Обычный 4 9 4" xfId="1831"/>
    <cellStyle name="Обычный 4 9 4 2" xfId="6055"/>
    <cellStyle name="Обычный 4 9 4 2 2" xfId="14503"/>
    <cellStyle name="Обычный 4 9 4 2 2 2" xfId="31400"/>
    <cellStyle name="Обычный 4 9 4 2 3" xfId="22952"/>
    <cellStyle name="Обычный 4 9 4 3" xfId="10279"/>
    <cellStyle name="Обычный 4 9 4 3 2" xfId="27176"/>
    <cellStyle name="Обычный 4 9 4 4" xfId="18728"/>
    <cellStyle name="Обычный 4 9 5" xfId="3239"/>
    <cellStyle name="Обычный 4 9 5 2" xfId="7463"/>
    <cellStyle name="Обычный 4 9 5 2 2" xfId="15911"/>
    <cellStyle name="Обычный 4 9 5 2 2 2" xfId="32808"/>
    <cellStyle name="Обычный 4 9 5 2 3" xfId="24360"/>
    <cellStyle name="Обычный 4 9 5 3" xfId="11687"/>
    <cellStyle name="Обычный 4 9 5 3 2" xfId="28584"/>
    <cellStyle name="Обычный 4 9 5 4" xfId="20136"/>
    <cellStyle name="Обычный 4 9 6" xfId="4647"/>
    <cellStyle name="Обычный 4 9 6 2" xfId="13095"/>
    <cellStyle name="Обычный 4 9 6 2 2" xfId="29992"/>
    <cellStyle name="Обычный 4 9 6 3" xfId="21544"/>
    <cellStyle name="Обычный 4 9 7" xfId="8871"/>
    <cellStyle name="Обычный 4 9 7 2" xfId="25768"/>
    <cellStyle name="Обычный 4 9 8" xfId="17320"/>
    <cellStyle name="Обычный 4 9 9" xfId="34217"/>
    <cellStyle name="Обычный 4_Отчет за 2015 год" xfId="349"/>
    <cellStyle name="Обычный 5" xfId="350"/>
    <cellStyle name="Обычный 6" xfId="351"/>
    <cellStyle name="Обычный 6 10" xfId="4648"/>
    <cellStyle name="Обычный 6 10 2" xfId="13096"/>
    <cellStyle name="Обычный 6 10 2 2" xfId="29993"/>
    <cellStyle name="Обычный 6 10 3" xfId="21545"/>
    <cellStyle name="Обычный 6 11" xfId="8872"/>
    <cellStyle name="Обычный 6 11 2" xfId="25769"/>
    <cellStyle name="Обычный 6 12" xfId="17321"/>
    <cellStyle name="Обычный 6 13" xfId="34218"/>
    <cellStyle name="Обычный 6 2" xfId="352"/>
    <cellStyle name="Обычный 6 2 10" xfId="8873"/>
    <cellStyle name="Обычный 6 2 10 2" xfId="25770"/>
    <cellStyle name="Обычный 6 2 11" xfId="17322"/>
    <cellStyle name="Обычный 6 2 12" xfId="34219"/>
    <cellStyle name="Обычный 6 2 2" xfId="353"/>
    <cellStyle name="Обычный 6 2 2 10" xfId="17323"/>
    <cellStyle name="Обычный 6 2 2 11" xfId="34220"/>
    <cellStyle name="Обычный 6 2 2 2" xfId="354"/>
    <cellStyle name="Обычный 6 2 2 2 10" xfId="34221"/>
    <cellStyle name="Обычный 6 2 2 2 2" xfId="355"/>
    <cellStyle name="Обычный 6 2 2 2 2 2" xfId="752"/>
    <cellStyle name="Обычный 6 2 2 2 2 2 2" xfId="1483"/>
    <cellStyle name="Обычный 6 2 2 2 2 2 2 2" xfId="2892"/>
    <cellStyle name="Обычный 6 2 2 2 2 2 2 2 2" xfId="7116"/>
    <cellStyle name="Обычный 6 2 2 2 2 2 2 2 2 2" xfId="15564"/>
    <cellStyle name="Обычный 6 2 2 2 2 2 2 2 2 2 2" xfId="32461"/>
    <cellStyle name="Обычный 6 2 2 2 2 2 2 2 2 3" xfId="24013"/>
    <cellStyle name="Обычный 6 2 2 2 2 2 2 2 3" xfId="11340"/>
    <cellStyle name="Обычный 6 2 2 2 2 2 2 2 3 2" xfId="28237"/>
    <cellStyle name="Обычный 6 2 2 2 2 2 2 2 4" xfId="19789"/>
    <cellStyle name="Обычный 6 2 2 2 2 2 2 3" xfId="4300"/>
    <cellStyle name="Обычный 6 2 2 2 2 2 2 3 2" xfId="8524"/>
    <cellStyle name="Обычный 6 2 2 2 2 2 2 3 2 2" xfId="16972"/>
    <cellStyle name="Обычный 6 2 2 2 2 2 2 3 2 2 2" xfId="33869"/>
    <cellStyle name="Обычный 6 2 2 2 2 2 2 3 2 3" xfId="25421"/>
    <cellStyle name="Обычный 6 2 2 2 2 2 2 3 3" xfId="12748"/>
    <cellStyle name="Обычный 6 2 2 2 2 2 2 3 3 2" xfId="29645"/>
    <cellStyle name="Обычный 6 2 2 2 2 2 2 3 4" xfId="21197"/>
    <cellStyle name="Обычный 6 2 2 2 2 2 2 4" xfId="5708"/>
    <cellStyle name="Обычный 6 2 2 2 2 2 2 4 2" xfId="14156"/>
    <cellStyle name="Обычный 6 2 2 2 2 2 2 4 2 2" xfId="31053"/>
    <cellStyle name="Обычный 6 2 2 2 2 2 2 4 3" xfId="22605"/>
    <cellStyle name="Обычный 6 2 2 2 2 2 2 5" xfId="9932"/>
    <cellStyle name="Обычный 6 2 2 2 2 2 2 5 2" xfId="26829"/>
    <cellStyle name="Обычный 6 2 2 2 2 2 2 6" xfId="18381"/>
    <cellStyle name="Обычный 6 2 2 2 2 2 3" xfId="2188"/>
    <cellStyle name="Обычный 6 2 2 2 2 2 3 2" xfId="6412"/>
    <cellStyle name="Обычный 6 2 2 2 2 2 3 2 2" xfId="14860"/>
    <cellStyle name="Обычный 6 2 2 2 2 2 3 2 2 2" xfId="31757"/>
    <cellStyle name="Обычный 6 2 2 2 2 2 3 2 3" xfId="23309"/>
    <cellStyle name="Обычный 6 2 2 2 2 2 3 3" xfId="10636"/>
    <cellStyle name="Обычный 6 2 2 2 2 2 3 3 2" xfId="27533"/>
    <cellStyle name="Обычный 6 2 2 2 2 2 3 4" xfId="19085"/>
    <cellStyle name="Обычный 6 2 2 2 2 2 4" xfId="3596"/>
    <cellStyle name="Обычный 6 2 2 2 2 2 4 2" xfId="7820"/>
    <cellStyle name="Обычный 6 2 2 2 2 2 4 2 2" xfId="16268"/>
    <cellStyle name="Обычный 6 2 2 2 2 2 4 2 2 2" xfId="33165"/>
    <cellStyle name="Обычный 6 2 2 2 2 2 4 2 3" xfId="24717"/>
    <cellStyle name="Обычный 6 2 2 2 2 2 4 3" xfId="12044"/>
    <cellStyle name="Обычный 6 2 2 2 2 2 4 3 2" xfId="28941"/>
    <cellStyle name="Обычный 6 2 2 2 2 2 4 4" xfId="20493"/>
    <cellStyle name="Обычный 6 2 2 2 2 2 5" xfId="5004"/>
    <cellStyle name="Обычный 6 2 2 2 2 2 5 2" xfId="13452"/>
    <cellStyle name="Обычный 6 2 2 2 2 2 5 2 2" xfId="30349"/>
    <cellStyle name="Обычный 6 2 2 2 2 2 5 3" xfId="21901"/>
    <cellStyle name="Обычный 6 2 2 2 2 2 6" xfId="9228"/>
    <cellStyle name="Обычный 6 2 2 2 2 2 6 2" xfId="26125"/>
    <cellStyle name="Обычный 6 2 2 2 2 2 7" xfId="17677"/>
    <cellStyle name="Обычный 6 2 2 2 2 2 8" xfId="34574"/>
    <cellStyle name="Обычный 6 2 2 2 2 3" xfId="1131"/>
    <cellStyle name="Обычный 6 2 2 2 2 3 2" xfId="2540"/>
    <cellStyle name="Обычный 6 2 2 2 2 3 2 2" xfId="6764"/>
    <cellStyle name="Обычный 6 2 2 2 2 3 2 2 2" xfId="15212"/>
    <cellStyle name="Обычный 6 2 2 2 2 3 2 2 2 2" xfId="32109"/>
    <cellStyle name="Обычный 6 2 2 2 2 3 2 2 3" xfId="23661"/>
    <cellStyle name="Обычный 6 2 2 2 2 3 2 3" xfId="10988"/>
    <cellStyle name="Обычный 6 2 2 2 2 3 2 3 2" xfId="27885"/>
    <cellStyle name="Обычный 6 2 2 2 2 3 2 4" xfId="19437"/>
    <cellStyle name="Обычный 6 2 2 2 2 3 3" xfId="3948"/>
    <cellStyle name="Обычный 6 2 2 2 2 3 3 2" xfId="8172"/>
    <cellStyle name="Обычный 6 2 2 2 2 3 3 2 2" xfId="16620"/>
    <cellStyle name="Обычный 6 2 2 2 2 3 3 2 2 2" xfId="33517"/>
    <cellStyle name="Обычный 6 2 2 2 2 3 3 2 3" xfId="25069"/>
    <cellStyle name="Обычный 6 2 2 2 2 3 3 3" xfId="12396"/>
    <cellStyle name="Обычный 6 2 2 2 2 3 3 3 2" xfId="29293"/>
    <cellStyle name="Обычный 6 2 2 2 2 3 3 4" xfId="20845"/>
    <cellStyle name="Обычный 6 2 2 2 2 3 4" xfId="5356"/>
    <cellStyle name="Обычный 6 2 2 2 2 3 4 2" xfId="13804"/>
    <cellStyle name="Обычный 6 2 2 2 2 3 4 2 2" xfId="30701"/>
    <cellStyle name="Обычный 6 2 2 2 2 3 4 3" xfId="22253"/>
    <cellStyle name="Обычный 6 2 2 2 2 3 5" xfId="9580"/>
    <cellStyle name="Обычный 6 2 2 2 2 3 5 2" xfId="26477"/>
    <cellStyle name="Обычный 6 2 2 2 2 3 6" xfId="18029"/>
    <cellStyle name="Обычный 6 2 2 2 2 4" xfId="1836"/>
    <cellStyle name="Обычный 6 2 2 2 2 4 2" xfId="6060"/>
    <cellStyle name="Обычный 6 2 2 2 2 4 2 2" xfId="14508"/>
    <cellStyle name="Обычный 6 2 2 2 2 4 2 2 2" xfId="31405"/>
    <cellStyle name="Обычный 6 2 2 2 2 4 2 3" xfId="22957"/>
    <cellStyle name="Обычный 6 2 2 2 2 4 3" xfId="10284"/>
    <cellStyle name="Обычный 6 2 2 2 2 4 3 2" xfId="27181"/>
    <cellStyle name="Обычный 6 2 2 2 2 4 4" xfId="18733"/>
    <cellStyle name="Обычный 6 2 2 2 2 5" xfId="3244"/>
    <cellStyle name="Обычный 6 2 2 2 2 5 2" xfId="7468"/>
    <cellStyle name="Обычный 6 2 2 2 2 5 2 2" xfId="15916"/>
    <cellStyle name="Обычный 6 2 2 2 2 5 2 2 2" xfId="32813"/>
    <cellStyle name="Обычный 6 2 2 2 2 5 2 3" xfId="24365"/>
    <cellStyle name="Обычный 6 2 2 2 2 5 3" xfId="11692"/>
    <cellStyle name="Обычный 6 2 2 2 2 5 3 2" xfId="28589"/>
    <cellStyle name="Обычный 6 2 2 2 2 5 4" xfId="20141"/>
    <cellStyle name="Обычный 6 2 2 2 2 6" xfId="4652"/>
    <cellStyle name="Обычный 6 2 2 2 2 6 2" xfId="13100"/>
    <cellStyle name="Обычный 6 2 2 2 2 6 2 2" xfId="29997"/>
    <cellStyle name="Обычный 6 2 2 2 2 6 3" xfId="21549"/>
    <cellStyle name="Обычный 6 2 2 2 2 7" xfId="8876"/>
    <cellStyle name="Обычный 6 2 2 2 2 7 2" xfId="25773"/>
    <cellStyle name="Обычный 6 2 2 2 2 8" xfId="17325"/>
    <cellStyle name="Обычный 6 2 2 2 2 9" xfId="34222"/>
    <cellStyle name="Обычный 6 2 2 2 3" xfId="751"/>
    <cellStyle name="Обычный 6 2 2 2 3 2" xfId="1482"/>
    <cellStyle name="Обычный 6 2 2 2 3 2 2" xfId="2891"/>
    <cellStyle name="Обычный 6 2 2 2 3 2 2 2" xfId="7115"/>
    <cellStyle name="Обычный 6 2 2 2 3 2 2 2 2" xfId="15563"/>
    <cellStyle name="Обычный 6 2 2 2 3 2 2 2 2 2" xfId="32460"/>
    <cellStyle name="Обычный 6 2 2 2 3 2 2 2 3" xfId="24012"/>
    <cellStyle name="Обычный 6 2 2 2 3 2 2 3" xfId="11339"/>
    <cellStyle name="Обычный 6 2 2 2 3 2 2 3 2" xfId="28236"/>
    <cellStyle name="Обычный 6 2 2 2 3 2 2 4" xfId="19788"/>
    <cellStyle name="Обычный 6 2 2 2 3 2 3" xfId="4299"/>
    <cellStyle name="Обычный 6 2 2 2 3 2 3 2" xfId="8523"/>
    <cellStyle name="Обычный 6 2 2 2 3 2 3 2 2" xfId="16971"/>
    <cellStyle name="Обычный 6 2 2 2 3 2 3 2 2 2" xfId="33868"/>
    <cellStyle name="Обычный 6 2 2 2 3 2 3 2 3" xfId="25420"/>
    <cellStyle name="Обычный 6 2 2 2 3 2 3 3" xfId="12747"/>
    <cellStyle name="Обычный 6 2 2 2 3 2 3 3 2" xfId="29644"/>
    <cellStyle name="Обычный 6 2 2 2 3 2 3 4" xfId="21196"/>
    <cellStyle name="Обычный 6 2 2 2 3 2 4" xfId="5707"/>
    <cellStyle name="Обычный 6 2 2 2 3 2 4 2" xfId="14155"/>
    <cellStyle name="Обычный 6 2 2 2 3 2 4 2 2" xfId="31052"/>
    <cellStyle name="Обычный 6 2 2 2 3 2 4 3" xfId="22604"/>
    <cellStyle name="Обычный 6 2 2 2 3 2 5" xfId="9931"/>
    <cellStyle name="Обычный 6 2 2 2 3 2 5 2" xfId="26828"/>
    <cellStyle name="Обычный 6 2 2 2 3 2 6" xfId="18380"/>
    <cellStyle name="Обычный 6 2 2 2 3 3" xfId="2187"/>
    <cellStyle name="Обычный 6 2 2 2 3 3 2" xfId="6411"/>
    <cellStyle name="Обычный 6 2 2 2 3 3 2 2" xfId="14859"/>
    <cellStyle name="Обычный 6 2 2 2 3 3 2 2 2" xfId="31756"/>
    <cellStyle name="Обычный 6 2 2 2 3 3 2 3" xfId="23308"/>
    <cellStyle name="Обычный 6 2 2 2 3 3 3" xfId="10635"/>
    <cellStyle name="Обычный 6 2 2 2 3 3 3 2" xfId="27532"/>
    <cellStyle name="Обычный 6 2 2 2 3 3 4" xfId="19084"/>
    <cellStyle name="Обычный 6 2 2 2 3 4" xfId="3595"/>
    <cellStyle name="Обычный 6 2 2 2 3 4 2" xfId="7819"/>
    <cellStyle name="Обычный 6 2 2 2 3 4 2 2" xfId="16267"/>
    <cellStyle name="Обычный 6 2 2 2 3 4 2 2 2" xfId="33164"/>
    <cellStyle name="Обычный 6 2 2 2 3 4 2 3" xfId="24716"/>
    <cellStyle name="Обычный 6 2 2 2 3 4 3" xfId="12043"/>
    <cellStyle name="Обычный 6 2 2 2 3 4 3 2" xfId="28940"/>
    <cellStyle name="Обычный 6 2 2 2 3 4 4" xfId="20492"/>
    <cellStyle name="Обычный 6 2 2 2 3 5" xfId="5003"/>
    <cellStyle name="Обычный 6 2 2 2 3 5 2" xfId="13451"/>
    <cellStyle name="Обычный 6 2 2 2 3 5 2 2" xfId="30348"/>
    <cellStyle name="Обычный 6 2 2 2 3 5 3" xfId="21900"/>
    <cellStyle name="Обычный 6 2 2 2 3 6" xfId="9227"/>
    <cellStyle name="Обычный 6 2 2 2 3 6 2" xfId="26124"/>
    <cellStyle name="Обычный 6 2 2 2 3 7" xfId="17676"/>
    <cellStyle name="Обычный 6 2 2 2 3 8" xfId="34573"/>
    <cellStyle name="Обычный 6 2 2 2 4" xfId="1130"/>
    <cellStyle name="Обычный 6 2 2 2 4 2" xfId="2539"/>
    <cellStyle name="Обычный 6 2 2 2 4 2 2" xfId="6763"/>
    <cellStyle name="Обычный 6 2 2 2 4 2 2 2" xfId="15211"/>
    <cellStyle name="Обычный 6 2 2 2 4 2 2 2 2" xfId="32108"/>
    <cellStyle name="Обычный 6 2 2 2 4 2 2 3" xfId="23660"/>
    <cellStyle name="Обычный 6 2 2 2 4 2 3" xfId="10987"/>
    <cellStyle name="Обычный 6 2 2 2 4 2 3 2" xfId="27884"/>
    <cellStyle name="Обычный 6 2 2 2 4 2 4" xfId="19436"/>
    <cellStyle name="Обычный 6 2 2 2 4 3" xfId="3947"/>
    <cellStyle name="Обычный 6 2 2 2 4 3 2" xfId="8171"/>
    <cellStyle name="Обычный 6 2 2 2 4 3 2 2" xfId="16619"/>
    <cellStyle name="Обычный 6 2 2 2 4 3 2 2 2" xfId="33516"/>
    <cellStyle name="Обычный 6 2 2 2 4 3 2 3" xfId="25068"/>
    <cellStyle name="Обычный 6 2 2 2 4 3 3" xfId="12395"/>
    <cellStyle name="Обычный 6 2 2 2 4 3 3 2" xfId="29292"/>
    <cellStyle name="Обычный 6 2 2 2 4 3 4" xfId="20844"/>
    <cellStyle name="Обычный 6 2 2 2 4 4" xfId="5355"/>
    <cellStyle name="Обычный 6 2 2 2 4 4 2" xfId="13803"/>
    <cellStyle name="Обычный 6 2 2 2 4 4 2 2" xfId="30700"/>
    <cellStyle name="Обычный 6 2 2 2 4 4 3" xfId="22252"/>
    <cellStyle name="Обычный 6 2 2 2 4 5" xfId="9579"/>
    <cellStyle name="Обычный 6 2 2 2 4 5 2" xfId="26476"/>
    <cellStyle name="Обычный 6 2 2 2 4 6" xfId="18028"/>
    <cellStyle name="Обычный 6 2 2 2 5" xfId="1835"/>
    <cellStyle name="Обычный 6 2 2 2 5 2" xfId="6059"/>
    <cellStyle name="Обычный 6 2 2 2 5 2 2" xfId="14507"/>
    <cellStyle name="Обычный 6 2 2 2 5 2 2 2" xfId="31404"/>
    <cellStyle name="Обычный 6 2 2 2 5 2 3" xfId="22956"/>
    <cellStyle name="Обычный 6 2 2 2 5 3" xfId="10283"/>
    <cellStyle name="Обычный 6 2 2 2 5 3 2" xfId="27180"/>
    <cellStyle name="Обычный 6 2 2 2 5 4" xfId="18732"/>
    <cellStyle name="Обычный 6 2 2 2 6" xfId="3243"/>
    <cellStyle name="Обычный 6 2 2 2 6 2" xfId="7467"/>
    <cellStyle name="Обычный 6 2 2 2 6 2 2" xfId="15915"/>
    <cellStyle name="Обычный 6 2 2 2 6 2 2 2" xfId="32812"/>
    <cellStyle name="Обычный 6 2 2 2 6 2 3" xfId="24364"/>
    <cellStyle name="Обычный 6 2 2 2 6 3" xfId="11691"/>
    <cellStyle name="Обычный 6 2 2 2 6 3 2" xfId="28588"/>
    <cellStyle name="Обычный 6 2 2 2 6 4" xfId="20140"/>
    <cellStyle name="Обычный 6 2 2 2 7" xfId="4651"/>
    <cellStyle name="Обычный 6 2 2 2 7 2" xfId="13099"/>
    <cellStyle name="Обычный 6 2 2 2 7 2 2" xfId="29996"/>
    <cellStyle name="Обычный 6 2 2 2 7 3" xfId="21548"/>
    <cellStyle name="Обычный 6 2 2 2 8" xfId="8875"/>
    <cellStyle name="Обычный 6 2 2 2 8 2" xfId="25772"/>
    <cellStyle name="Обычный 6 2 2 2 9" xfId="17324"/>
    <cellStyle name="Обычный 6 2 2 3" xfId="356"/>
    <cellStyle name="Обычный 6 2 2 3 2" xfId="753"/>
    <cellStyle name="Обычный 6 2 2 3 2 2" xfId="1484"/>
    <cellStyle name="Обычный 6 2 2 3 2 2 2" xfId="2893"/>
    <cellStyle name="Обычный 6 2 2 3 2 2 2 2" xfId="7117"/>
    <cellStyle name="Обычный 6 2 2 3 2 2 2 2 2" xfId="15565"/>
    <cellStyle name="Обычный 6 2 2 3 2 2 2 2 2 2" xfId="32462"/>
    <cellStyle name="Обычный 6 2 2 3 2 2 2 2 3" xfId="24014"/>
    <cellStyle name="Обычный 6 2 2 3 2 2 2 3" xfId="11341"/>
    <cellStyle name="Обычный 6 2 2 3 2 2 2 3 2" xfId="28238"/>
    <cellStyle name="Обычный 6 2 2 3 2 2 2 4" xfId="19790"/>
    <cellStyle name="Обычный 6 2 2 3 2 2 3" xfId="4301"/>
    <cellStyle name="Обычный 6 2 2 3 2 2 3 2" xfId="8525"/>
    <cellStyle name="Обычный 6 2 2 3 2 2 3 2 2" xfId="16973"/>
    <cellStyle name="Обычный 6 2 2 3 2 2 3 2 2 2" xfId="33870"/>
    <cellStyle name="Обычный 6 2 2 3 2 2 3 2 3" xfId="25422"/>
    <cellStyle name="Обычный 6 2 2 3 2 2 3 3" xfId="12749"/>
    <cellStyle name="Обычный 6 2 2 3 2 2 3 3 2" xfId="29646"/>
    <cellStyle name="Обычный 6 2 2 3 2 2 3 4" xfId="21198"/>
    <cellStyle name="Обычный 6 2 2 3 2 2 4" xfId="5709"/>
    <cellStyle name="Обычный 6 2 2 3 2 2 4 2" xfId="14157"/>
    <cellStyle name="Обычный 6 2 2 3 2 2 4 2 2" xfId="31054"/>
    <cellStyle name="Обычный 6 2 2 3 2 2 4 3" xfId="22606"/>
    <cellStyle name="Обычный 6 2 2 3 2 2 5" xfId="9933"/>
    <cellStyle name="Обычный 6 2 2 3 2 2 5 2" xfId="26830"/>
    <cellStyle name="Обычный 6 2 2 3 2 2 6" xfId="18382"/>
    <cellStyle name="Обычный 6 2 2 3 2 3" xfId="2189"/>
    <cellStyle name="Обычный 6 2 2 3 2 3 2" xfId="6413"/>
    <cellStyle name="Обычный 6 2 2 3 2 3 2 2" xfId="14861"/>
    <cellStyle name="Обычный 6 2 2 3 2 3 2 2 2" xfId="31758"/>
    <cellStyle name="Обычный 6 2 2 3 2 3 2 3" xfId="23310"/>
    <cellStyle name="Обычный 6 2 2 3 2 3 3" xfId="10637"/>
    <cellStyle name="Обычный 6 2 2 3 2 3 3 2" xfId="27534"/>
    <cellStyle name="Обычный 6 2 2 3 2 3 4" xfId="19086"/>
    <cellStyle name="Обычный 6 2 2 3 2 4" xfId="3597"/>
    <cellStyle name="Обычный 6 2 2 3 2 4 2" xfId="7821"/>
    <cellStyle name="Обычный 6 2 2 3 2 4 2 2" xfId="16269"/>
    <cellStyle name="Обычный 6 2 2 3 2 4 2 2 2" xfId="33166"/>
    <cellStyle name="Обычный 6 2 2 3 2 4 2 3" xfId="24718"/>
    <cellStyle name="Обычный 6 2 2 3 2 4 3" xfId="12045"/>
    <cellStyle name="Обычный 6 2 2 3 2 4 3 2" xfId="28942"/>
    <cellStyle name="Обычный 6 2 2 3 2 4 4" xfId="20494"/>
    <cellStyle name="Обычный 6 2 2 3 2 5" xfId="5005"/>
    <cellStyle name="Обычный 6 2 2 3 2 5 2" xfId="13453"/>
    <cellStyle name="Обычный 6 2 2 3 2 5 2 2" xfId="30350"/>
    <cellStyle name="Обычный 6 2 2 3 2 5 3" xfId="21902"/>
    <cellStyle name="Обычный 6 2 2 3 2 6" xfId="9229"/>
    <cellStyle name="Обычный 6 2 2 3 2 6 2" xfId="26126"/>
    <cellStyle name="Обычный 6 2 2 3 2 7" xfId="17678"/>
    <cellStyle name="Обычный 6 2 2 3 2 8" xfId="34575"/>
    <cellStyle name="Обычный 6 2 2 3 3" xfId="1132"/>
    <cellStyle name="Обычный 6 2 2 3 3 2" xfId="2541"/>
    <cellStyle name="Обычный 6 2 2 3 3 2 2" xfId="6765"/>
    <cellStyle name="Обычный 6 2 2 3 3 2 2 2" xfId="15213"/>
    <cellStyle name="Обычный 6 2 2 3 3 2 2 2 2" xfId="32110"/>
    <cellStyle name="Обычный 6 2 2 3 3 2 2 3" xfId="23662"/>
    <cellStyle name="Обычный 6 2 2 3 3 2 3" xfId="10989"/>
    <cellStyle name="Обычный 6 2 2 3 3 2 3 2" xfId="27886"/>
    <cellStyle name="Обычный 6 2 2 3 3 2 4" xfId="19438"/>
    <cellStyle name="Обычный 6 2 2 3 3 3" xfId="3949"/>
    <cellStyle name="Обычный 6 2 2 3 3 3 2" xfId="8173"/>
    <cellStyle name="Обычный 6 2 2 3 3 3 2 2" xfId="16621"/>
    <cellStyle name="Обычный 6 2 2 3 3 3 2 2 2" xfId="33518"/>
    <cellStyle name="Обычный 6 2 2 3 3 3 2 3" xfId="25070"/>
    <cellStyle name="Обычный 6 2 2 3 3 3 3" xfId="12397"/>
    <cellStyle name="Обычный 6 2 2 3 3 3 3 2" xfId="29294"/>
    <cellStyle name="Обычный 6 2 2 3 3 3 4" xfId="20846"/>
    <cellStyle name="Обычный 6 2 2 3 3 4" xfId="5357"/>
    <cellStyle name="Обычный 6 2 2 3 3 4 2" xfId="13805"/>
    <cellStyle name="Обычный 6 2 2 3 3 4 2 2" xfId="30702"/>
    <cellStyle name="Обычный 6 2 2 3 3 4 3" xfId="22254"/>
    <cellStyle name="Обычный 6 2 2 3 3 5" xfId="9581"/>
    <cellStyle name="Обычный 6 2 2 3 3 5 2" xfId="26478"/>
    <cellStyle name="Обычный 6 2 2 3 3 6" xfId="18030"/>
    <cellStyle name="Обычный 6 2 2 3 4" xfId="1837"/>
    <cellStyle name="Обычный 6 2 2 3 4 2" xfId="6061"/>
    <cellStyle name="Обычный 6 2 2 3 4 2 2" xfId="14509"/>
    <cellStyle name="Обычный 6 2 2 3 4 2 2 2" xfId="31406"/>
    <cellStyle name="Обычный 6 2 2 3 4 2 3" xfId="22958"/>
    <cellStyle name="Обычный 6 2 2 3 4 3" xfId="10285"/>
    <cellStyle name="Обычный 6 2 2 3 4 3 2" xfId="27182"/>
    <cellStyle name="Обычный 6 2 2 3 4 4" xfId="18734"/>
    <cellStyle name="Обычный 6 2 2 3 5" xfId="3245"/>
    <cellStyle name="Обычный 6 2 2 3 5 2" xfId="7469"/>
    <cellStyle name="Обычный 6 2 2 3 5 2 2" xfId="15917"/>
    <cellStyle name="Обычный 6 2 2 3 5 2 2 2" xfId="32814"/>
    <cellStyle name="Обычный 6 2 2 3 5 2 3" xfId="24366"/>
    <cellStyle name="Обычный 6 2 2 3 5 3" xfId="11693"/>
    <cellStyle name="Обычный 6 2 2 3 5 3 2" xfId="28590"/>
    <cellStyle name="Обычный 6 2 2 3 5 4" xfId="20142"/>
    <cellStyle name="Обычный 6 2 2 3 6" xfId="4653"/>
    <cellStyle name="Обычный 6 2 2 3 6 2" xfId="13101"/>
    <cellStyle name="Обычный 6 2 2 3 6 2 2" xfId="29998"/>
    <cellStyle name="Обычный 6 2 2 3 6 3" xfId="21550"/>
    <cellStyle name="Обычный 6 2 2 3 7" xfId="8877"/>
    <cellStyle name="Обычный 6 2 2 3 7 2" xfId="25774"/>
    <cellStyle name="Обычный 6 2 2 3 8" xfId="17326"/>
    <cellStyle name="Обычный 6 2 2 3 9" xfId="34223"/>
    <cellStyle name="Обычный 6 2 2 4" xfId="750"/>
    <cellStyle name="Обычный 6 2 2 4 2" xfId="1481"/>
    <cellStyle name="Обычный 6 2 2 4 2 2" xfId="2890"/>
    <cellStyle name="Обычный 6 2 2 4 2 2 2" xfId="7114"/>
    <cellStyle name="Обычный 6 2 2 4 2 2 2 2" xfId="15562"/>
    <cellStyle name="Обычный 6 2 2 4 2 2 2 2 2" xfId="32459"/>
    <cellStyle name="Обычный 6 2 2 4 2 2 2 3" xfId="24011"/>
    <cellStyle name="Обычный 6 2 2 4 2 2 3" xfId="11338"/>
    <cellStyle name="Обычный 6 2 2 4 2 2 3 2" xfId="28235"/>
    <cellStyle name="Обычный 6 2 2 4 2 2 4" xfId="19787"/>
    <cellStyle name="Обычный 6 2 2 4 2 3" xfId="4298"/>
    <cellStyle name="Обычный 6 2 2 4 2 3 2" xfId="8522"/>
    <cellStyle name="Обычный 6 2 2 4 2 3 2 2" xfId="16970"/>
    <cellStyle name="Обычный 6 2 2 4 2 3 2 2 2" xfId="33867"/>
    <cellStyle name="Обычный 6 2 2 4 2 3 2 3" xfId="25419"/>
    <cellStyle name="Обычный 6 2 2 4 2 3 3" xfId="12746"/>
    <cellStyle name="Обычный 6 2 2 4 2 3 3 2" xfId="29643"/>
    <cellStyle name="Обычный 6 2 2 4 2 3 4" xfId="21195"/>
    <cellStyle name="Обычный 6 2 2 4 2 4" xfId="5706"/>
    <cellStyle name="Обычный 6 2 2 4 2 4 2" xfId="14154"/>
    <cellStyle name="Обычный 6 2 2 4 2 4 2 2" xfId="31051"/>
    <cellStyle name="Обычный 6 2 2 4 2 4 3" xfId="22603"/>
    <cellStyle name="Обычный 6 2 2 4 2 5" xfId="9930"/>
    <cellStyle name="Обычный 6 2 2 4 2 5 2" xfId="26827"/>
    <cellStyle name="Обычный 6 2 2 4 2 6" xfId="18379"/>
    <cellStyle name="Обычный 6 2 2 4 3" xfId="2186"/>
    <cellStyle name="Обычный 6 2 2 4 3 2" xfId="6410"/>
    <cellStyle name="Обычный 6 2 2 4 3 2 2" xfId="14858"/>
    <cellStyle name="Обычный 6 2 2 4 3 2 2 2" xfId="31755"/>
    <cellStyle name="Обычный 6 2 2 4 3 2 3" xfId="23307"/>
    <cellStyle name="Обычный 6 2 2 4 3 3" xfId="10634"/>
    <cellStyle name="Обычный 6 2 2 4 3 3 2" xfId="27531"/>
    <cellStyle name="Обычный 6 2 2 4 3 4" xfId="19083"/>
    <cellStyle name="Обычный 6 2 2 4 4" xfId="3594"/>
    <cellStyle name="Обычный 6 2 2 4 4 2" xfId="7818"/>
    <cellStyle name="Обычный 6 2 2 4 4 2 2" xfId="16266"/>
    <cellStyle name="Обычный 6 2 2 4 4 2 2 2" xfId="33163"/>
    <cellStyle name="Обычный 6 2 2 4 4 2 3" xfId="24715"/>
    <cellStyle name="Обычный 6 2 2 4 4 3" xfId="12042"/>
    <cellStyle name="Обычный 6 2 2 4 4 3 2" xfId="28939"/>
    <cellStyle name="Обычный 6 2 2 4 4 4" xfId="20491"/>
    <cellStyle name="Обычный 6 2 2 4 5" xfId="5002"/>
    <cellStyle name="Обычный 6 2 2 4 5 2" xfId="13450"/>
    <cellStyle name="Обычный 6 2 2 4 5 2 2" xfId="30347"/>
    <cellStyle name="Обычный 6 2 2 4 5 3" xfId="21899"/>
    <cellStyle name="Обычный 6 2 2 4 6" xfId="9226"/>
    <cellStyle name="Обычный 6 2 2 4 6 2" xfId="26123"/>
    <cellStyle name="Обычный 6 2 2 4 7" xfId="17675"/>
    <cellStyle name="Обычный 6 2 2 4 8" xfId="34572"/>
    <cellStyle name="Обычный 6 2 2 5" xfId="1129"/>
    <cellStyle name="Обычный 6 2 2 5 2" xfId="2538"/>
    <cellStyle name="Обычный 6 2 2 5 2 2" xfId="6762"/>
    <cellStyle name="Обычный 6 2 2 5 2 2 2" xfId="15210"/>
    <cellStyle name="Обычный 6 2 2 5 2 2 2 2" xfId="32107"/>
    <cellStyle name="Обычный 6 2 2 5 2 2 3" xfId="23659"/>
    <cellStyle name="Обычный 6 2 2 5 2 3" xfId="10986"/>
    <cellStyle name="Обычный 6 2 2 5 2 3 2" xfId="27883"/>
    <cellStyle name="Обычный 6 2 2 5 2 4" xfId="19435"/>
    <cellStyle name="Обычный 6 2 2 5 3" xfId="3946"/>
    <cellStyle name="Обычный 6 2 2 5 3 2" xfId="8170"/>
    <cellStyle name="Обычный 6 2 2 5 3 2 2" xfId="16618"/>
    <cellStyle name="Обычный 6 2 2 5 3 2 2 2" xfId="33515"/>
    <cellStyle name="Обычный 6 2 2 5 3 2 3" xfId="25067"/>
    <cellStyle name="Обычный 6 2 2 5 3 3" xfId="12394"/>
    <cellStyle name="Обычный 6 2 2 5 3 3 2" xfId="29291"/>
    <cellStyle name="Обычный 6 2 2 5 3 4" xfId="20843"/>
    <cellStyle name="Обычный 6 2 2 5 4" xfId="5354"/>
    <cellStyle name="Обычный 6 2 2 5 4 2" xfId="13802"/>
    <cellStyle name="Обычный 6 2 2 5 4 2 2" xfId="30699"/>
    <cellStyle name="Обычный 6 2 2 5 4 3" xfId="22251"/>
    <cellStyle name="Обычный 6 2 2 5 5" xfId="9578"/>
    <cellStyle name="Обычный 6 2 2 5 5 2" xfId="26475"/>
    <cellStyle name="Обычный 6 2 2 5 6" xfId="18027"/>
    <cellStyle name="Обычный 6 2 2 6" xfId="1834"/>
    <cellStyle name="Обычный 6 2 2 6 2" xfId="6058"/>
    <cellStyle name="Обычный 6 2 2 6 2 2" xfId="14506"/>
    <cellStyle name="Обычный 6 2 2 6 2 2 2" xfId="31403"/>
    <cellStyle name="Обычный 6 2 2 6 2 3" xfId="22955"/>
    <cellStyle name="Обычный 6 2 2 6 3" xfId="10282"/>
    <cellStyle name="Обычный 6 2 2 6 3 2" xfId="27179"/>
    <cellStyle name="Обычный 6 2 2 6 4" xfId="18731"/>
    <cellStyle name="Обычный 6 2 2 7" xfId="3242"/>
    <cellStyle name="Обычный 6 2 2 7 2" xfId="7466"/>
    <cellStyle name="Обычный 6 2 2 7 2 2" xfId="15914"/>
    <cellStyle name="Обычный 6 2 2 7 2 2 2" xfId="32811"/>
    <cellStyle name="Обычный 6 2 2 7 2 3" xfId="24363"/>
    <cellStyle name="Обычный 6 2 2 7 3" xfId="11690"/>
    <cellStyle name="Обычный 6 2 2 7 3 2" xfId="28587"/>
    <cellStyle name="Обычный 6 2 2 7 4" xfId="20139"/>
    <cellStyle name="Обычный 6 2 2 8" xfId="4650"/>
    <cellStyle name="Обычный 6 2 2 8 2" xfId="13098"/>
    <cellStyle name="Обычный 6 2 2 8 2 2" xfId="29995"/>
    <cellStyle name="Обычный 6 2 2 8 3" xfId="21547"/>
    <cellStyle name="Обычный 6 2 2 9" xfId="8874"/>
    <cellStyle name="Обычный 6 2 2 9 2" xfId="25771"/>
    <cellStyle name="Обычный 6 2 3" xfId="357"/>
    <cellStyle name="Обычный 6 2 3 10" xfId="34224"/>
    <cellStyle name="Обычный 6 2 3 2" xfId="358"/>
    <cellStyle name="Обычный 6 2 3 2 2" xfId="755"/>
    <cellStyle name="Обычный 6 2 3 2 2 2" xfId="1486"/>
    <cellStyle name="Обычный 6 2 3 2 2 2 2" xfId="2895"/>
    <cellStyle name="Обычный 6 2 3 2 2 2 2 2" xfId="7119"/>
    <cellStyle name="Обычный 6 2 3 2 2 2 2 2 2" xfId="15567"/>
    <cellStyle name="Обычный 6 2 3 2 2 2 2 2 2 2" xfId="32464"/>
    <cellStyle name="Обычный 6 2 3 2 2 2 2 2 3" xfId="24016"/>
    <cellStyle name="Обычный 6 2 3 2 2 2 2 3" xfId="11343"/>
    <cellStyle name="Обычный 6 2 3 2 2 2 2 3 2" xfId="28240"/>
    <cellStyle name="Обычный 6 2 3 2 2 2 2 4" xfId="19792"/>
    <cellStyle name="Обычный 6 2 3 2 2 2 3" xfId="4303"/>
    <cellStyle name="Обычный 6 2 3 2 2 2 3 2" xfId="8527"/>
    <cellStyle name="Обычный 6 2 3 2 2 2 3 2 2" xfId="16975"/>
    <cellStyle name="Обычный 6 2 3 2 2 2 3 2 2 2" xfId="33872"/>
    <cellStyle name="Обычный 6 2 3 2 2 2 3 2 3" xfId="25424"/>
    <cellStyle name="Обычный 6 2 3 2 2 2 3 3" xfId="12751"/>
    <cellStyle name="Обычный 6 2 3 2 2 2 3 3 2" xfId="29648"/>
    <cellStyle name="Обычный 6 2 3 2 2 2 3 4" xfId="21200"/>
    <cellStyle name="Обычный 6 2 3 2 2 2 4" xfId="5711"/>
    <cellStyle name="Обычный 6 2 3 2 2 2 4 2" xfId="14159"/>
    <cellStyle name="Обычный 6 2 3 2 2 2 4 2 2" xfId="31056"/>
    <cellStyle name="Обычный 6 2 3 2 2 2 4 3" xfId="22608"/>
    <cellStyle name="Обычный 6 2 3 2 2 2 5" xfId="9935"/>
    <cellStyle name="Обычный 6 2 3 2 2 2 5 2" xfId="26832"/>
    <cellStyle name="Обычный 6 2 3 2 2 2 6" xfId="18384"/>
    <cellStyle name="Обычный 6 2 3 2 2 3" xfId="2191"/>
    <cellStyle name="Обычный 6 2 3 2 2 3 2" xfId="6415"/>
    <cellStyle name="Обычный 6 2 3 2 2 3 2 2" xfId="14863"/>
    <cellStyle name="Обычный 6 2 3 2 2 3 2 2 2" xfId="31760"/>
    <cellStyle name="Обычный 6 2 3 2 2 3 2 3" xfId="23312"/>
    <cellStyle name="Обычный 6 2 3 2 2 3 3" xfId="10639"/>
    <cellStyle name="Обычный 6 2 3 2 2 3 3 2" xfId="27536"/>
    <cellStyle name="Обычный 6 2 3 2 2 3 4" xfId="19088"/>
    <cellStyle name="Обычный 6 2 3 2 2 4" xfId="3599"/>
    <cellStyle name="Обычный 6 2 3 2 2 4 2" xfId="7823"/>
    <cellStyle name="Обычный 6 2 3 2 2 4 2 2" xfId="16271"/>
    <cellStyle name="Обычный 6 2 3 2 2 4 2 2 2" xfId="33168"/>
    <cellStyle name="Обычный 6 2 3 2 2 4 2 3" xfId="24720"/>
    <cellStyle name="Обычный 6 2 3 2 2 4 3" xfId="12047"/>
    <cellStyle name="Обычный 6 2 3 2 2 4 3 2" xfId="28944"/>
    <cellStyle name="Обычный 6 2 3 2 2 4 4" xfId="20496"/>
    <cellStyle name="Обычный 6 2 3 2 2 5" xfId="5007"/>
    <cellStyle name="Обычный 6 2 3 2 2 5 2" xfId="13455"/>
    <cellStyle name="Обычный 6 2 3 2 2 5 2 2" xfId="30352"/>
    <cellStyle name="Обычный 6 2 3 2 2 5 3" xfId="21904"/>
    <cellStyle name="Обычный 6 2 3 2 2 6" xfId="9231"/>
    <cellStyle name="Обычный 6 2 3 2 2 6 2" xfId="26128"/>
    <cellStyle name="Обычный 6 2 3 2 2 7" xfId="17680"/>
    <cellStyle name="Обычный 6 2 3 2 2 8" xfId="34577"/>
    <cellStyle name="Обычный 6 2 3 2 3" xfId="1134"/>
    <cellStyle name="Обычный 6 2 3 2 3 2" xfId="2543"/>
    <cellStyle name="Обычный 6 2 3 2 3 2 2" xfId="6767"/>
    <cellStyle name="Обычный 6 2 3 2 3 2 2 2" xfId="15215"/>
    <cellStyle name="Обычный 6 2 3 2 3 2 2 2 2" xfId="32112"/>
    <cellStyle name="Обычный 6 2 3 2 3 2 2 3" xfId="23664"/>
    <cellStyle name="Обычный 6 2 3 2 3 2 3" xfId="10991"/>
    <cellStyle name="Обычный 6 2 3 2 3 2 3 2" xfId="27888"/>
    <cellStyle name="Обычный 6 2 3 2 3 2 4" xfId="19440"/>
    <cellStyle name="Обычный 6 2 3 2 3 3" xfId="3951"/>
    <cellStyle name="Обычный 6 2 3 2 3 3 2" xfId="8175"/>
    <cellStyle name="Обычный 6 2 3 2 3 3 2 2" xfId="16623"/>
    <cellStyle name="Обычный 6 2 3 2 3 3 2 2 2" xfId="33520"/>
    <cellStyle name="Обычный 6 2 3 2 3 3 2 3" xfId="25072"/>
    <cellStyle name="Обычный 6 2 3 2 3 3 3" xfId="12399"/>
    <cellStyle name="Обычный 6 2 3 2 3 3 3 2" xfId="29296"/>
    <cellStyle name="Обычный 6 2 3 2 3 3 4" xfId="20848"/>
    <cellStyle name="Обычный 6 2 3 2 3 4" xfId="5359"/>
    <cellStyle name="Обычный 6 2 3 2 3 4 2" xfId="13807"/>
    <cellStyle name="Обычный 6 2 3 2 3 4 2 2" xfId="30704"/>
    <cellStyle name="Обычный 6 2 3 2 3 4 3" xfId="22256"/>
    <cellStyle name="Обычный 6 2 3 2 3 5" xfId="9583"/>
    <cellStyle name="Обычный 6 2 3 2 3 5 2" xfId="26480"/>
    <cellStyle name="Обычный 6 2 3 2 3 6" xfId="18032"/>
    <cellStyle name="Обычный 6 2 3 2 4" xfId="1839"/>
    <cellStyle name="Обычный 6 2 3 2 4 2" xfId="6063"/>
    <cellStyle name="Обычный 6 2 3 2 4 2 2" xfId="14511"/>
    <cellStyle name="Обычный 6 2 3 2 4 2 2 2" xfId="31408"/>
    <cellStyle name="Обычный 6 2 3 2 4 2 3" xfId="22960"/>
    <cellStyle name="Обычный 6 2 3 2 4 3" xfId="10287"/>
    <cellStyle name="Обычный 6 2 3 2 4 3 2" xfId="27184"/>
    <cellStyle name="Обычный 6 2 3 2 4 4" xfId="18736"/>
    <cellStyle name="Обычный 6 2 3 2 5" xfId="3247"/>
    <cellStyle name="Обычный 6 2 3 2 5 2" xfId="7471"/>
    <cellStyle name="Обычный 6 2 3 2 5 2 2" xfId="15919"/>
    <cellStyle name="Обычный 6 2 3 2 5 2 2 2" xfId="32816"/>
    <cellStyle name="Обычный 6 2 3 2 5 2 3" xfId="24368"/>
    <cellStyle name="Обычный 6 2 3 2 5 3" xfId="11695"/>
    <cellStyle name="Обычный 6 2 3 2 5 3 2" xfId="28592"/>
    <cellStyle name="Обычный 6 2 3 2 5 4" xfId="20144"/>
    <cellStyle name="Обычный 6 2 3 2 6" xfId="4655"/>
    <cellStyle name="Обычный 6 2 3 2 6 2" xfId="13103"/>
    <cellStyle name="Обычный 6 2 3 2 6 2 2" xfId="30000"/>
    <cellStyle name="Обычный 6 2 3 2 6 3" xfId="21552"/>
    <cellStyle name="Обычный 6 2 3 2 7" xfId="8879"/>
    <cellStyle name="Обычный 6 2 3 2 7 2" xfId="25776"/>
    <cellStyle name="Обычный 6 2 3 2 8" xfId="17328"/>
    <cellStyle name="Обычный 6 2 3 2 9" xfId="34225"/>
    <cellStyle name="Обычный 6 2 3 3" xfId="754"/>
    <cellStyle name="Обычный 6 2 3 3 2" xfId="1485"/>
    <cellStyle name="Обычный 6 2 3 3 2 2" xfId="2894"/>
    <cellStyle name="Обычный 6 2 3 3 2 2 2" xfId="7118"/>
    <cellStyle name="Обычный 6 2 3 3 2 2 2 2" xfId="15566"/>
    <cellStyle name="Обычный 6 2 3 3 2 2 2 2 2" xfId="32463"/>
    <cellStyle name="Обычный 6 2 3 3 2 2 2 3" xfId="24015"/>
    <cellStyle name="Обычный 6 2 3 3 2 2 3" xfId="11342"/>
    <cellStyle name="Обычный 6 2 3 3 2 2 3 2" xfId="28239"/>
    <cellStyle name="Обычный 6 2 3 3 2 2 4" xfId="19791"/>
    <cellStyle name="Обычный 6 2 3 3 2 3" xfId="4302"/>
    <cellStyle name="Обычный 6 2 3 3 2 3 2" xfId="8526"/>
    <cellStyle name="Обычный 6 2 3 3 2 3 2 2" xfId="16974"/>
    <cellStyle name="Обычный 6 2 3 3 2 3 2 2 2" xfId="33871"/>
    <cellStyle name="Обычный 6 2 3 3 2 3 2 3" xfId="25423"/>
    <cellStyle name="Обычный 6 2 3 3 2 3 3" xfId="12750"/>
    <cellStyle name="Обычный 6 2 3 3 2 3 3 2" xfId="29647"/>
    <cellStyle name="Обычный 6 2 3 3 2 3 4" xfId="21199"/>
    <cellStyle name="Обычный 6 2 3 3 2 4" xfId="5710"/>
    <cellStyle name="Обычный 6 2 3 3 2 4 2" xfId="14158"/>
    <cellStyle name="Обычный 6 2 3 3 2 4 2 2" xfId="31055"/>
    <cellStyle name="Обычный 6 2 3 3 2 4 3" xfId="22607"/>
    <cellStyle name="Обычный 6 2 3 3 2 5" xfId="9934"/>
    <cellStyle name="Обычный 6 2 3 3 2 5 2" xfId="26831"/>
    <cellStyle name="Обычный 6 2 3 3 2 6" xfId="18383"/>
    <cellStyle name="Обычный 6 2 3 3 3" xfId="2190"/>
    <cellStyle name="Обычный 6 2 3 3 3 2" xfId="6414"/>
    <cellStyle name="Обычный 6 2 3 3 3 2 2" xfId="14862"/>
    <cellStyle name="Обычный 6 2 3 3 3 2 2 2" xfId="31759"/>
    <cellStyle name="Обычный 6 2 3 3 3 2 3" xfId="23311"/>
    <cellStyle name="Обычный 6 2 3 3 3 3" xfId="10638"/>
    <cellStyle name="Обычный 6 2 3 3 3 3 2" xfId="27535"/>
    <cellStyle name="Обычный 6 2 3 3 3 4" xfId="19087"/>
    <cellStyle name="Обычный 6 2 3 3 4" xfId="3598"/>
    <cellStyle name="Обычный 6 2 3 3 4 2" xfId="7822"/>
    <cellStyle name="Обычный 6 2 3 3 4 2 2" xfId="16270"/>
    <cellStyle name="Обычный 6 2 3 3 4 2 2 2" xfId="33167"/>
    <cellStyle name="Обычный 6 2 3 3 4 2 3" xfId="24719"/>
    <cellStyle name="Обычный 6 2 3 3 4 3" xfId="12046"/>
    <cellStyle name="Обычный 6 2 3 3 4 3 2" xfId="28943"/>
    <cellStyle name="Обычный 6 2 3 3 4 4" xfId="20495"/>
    <cellStyle name="Обычный 6 2 3 3 5" xfId="5006"/>
    <cellStyle name="Обычный 6 2 3 3 5 2" xfId="13454"/>
    <cellStyle name="Обычный 6 2 3 3 5 2 2" xfId="30351"/>
    <cellStyle name="Обычный 6 2 3 3 5 3" xfId="21903"/>
    <cellStyle name="Обычный 6 2 3 3 6" xfId="9230"/>
    <cellStyle name="Обычный 6 2 3 3 6 2" xfId="26127"/>
    <cellStyle name="Обычный 6 2 3 3 7" xfId="17679"/>
    <cellStyle name="Обычный 6 2 3 3 8" xfId="34576"/>
    <cellStyle name="Обычный 6 2 3 4" xfId="1133"/>
    <cellStyle name="Обычный 6 2 3 4 2" xfId="2542"/>
    <cellStyle name="Обычный 6 2 3 4 2 2" xfId="6766"/>
    <cellStyle name="Обычный 6 2 3 4 2 2 2" xfId="15214"/>
    <cellStyle name="Обычный 6 2 3 4 2 2 2 2" xfId="32111"/>
    <cellStyle name="Обычный 6 2 3 4 2 2 3" xfId="23663"/>
    <cellStyle name="Обычный 6 2 3 4 2 3" xfId="10990"/>
    <cellStyle name="Обычный 6 2 3 4 2 3 2" xfId="27887"/>
    <cellStyle name="Обычный 6 2 3 4 2 4" xfId="19439"/>
    <cellStyle name="Обычный 6 2 3 4 3" xfId="3950"/>
    <cellStyle name="Обычный 6 2 3 4 3 2" xfId="8174"/>
    <cellStyle name="Обычный 6 2 3 4 3 2 2" xfId="16622"/>
    <cellStyle name="Обычный 6 2 3 4 3 2 2 2" xfId="33519"/>
    <cellStyle name="Обычный 6 2 3 4 3 2 3" xfId="25071"/>
    <cellStyle name="Обычный 6 2 3 4 3 3" xfId="12398"/>
    <cellStyle name="Обычный 6 2 3 4 3 3 2" xfId="29295"/>
    <cellStyle name="Обычный 6 2 3 4 3 4" xfId="20847"/>
    <cellStyle name="Обычный 6 2 3 4 4" xfId="5358"/>
    <cellStyle name="Обычный 6 2 3 4 4 2" xfId="13806"/>
    <cellStyle name="Обычный 6 2 3 4 4 2 2" xfId="30703"/>
    <cellStyle name="Обычный 6 2 3 4 4 3" xfId="22255"/>
    <cellStyle name="Обычный 6 2 3 4 5" xfId="9582"/>
    <cellStyle name="Обычный 6 2 3 4 5 2" xfId="26479"/>
    <cellStyle name="Обычный 6 2 3 4 6" xfId="18031"/>
    <cellStyle name="Обычный 6 2 3 5" xfId="1838"/>
    <cellStyle name="Обычный 6 2 3 5 2" xfId="6062"/>
    <cellStyle name="Обычный 6 2 3 5 2 2" xfId="14510"/>
    <cellStyle name="Обычный 6 2 3 5 2 2 2" xfId="31407"/>
    <cellStyle name="Обычный 6 2 3 5 2 3" xfId="22959"/>
    <cellStyle name="Обычный 6 2 3 5 3" xfId="10286"/>
    <cellStyle name="Обычный 6 2 3 5 3 2" xfId="27183"/>
    <cellStyle name="Обычный 6 2 3 5 4" xfId="18735"/>
    <cellStyle name="Обычный 6 2 3 6" xfId="3246"/>
    <cellStyle name="Обычный 6 2 3 6 2" xfId="7470"/>
    <cellStyle name="Обычный 6 2 3 6 2 2" xfId="15918"/>
    <cellStyle name="Обычный 6 2 3 6 2 2 2" xfId="32815"/>
    <cellStyle name="Обычный 6 2 3 6 2 3" xfId="24367"/>
    <cellStyle name="Обычный 6 2 3 6 3" xfId="11694"/>
    <cellStyle name="Обычный 6 2 3 6 3 2" xfId="28591"/>
    <cellStyle name="Обычный 6 2 3 6 4" xfId="20143"/>
    <cellStyle name="Обычный 6 2 3 7" xfId="4654"/>
    <cellStyle name="Обычный 6 2 3 7 2" xfId="13102"/>
    <cellStyle name="Обычный 6 2 3 7 2 2" xfId="29999"/>
    <cellStyle name="Обычный 6 2 3 7 3" xfId="21551"/>
    <cellStyle name="Обычный 6 2 3 8" xfId="8878"/>
    <cellStyle name="Обычный 6 2 3 8 2" xfId="25775"/>
    <cellStyle name="Обычный 6 2 3 9" xfId="17327"/>
    <cellStyle name="Обычный 6 2 4" xfId="359"/>
    <cellStyle name="Обычный 6 2 4 2" xfId="756"/>
    <cellStyle name="Обычный 6 2 4 2 2" xfId="1487"/>
    <cellStyle name="Обычный 6 2 4 2 2 2" xfId="2896"/>
    <cellStyle name="Обычный 6 2 4 2 2 2 2" xfId="7120"/>
    <cellStyle name="Обычный 6 2 4 2 2 2 2 2" xfId="15568"/>
    <cellStyle name="Обычный 6 2 4 2 2 2 2 2 2" xfId="32465"/>
    <cellStyle name="Обычный 6 2 4 2 2 2 2 3" xfId="24017"/>
    <cellStyle name="Обычный 6 2 4 2 2 2 3" xfId="11344"/>
    <cellStyle name="Обычный 6 2 4 2 2 2 3 2" xfId="28241"/>
    <cellStyle name="Обычный 6 2 4 2 2 2 4" xfId="19793"/>
    <cellStyle name="Обычный 6 2 4 2 2 3" xfId="4304"/>
    <cellStyle name="Обычный 6 2 4 2 2 3 2" xfId="8528"/>
    <cellStyle name="Обычный 6 2 4 2 2 3 2 2" xfId="16976"/>
    <cellStyle name="Обычный 6 2 4 2 2 3 2 2 2" xfId="33873"/>
    <cellStyle name="Обычный 6 2 4 2 2 3 2 3" xfId="25425"/>
    <cellStyle name="Обычный 6 2 4 2 2 3 3" xfId="12752"/>
    <cellStyle name="Обычный 6 2 4 2 2 3 3 2" xfId="29649"/>
    <cellStyle name="Обычный 6 2 4 2 2 3 4" xfId="21201"/>
    <cellStyle name="Обычный 6 2 4 2 2 4" xfId="5712"/>
    <cellStyle name="Обычный 6 2 4 2 2 4 2" xfId="14160"/>
    <cellStyle name="Обычный 6 2 4 2 2 4 2 2" xfId="31057"/>
    <cellStyle name="Обычный 6 2 4 2 2 4 3" xfId="22609"/>
    <cellStyle name="Обычный 6 2 4 2 2 5" xfId="9936"/>
    <cellStyle name="Обычный 6 2 4 2 2 5 2" xfId="26833"/>
    <cellStyle name="Обычный 6 2 4 2 2 6" xfId="18385"/>
    <cellStyle name="Обычный 6 2 4 2 3" xfId="2192"/>
    <cellStyle name="Обычный 6 2 4 2 3 2" xfId="6416"/>
    <cellStyle name="Обычный 6 2 4 2 3 2 2" xfId="14864"/>
    <cellStyle name="Обычный 6 2 4 2 3 2 2 2" xfId="31761"/>
    <cellStyle name="Обычный 6 2 4 2 3 2 3" xfId="23313"/>
    <cellStyle name="Обычный 6 2 4 2 3 3" xfId="10640"/>
    <cellStyle name="Обычный 6 2 4 2 3 3 2" xfId="27537"/>
    <cellStyle name="Обычный 6 2 4 2 3 4" xfId="19089"/>
    <cellStyle name="Обычный 6 2 4 2 4" xfId="3600"/>
    <cellStyle name="Обычный 6 2 4 2 4 2" xfId="7824"/>
    <cellStyle name="Обычный 6 2 4 2 4 2 2" xfId="16272"/>
    <cellStyle name="Обычный 6 2 4 2 4 2 2 2" xfId="33169"/>
    <cellStyle name="Обычный 6 2 4 2 4 2 3" xfId="24721"/>
    <cellStyle name="Обычный 6 2 4 2 4 3" xfId="12048"/>
    <cellStyle name="Обычный 6 2 4 2 4 3 2" xfId="28945"/>
    <cellStyle name="Обычный 6 2 4 2 4 4" xfId="20497"/>
    <cellStyle name="Обычный 6 2 4 2 5" xfId="5008"/>
    <cellStyle name="Обычный 6 2 4 2 5 2" xfId="13456"/>
    <cellStyle name="Обычный 6 2 4 2 5 2 2" xfId="30353"/>
    <cellStyle name="Обычный 6 2 4 2 5 3" xfId="21905"/>
    <cellStyle name="Обычный 6 2 4 2 6" xfId="9232"/>
    <cellStyle name="Обычный 6 2 4 2 6 2" xfId="26129"/>
    <cellStyle name="Обычный 6 2 4 2 7" xfId="17681"/>
    <cellStyle name="Обычный 6 2 4 2 8" xfId="34578"/>
    <cellStyle name="Обычный 6 2 4 3" xfId="1135"/>
    <cellStyle name="Обычный 6 2 4 3 2" xfId="2544"/>
    <cellStyle name="Обычный 6 2 4 3 2 2" xfId="6768"/>
    <cellStyle name="Обычный 6 2 4 3 2 2 2" xfId="15216"/>
    <cellStyle name="Обычный 6 2 4 3 2 2 2 2" xfId="32113"/>
    <cellStyle name="Обычный 6 2 4 3 2 2 3" xfId="23665"/>
    <cellStyle name="Обычный 6 2 4 3 2 3" xfId="10992"/>
    <cellStyle name="Обычный 6 2 4 3 2 3 2" xfId="27889"/>
    <cellStyle name="Обычный 6 2 4 3 2 4" xfId="19441"/>
    <cellStyle name="Обычный 6 2 4 3 3" xfId="3952"/>
    <cellStyle name="Обычный 6 2 4 3 3 2" xfId="8176"/>
    <cellStyle name="Обычный 6 2 4 3 3 2 2" xfId="16624"/>
    <cellStyle name="Обычный 6 2 4 3 3 2 2 2" xfId="33521"/>
    <cellStyle name="Обычный 6 2 4 3 3 2 3" xfId="25073"/>
    <cellStyle name="Обычный 6 2 4 3 3 3" xfId="12400"/>
    <cellStyle name="Обычный 6 2 4 3 3 3 2" xfId="29297"/>
    <cellStyle name="Обычный 6 2 4 3 3 4" xfId="20849"/>
    <cellStyle name="Обычный 6 2 4 3 4" xfId="5360"/>
    <cellStyle name="Обычный 6 2 4 3 4 2" xfId="13808"/>
    <cellStyle name="Обычный 6 2 4 3 4 2 2" xfId="30705"/>
    <cellStyle name="Обычный 6 2 4 3 4 3" xfId="22257"/>
    <cellStyle name="Обычный 6 2 4 3 5" xfId="9584"/>
    <cellStyle name="Обычный 6 2 4 3 5 2" xfId="26481"/>
    <cellStyle name="Обычный 6 2 4 3 6" xfId="18033"/>
    <cellStyle name="Обычный 6 2 4 4" xfId="1840"/>
    <cellStyle name="Обычный 6 2 4 4 2" xfId="6064"/>
    <cellStyle name="Обычный 6 2 4 4 2 2" xfId="14512"/>
    <cellStyle name="Обычный 6 2 4 4 2 2 2" xfId="31409"/>
    <cellStyle name="Обычный 6 2 4 4 2 3" xfId="22961"/>
    <cellStyle name="Обычный 6 2 4 4 3" xfId="10288"/>
    <cellStyle name="Обычный 6 2 4 4 3 2" xfId="27185"/>
    <cellStyle name="Обычный 6 2 4 4 4" xfId="18737"/>
    <cellStyle name="Обычный 6 2 4 5" xfId="3248"/>
    <cellStyle name="Обычный 6 2 4 5 2" xfId="7472"/>
    <cellStyle name="Обычный 6 2 4 5 2 2" xfId="15920"/>
    <cellStyle name="Обычный 6 2 4 5 2 2 2" xfId="32817"/>
    <cellStyle name="Обычный 6 2 4 5 2 3" xfId="24369"/>
    <cellStyle name="Обычный 6 2 4 5 3" xfId="11696"/>
    <cellStyle name="Обычный 6 2 4 5 3 2" xfId="28593"/>
    <cellStyle name="Обычный 6 2 4 5 4" xfId="20145"/>
    <cellStyle name="Обычный 6 2 4 6" xfId="4656"/>
    <cellStyle name="Обычный 6 2 4 6 2" xfId="13104"/>
    <cellStyle name="Обычный 6 2 4 6 2 2" xfId="30001"/>
    <cellStyle name="Обычный 6 2 4 6 3" xfId="21553"/>
    <cellStyle name="Обычный 6 2 4 7" xfId="8880"/>
    <cellStyle name="Обычный 6 2 4 7 2" xfId="25777"/>
    <cellStyle name="Обычный 6 2 4 8" xfId="17329"/>
    <cellStyle name="Обычный 6 2 4 9" xfId="34226"/>
    <cellStyle name="Обычный 6 2 5" xfId="749"/>
    <cellStyle name="Обычный 6 2 5 2" xfId="1480"/>
    <cellStyle name="Обычный 6 2 5 2 2" xfId="2889"/>
    <cellStyle name="Обычный 6 2 5 2 2 2" xfId="7113"/>
    <cellStyle name="Обычный 6 2 5 2 2 2 2" xfId="15561"/>
    <cellStyle name="Обычный 6 2 5 2 2 2 2 2" xfId="32458"/>
    <cellStyle name="Обычный 6 2 5 2 2 2 3" xfId="24010"/>
    <cellStyle name="Обычный 6 2 5 2 2 3" xfId="11337"/>
    <cellStyle name="Обычный 6 2 5 2 2 3 2" xfId="28234"/>
    <cellStyle name="Обычный 6 2 5 2 2 4" xfId="19786"/>
    <cellStyle name="Обычный 6 2 5 2 3" xfId="4297"/>
    <cellStyle name="Обычный 6 2 5 2 3 2" xfId="8521"/>
    <cellStyle name="Обычный 6 2 5 2 3 2 2" xfId="16969"/>
    <cellStyle name="Обычный 6 2 5 2 3 2 2 2" xfId="33866"/>
    <cellStyle name="Обычный 6 2 5 2 3 2 3" xfId="25418"/>
    <cellStyle name="Обычный 6 2 5 2 3 3" xfId="12745"/>
    <cellStyle name="Обычный 6 2 5 2 3 3 2" xfId="29642"/>
    <cellStyle name="Обычный 6 2 5 2 3 4" xfId="21194"/>
    <cellStyle name="Обычный 6 2 5 2 4" xfId="5705"/>
    <cellStyle name="Обычный 6 2 5 2 4 2" xfId="14153"/>
    <cellStyle name="Обычный 6 2 5 2 4 2 2" xfId="31050"/>
    <cellStyle name="Обычный 6 2 5 2 4 3" xfId="22602"/>
    <cellStyle name="Обычный 6 2 5 2 5" xfId="9929"/>
    <cellStyle name="Обычный 6 2 5 2 5 2" xfId="26826"/>
    <cellStyle name="Обычный 6 2 5 2 6" xfId="18378"/>
    <cellStyle name="Обычный 6 2 5 3" xfId="2185"/>
    <cellStyle name="Обычный 6 2 5 3 2" xfId="6409"/>
    <cellStyle name="Обычный 6 2 5 3 2 2" xfId="14857"/>
    <cellStyle name="Обычный 6 2 5 3 2 2 2" xfId="31754"/>
    <cellStyle name="Обычный 6 2 5 3 2 3" xfId="23306"/>
    <cellStyle name="Обычный 6 2 5 3 3" xfId="10633"/>
    <cellStyle name="Обычный 6 2 5 3 3 2" xfId="27530"/>
    <cellStyle name="Обычный 6 2 5 3 4" xfId="19082"/>
    <cellStyle name="Обычный 6 2 5 4" xfId="3593"/>
    <cellStyle name="Обычный 6 2 5 4 2" xfId="7817"/>
    <cellStyle name="Обычный 6 2 5 4 2 2" xfId="16265"/>
    <cellStyle name="Обычный 6 2 5 4 2 2 2" xfId="33162"/>
    <cellStyle name="Обычный 6 2 5 4 2 3" xfId="24714"/>
    <cellStyle name="Обычный 6 2 5 4 3" xfId="12041"/>
    <cellStyle name="Обычный 6 2 5 4 3 2" xfId="28938"/>
    <cellStyle name="Обычный 6 2 5 4 4" xfId="20490"/>
    <cellStyle name="Обычный 6 2 5 5" xfId="5001"/>
    <cellStyle name="Обычный 6 2 5 5 2" xfId="13449"/>
    <cellStyle name="Обычный 6 2 5 5 2 2" xfId="30346"/>
    <cellStyle name="Обычный 6 2 5 5 3" xfId="21898"/>
    <cellStyle name="Обычный 6 2 5 6" xfId="9225"/>
    <cellStyle name="Обычный 6 2 5 6 2" xfId="26122"/>
    <cellStyle name="Обычный 6 2 5 7" xfId="17674"/>
    <cellStyle name="Обычный 6 2 5 8" xfId="34571"/>
    <cellStyle name="Обычный 6 2 6" xfId="1128"/>
    <cellStyle name="Обычный 6 2 6 2" xfId="2537"/>
    <cellStyle name="Обычный 6 2 6 2 2" xfId="6761"/>
    <cellStyle name="Обычный 6 2 6 2 2 2" xfId="15209"/>
    <cellStyle name="Обычный 6 2 6 2 2 2 2" xfId="32106"/>
    <cellStyle name="Обычный 6 2 6 2 2 3" xfId="23658"/>
    <cellStyle name="Обычный 6 2 6 2 3" xfId="10985"/>
    <cellStyle name="Обычный 6 2 6 2 3 2" xfId="27882"/>
    <cellStyle name="Обычный 6 2 6 2 4" xfId="19434"/>
    <cellStyle name="Обычный 6 2 6 3" xfId="3945"/>
    <cellStyle name="Обычный 6 2 6 3 2" xfId="8169"/>
    <cellStyle name="Обычный 6 2 6 3 2 2" xfId="16617"/>
    <cellStyle name="Обычный 6 2 6 3 2 2 2" xfId="33514"/>
    <cellStyle name="Обычный 6 2 6 3 2 3" xfId="25066"/>
    <cellStyle name="Обычный 6 2 6 3 3" xfId="12393"/>
    <cellStyle name="Обычный 6 2 6 3 3 2" xfId="29290"/>
    <cellStyle name="Обычный 6 2 6 3 4" xfId="20842"/>
    <cellStyle name="Обычный 6 2 6 4" xfId="5353"/>
    <cellStyle name="Обычный 6 2 6 4 2" xfId="13801"/>
    <cellStyle name="Обычный 6 2 6 4 2 2" xfId="30698"/>
    <cellStyle name="Обычный 6 2 6 4 3" xfId="22250"/>
    <cellStyle name="Обычный 6 2 6 5" xfId="9577"/>
    <cellStyle name="Обычный 6 2 6 5 2" xfId="26474"/>
    <cellStyle name="Обычный 6 2 6 6" xfId="18026"/>
    <cellStyle name="Обычный 6 2 7" xfId="1833"/>
    <cellStyle name="Обычный 6 2 7 2" xfId="6057"/>
    <cellStyle name="Обычный 6 2 7 2 2" xfId="14505"/>
    <cellStyle name="Обычный 6 2 7 2 2 2" xfId="31402"/>
    <cellStyle name="Обычный 6 2 7 2 3" xfId="22954"/>
    <cellStyle name="Обычный 6 2 7 3" xfId="10281"/>
    <cellStyle name="Обычный 6 2 7 3 2" xfId="27178"/>
    <cellStyle name="Обычный 6 2 7 4" xfId="18730"/>
    <cellStyle name="Обычный 6 2 8" xfId="3241"/>
    <cellStyle name="Обычный 6 2 8 2" xfId="7465"/>
    <cellStyle name="Обычный 6 2 8 2 2" xfId="15913"/>
    <cellStyle name="Обычный 6 2 8 2 2 2" xfId="32810"/>
    <cellStyle name="Обычный 6 2 8 2 3" xfId="24362"/>
    <cellStyle name="Обычный 6 2 8 3" xfId="11689"/>
    <cellStyle name="Обычный 6 2 8 3 2" xfId="28586"/>
    <cellStyle name="Обычный 6 2 8 4" xfId="20138"/>
    <cellStyle name="Обычный 6 2 9" xfId="4649"/>
    <cellStyle name="Обычный 6 2 9 2" xfId="13097"/>
    <cellStyle name="Обычный 6 2 9 2 2" xfId="29994"/>
    <cellStyle name="Обычный 6 2 9 3" xfId="21546"/>
    <cellStyle name="Обычный 6 3" xfId="360"/>
    <cellStyle name="Обычный 6 3 10" xfId="17330"/>
    <cellStyle name="Обычный 6 3 11" xfId="34227"/>
    <cellStyle name="Обычный 6 3 2" xfId="361"/>
    <cellStyle name="Обычный 6 3 2 10" xfId="34228"/>
    <cellStyle name="Обычный 6 3 2 2" xfId="362"/>
    <cellStyle name="Обычный 6 3 2 2 2" xfId="759"/>
    <cellStyle name="Обычный 6 3 2 2 2 2" xfId="1490"/>
    <cellStyle name="Обычный 6 3 2 2 2 2 2" xfId="2899"/>
    <cellStyle name="Обычный 6 3 2 2 2 2 2 2" xfId="7123"/>
    <cellStyle name="Обычный 6 3 2 2 2 2 2 2 2" xfId="15571"/>
    <cellStyle name="Обычный 6 3 2 2 2 2 2 2 2 2" xfId="32468"/>
    <cellStyle name="Обычный 6 3 2 2 2 2 2 2 3" xfId="24020"/>
    <cellStyle name="Обычный 6 3 2 2 2 2 2 3" xfId="11347"/>
    <cellStyle name="Обычный 6 3 2 2 2 2 2 3 2" xfId="28244"/>
    <cellStyle name="Обычный 6 3 2 2 2 2 2 4" xfId="19796"/>
    <cellStyle name="Обычный 6 3 2 2 2 2 3" xfId="4307"/>
    <cellStyle name="Обычный 6 3 2 2 2 2 3 2" xfId="8531"/>
    <cellStyle name="Обычный 6 3 2 2 2 2 3 2 2" xfId="16979"/>
    <cellStyle name="Обычный 6 3 2 2 2 2 3 2 2 2" xfId="33876"/>
    <cellStyle name="Обычный 6 3 2 2 2 2 3 2 3" xfId="25428"/>
    <cellStyle name="Обычный 6 3 2 2 2 2 3 3" xfId="12755"/>
    <cellStyle name="Обычный 6 3 2 2 2 2 3 3 2" xfId="29652"/>
    <cellStyle name="Обычный 6 3 2 2 2 2 3 4" xfId="21204"/>
    <cellStyle name="Обычный 6 3 2 2 2 2 4" xfId="5715"/>
    <cellStyle name="Обычный 6 3 2 2 2 2 4 2" xfId="14163"/>
    <cellStyle name="Обычный 6 3 2 2 2 2 4 2 2" xfId="31060"/>
    <cellStyle name="Обычный 6 3 2 2 2 2 4 3" xfId="22612"/>
    <cellStyle name="Обычный 6 3 2 2 2 2 5" xfId="9939"/>
    <cellStyle name="Обычный 6 3 2 2 2 2 5 2" xfId="26836"/>
    <cellStyle name="Обычный 6 3 2 2 2 2 6" xfId="18388"/>
    <cellStyle name="Обычный 6 3 2 2 2 3" xfId="2195"/>
    <cellStyle name="Обычный 6 3 2 2 2 3 2" xfId="6419"/>
    <cellStyle name="Обычный 6 3 2 2 2 3 2 2" xfId="14867"/>
    <cellStyle name="Обычный 6 3 2 2 2 3 2 2 2" xfId="31764"/>
    <cellStyle name="Обычный 6 3 2 2 2 3 2 3" xfId="23316"/>
    <cellStyle name="Обычный 6 3 2 2 2 3 3" xfId="10643"/>
    <cellStyle name="Обычный 6 3 2 2 2 3 3 2" xfId="27540"/>
    <cellStyle name="Обычный 6 3 2 2 2 3 4" xfId="19092"/>
    <cellStyle name="Обычный 6 3 2 2 2 4" xfId="3603"/>
    <cellStyle name="Обычный 6 3 2 2 2 4 2" xfId="7827"/>
    <cellStyle name="Обычный 6 3 2 2 2 4 2 2" xfId="16275"/>
    <cellStyle name="Обычный 6 3 2 2 2 4 2 2 2" xfId="33172"/>
    <cellStyle name="Обычный 6 3 2 2 2 4 2 3" xfId="24724"/>
    <cellStyle name="Обычный 6 3 2 2 2 4 3" xfId="12051"/>
    <cellStyle name="Обычный 6 3 2 2 2 4 3 2" xfId="28948"/>
    <cellStyle name="Обычный 6 3 2 2 2 4 4" xfId="20500"/>
    <cellStyle name="Обычный 6 3 2 2 2 5" xfId="5011"/>
    <cellStyle name="Обычный 6 3 2 2 2 5 2" xfId="13459"/>
    <cellStyle name="Обычный 6 3 2 2 2 5 2 2" xfId="30356"/>
    <cellStyle name="Обычный 6 3 2 2 2 5 3" xfId="21908"/>
    <cellStyle name="Обычный 6 3 2 2 2 6" xfId="9235"/>
    <cellStyle name="Обычный 6 3 2 2 2 6 2" xfId="26132"/>
    <cellStyle name="Обычный 6 3 2 2 2 7" xfId="17684"/>
    <cellStyle name="Обычный 6 3 2 2 2 8" xfId="34581"/>
    <cellStyle name="Обычный 6 3 2 2 3" xfId="1138"/>
    <cellStyle name="Обычный 6 3 2 2 3 2" xfId="2547"/>
    <cellStyle name="Обычный 6 3 2 2 3 2 2" xfId="6771"/>
    <cellStyle name="Обычный 6 3 2 2 3 2 2 2" xfId="15219"/>
    <cellStyle name="Обычный 6 3 2 2 3 2 2 2 2" xfId="32116"/>
    <cellStyle name="Обычный 6 3 2 2 3 2 2 3" xfId="23668"/>
    <cellStyle name="Обычный 6 3 2 2 3 2 3" xfId="10995"/>
    <cellStyle name="Обычный 6 3 2 2 3 2 3 2" xfId="27892"/>
    <cellStyle name="Обычный 6 3 2 2 3 2 4" xfId="19444"/>
    <cellStyle name="Обычный 6 3 2 2 3 3" xfId="3955"/>
    <cellStyle name="Обычный 6 3 2 2 3 3 2" xfId="8179"/>
    <cellStyle name="Обычный 6 3 2 2 3 3 2 2" xfId="16627"/>
    <cellStyle name="Обычный 6 3 2 2 3 3 2 2 2" xfId="33524"/>
    <cellStyle name="Обычный 6 3 2 2 3 3 2 3" xfId="25076"/>
    <cellStyle name="Обычный 6 3 2 2 3 3 3" xfId="12403"/>
    <cellStyle name="Обычный 6 3 2 2 3 3 3 2" xfId="29300"/>
    <cellStyle name="Обычный 6 3 2 2 3 3 4" xfId="20852"/>
    <cellStyle name="Обычный 6 3 2 2 3 4" xfId="5363"/>
    <cellStyle name="Обычный 6 3 2 2 3 4 2" xfId="13811"/>
    <cellStyle name="Обычный 6 3 2 2 3 4 2 2" xfId="30708"/>
    <cellStyle name="Обычный 6 3 2 2 3 4 3" xfId="22260"/>
    <cellStyle name="Обычный 6 3 2 2 3 5" xfId="9587"/>
    <cellStyle name="Обычный 6 3 2 2 3 5 2" xfId="26484"/>
    <cellStyle name="Обычный 6 3 2 2 3 6" xfId="18036"/>
    <cellStyle name="Обычный 6 3 2 2 4" xfId="1843"/>
    <cellStyle name="Обычный 6 3 2 2 4 2" xfId="6067"/>
    <cellStyle name="Обычный 6 3 2 2 4 2 2" xfId="14515"/>
    <cellStyle name="Обычный 6 3 2 2 4 2 2 2" xfId="31412"/>
    <cellStyle name="Обычный 6 3 2 2 4 2 3" xfId="22964"/>
    <cellStyle name="Обычный 6 3 2 2 4 3" xfId="10291"/>
    <cellStyle name="Обычный 6 3 2 2 4 3 2" xfId="27188"/>
    <cellStyle name="Обычный 6 3 2 2 4 4" xfId="18740"/>
    <cellStyle name="Обычный 6 3 2 2 5" xfId="3251"/>
    <cellStyle name="Обычный 6 3 2 2 5 2" xfId="7475"/>
    <cellStyle name="Обычный 6 3 2 2 5 2 2" xfId="15923"/>
    <cellStyle name="Обычный 6 3 2 2 5 2 2 2" xfId="32820"/>
    <cellStyle name="Обычный 6 3 2 2 5 2 3" xfId="24372"/>
    <cellStyle name="Обычный 6 3 2 2 5 3" xfId="11699"/>
    <cellStyle name="Обычный 6 3 2 2 5 3 2" xfId="28596"/>
    <cellStyle name="Обычный 6 3 2 2 5 4" xfId="20148"/>
    <cellStyle name="Обычный 6 3 2 2 6" xfId="4659"/>
    <cellStyle name="Обычный 6 3 2 2 6 2" xfId="13107"/>
    <cellStyle name="Обычный 6 3 2 2 6 2 2" xfId="30004"/>
    <cellStyle name="Обычный 6 3 2 2 6 3" xfId="21556"/>
    <cellStyle name="Обычный 6 3 2 2 7" xfId="8883"/>
    <cellStyle name="Обычный 6 3 2 2 7 2" xfId="25780"/>
    <cellStyle name="Обычный 6 3 2 2 8" xfId="17332"/>
    <cellStyle name="Обычный 6 3 2 2 9" xfId="34229"/>
    <cellStyle name="Обычный 6 3 2 3" xfId="758"/>
    <cellStyle name="Обычный 6 3 2 3 2" xfId="1489"/>
    <cellStyle name="Обычный 6 3 2 3 2 2" xfId="2898"/>
    <cellStyle name="Обычный 6 3 2 3 2 2 2" xfId="7122"/>
    <cellStyle name="Обычный 6 3 2 3 2 2 2 2" xfId="15570"/>
    <cellStyle name="Обычный 6 3 2 3 2 2 2 2 2" xfId="32467"/>
    <cellStyle name="Обычный 6 3 2 3 2 2 2 3" xfId="24019"/>
    <cellStyle name="Обычный 6 3 2 3 2 2 3" xfId="11346"/>
    <cellStyle name="Обычный 6 3 2 3 2 2 3 2" xfId="28243"/>
    <cellStyle name="Обычный 6 3 2 3 2 2 4" xfId="19795"/>
    <cellStyle name="Обычный 6 3 2 3 2 3" xfId="4306"/>
    <cellStyle name="Обычный 6 3 2 3 2 3 2" xfId="8530"/>
    <cellStyle name="Обычный 6 3 2 3 2 3 2 2" xfId="16978"/>
    <cellStyle name="Обычный 6 3 2 3 2 3 2 2 2" xfId="33875"/>
    <cellStyle name="Обычный 6 3 2 3 2 3 2 3" xfId="25427"/>
    <cellStyle name="Обычный 6 3 2 3 2 3 3" xfId="12754"/>
    <cellStyle name="Обычный 6 3 2 3 2 3 3 2" xfId="29651"/>
    <cellStyle name="Обычный 6 3 2 3 2 3 4" xfId="21203"/>
    <cellStyle name="Обычный 6 3 2 3 2 4" xfId="5714"/>
    <cellStyle name="Обычный 6 3 2 3 2 4 2" xfId="14162"/>
    <cellStyle name="Обычный 6 3 2 3 2 4 2 2" xfId="31059"/>
    <cellStyle name="Обычный 6 3 2 3 2 4 3" xfId="22611"/>
    <cellStyle name="Обычный 6 3 2 3 2 5" xfId="9938"/>
    <cellStyle name="Обычный 6 3 2 3 2 5 2" xfId="26835"/>
    <cellStyle name="Обычный 6 3 2 3 2 6" xfId="18387"/>
    <cellStyle name="Обычный 6 3 2 3 3" xfId="2194"/>
    <cellStyle name="Обычный 6 3 2 3 3 2" xfId="6418"/>
    <cellStyle name="Обычный 6 3 2 3 3 2 2" xfId="14866"/>
    <cellStyle name="Обычный 6 3 2 3 3 2 2 2" xfId="31763"/>
    <cellStyle name="Обычный 6 3 2 3 3 2 3" xfId="23315"/>
    <cellStyle name="Обычный 6 3 2 3 3 3" xfId="10642"/>
    <cellStyle name="Обычный 6 3 2 3 3 3 2" xfId="27539"/>
    <cellStyle name="Обычный 6 3 2 3 3 4" xfId="19091"/>
    <cellStyle name="Обычный 6 3 2 3 4" xfId="3602"/>
    <cellStyle name="Обычный 6 3 2 3 4 2" xfId="7826"/>
    <cellStyle name="Обычный 6 3 2 3 4 2 2" xfId="16274"/>
    <cellStyle name="Обычный 6 3 2 3 4 2 2 2" xfId="33171"/>
    <cellStyle name="Обычный 6 3 2 3 4 2 3" xfId="24723"/>
    <cellStyle name="Обычный 6 3 2 3 4 3" xfId="12050"/>
    <cellStyle name="Обычный 6 3 2 3 4 3 2" xfId="28947"/>
    <cellStyle name="Обычный 6 3 2 3 4 4" xfId="20499"/>
    <cellStyle name="Обычный 6 3 2 3 5" xfId="5010"/>
    <cellStyle name="Обычный 6 3 2 3 5 2" xfId="13458"/>
    <cellStyle name="Обычный 6 3 2 3 5 2 2" xfId="30355"/>
    <cellStyle name="Обычный 6 3 2 3 5 3" xfId="21907"/>
    <cellStyle name="Обычный 6 3 2 3 6" xfId="9234"/>
    <cellStyle name="Обычный 6 3 2 3 6 2" xfId="26131"/>
    <cellStyle name="Обычный 6 3 2 3 7" xfId="17683"/>
    <cellStyle name="Обычный 6 3 2 3 8" xfId="34580"/>
    <cellStyle name="Обычный 6 3 2 4" xfId="1137"/>
    <cellStyle name="Обычный 6 3 2 4 2" xfId="2546"/>
    <cellStyle name="Обычный 6 3 2 4 2 2" xfId="6770"/>
    <cellStyle name="Обычный 6 3 2 4 2 2 2" xfId="15218"/>
    <cellStyle name="Обычный 6 3 2 4 2 2 2 2" xfId="32115"/>
    <cellStyle name="Обычный 6 3 2 4 2 2 3" xfId="23667"/>
    <cellStyle name="Обычный 6 3 2 4 2 3" xfId="10994"/>
    <cellStyle name="Обычный 6 3 2 4 2 3 2" xfId="27891"/>
    <cellStyle name="Обычный 6 3 2 4 2 4" xfId="19443"/>
    <cellStyle name="Обычный 6 3 2 4 3" xfId="3954"/>
    <cellStyle name="Обычный 6 3 2 4 3 2" xfId="8178"/>
    <cellStyle name="Обычный 6 3 2 4 3 2 2" xfId="16626"/>
    <cellStyle name="Обычный 6 3 2 4 3 2 2 2" xfId="33523"/>
    <cellStyle name="Обычный 6 3 2 4 3 2 3" xfId="25075"/>
    <cellStyle name="Обычный 6 3 2 4 3 3" xfId="12402"/>
    <cellStyle name="Обычный 6 3 2 4 3 3 2" xfId="29299"/>
    <cellStyle name="Обычный 6 3 2 4 3 4" xfId="20851"/>
    <cellStyle name="Обычный 6 3 2 4 4" xfId="5362"/>
    <cellStyle name="Обычный 6 3 2 4 4 2" xfId="13810"/>
    <cellStyle name="Обычный 6 3 2 4 4 2 2" xfId="30707"/>
    <cellStyle name="Обычный 6 3 2 4 4 3" xfId="22259"/>
    <cellStyle name="Обычный 6 3 2 4 5" xfId="9586"/>
    <cellStyle name="Обычный 6 3 2 4 5 2" xfId="26483"/>
    <cellStyle name="Обычный 6 3 2 4 6" xfId="18035"/>
    <cellStyle name="Обычный 6 3 2 5" xfId="1842"/>
    <cellStyle name="Обычный 6 3 2 5 2" xfId="6066"/>
    <cellStyle name="Обычный 6 3 2 5 2 2" xfId="14514"/>
    <cellStyle name="Обычный 6 3 2 5 2 2 2" xfId="31411"/>
    <cellStyle name="Обычный 6 3 2 5 2 3" xfId="22963"/>
    <cellStyle name="Обычный 6 3 2 5 3" xfId="10290"/>
    <cellStyle name="Обычный 6 3 2 5 3 2" xfId="27187"/>
    <cellStyle name="Обычный 6 3 2 5 4" xfId="18739"/>
    <cellStyle name="Обычный 6 3 2 6" xfId="3250"/>
    <cellStyle name="Обычный 6 3 2 6 2" xfId="7474"/>
    <cellStyle name="Обычный 6 3 2 6 2 2" xfId="15922"/>
    <cellStyle name="Обычный 6 3 2 6 2 2 2" xfId="32819"/>
    <cellStyle name="Обычный 6 3 2 6 2 3" xfId="24371"/>
    <cellStyle name="Обычный 6 3 2 6 3" xfId="11698"/>
    <cellStyle name="Обычный 6 3 2 6 3 2" xfId="28595"/>
    <cellStyle name="Обычный 6 3 2 6 4" xfId="20147"/>
    <cellStyle name="Обычный 6 3 2 7" xfId="4658"/>
    <cellStyle name="Обычный 6 3 2 7 2" xfId="13106"/>
    <cellStyle name="Обычный 6 3 2 7 2 2" xfId="30003"/>
    <cellStyle name="Обычный 6 3 2 7 3" xfId="21555"/>
    <cellStyle name="Обычный 6 3 2 8" xfId="8882"/>
    <cellStyle name="Обычный 6 3 2 8 2" xfId="25779"/>
    <cellStyle name="Обычный 6 3 2 9" xfId="17331"/>
    <cellStyle name="Обычный 6 3 3" xfId="363"/>
    <cellStyle name="Обычный 6 3 3 2" xfId="760"/>
    <cellStyle name="Обычный 6 3 3 2 2" xfId="1491"/>
    <cellStyle name="Обычный 6 3 3 2 2 2" xfId="2900"/>
    <cellStyle name="Обычный 6 3 3 2 2 2 2" xfId="7124"/>
    <cellStyle name="Обычный 6 3 3 2 2 2 2 2" xfId="15572"/>
    <cellStyle name="Обычный 6 3 3 2 2 2 2 2 2" xfId="32469"/>
    <cellStyle name="Обычный 6 3 3 2 2 2 2 3" xfId="24021"/>
    <cellStyle name="Обычный 6 3 3 2 2 2 3" xfId="11348"/>
    <cellStyle name="Обычный 6 3 3 2 2 2 3 2" xfId="28245"/>
    <cellStyle name="Обычный 6 3 3 2 2 2 4" xfId="19797"/>
    <cellStyle name="Обычный 6 3 3 2 2 3" xfId="4308"/>
    <cellStyle name="Обычный 6 3 3 2 2 3 2" xfId="8532"/>
    <cellStyle name="Обычный 6 3 3 2 2 3 2 2" xfId="16980"/>
    <cellStyle name="Обычный 6 3 3 2 2 3 2 2 2" xfId="33877"/>
    <cellStyle name="Обычный 6 3 3 2 2 3 2 3" xfId="25429"/>
    <cellStyle name="Обычный 6 3 3 2 2 3 3" xfId="12756"/>
    <cellStyle name="Обычный 6 3 3 2 2 3 3 2" xfId="29653"/>
    <cellStyle name="Обычный 6 3 3 2 2 3 4" xfId="21205"/>
    <cellStyle name="Обычный 6 3 3 2 2 4" xfId="5716"/>
    <cellStyle name="Обычный 6 3 3 2 2 4 2" xfId="14164"/>
    <cellStyle name="Обычный 6 3 3 2 2 4 2 2" xfId="31061"/>
    <cellStyle name="Обычный 6 3 3 2 2 4 3" xfId="22613"/>
    <cellStyle name="Обычный 6 3 3 2 2 5" xfId="9940"/>
    <cellStyle name="Обычный 6 3 3 2 2 5 2" xfId="26837"/>
    <cellStyle name="Обычный 6 3 3 2 2 6" xfId="18389"/>
    <cellStyle name="Обычный 6 3 3 2 3" xfId="2196"/>
    <cellStyle name="Обычный 6 3 3 2 3 2" xfId="6420"/>
    <cellStyle name="Обычный 6 3 3 2 3 2 2" xfId="14868"/>
    <cellStyle name="Обычный 6 3 3 2 3 2 2 2" xfId="31765"/>
    <cellStyle name="Обычный 6 3 3 2 3 2 3" xfId="23317"/>
    <cellStyle name="Обычный 6 3 3 2 3 3" xfId="10644"/>
    <cellStyle name="Обычный 6 3 3 2 3 3 2" xfId="27541"/>
    <cellStyle name="Обычный 6 3 3 2 3 4" xfId="19093"/>
    <cellStyle name="Обычный 6 3 3 2 4" xfId="3604"/>
    <cellStyle name="Обычный 6 3 3 2 4 2" xfId="7828"/>
    <cellStyle name="Обычный 6 3 3 2 4 2 2" xfId="16276"/>
    <cellStyle name="Обычный 6 3 3 2 4 2 2 2" xfId="33173"/>
    <cellStyle name="Обычный 6 3 3 2 4 2 3" xfId="24725"/>
    <cellStyle name="Обычный 6 3 3 2 4 3" xfId="12052"/>
    <cellStyle name="Обычный 6 3 3 2 4 3 2" xfId="28949"/>
    <cellStyle name="Обычный 6 3 3 2 4 4" xfId="20501"/>
    <cellStyle name="Обычный 6 3 3 2 5" xfId="5012"/>
    <cellStyle name="Обычный 6 3 3 2 5 2" xfId="13460"/>
    <cellStyle name="Обычный 6 3 3 2 5 2 2" xfId="30357"/>
    <cellStyle name="Обычный 6 3 3 2 5 3" xfId="21909"/>
    <cellStyle name="Обычный 6 3 3 2 6" xfId="9236"/>
    <cellStyle name="Обычный 6 3 3 2 6 2" xfId="26133"/>
    <cellStyle name="Обычный 6 3 3 2 7" xfId="17685"/>
    <cellStyle name="Обычный 6 3 3 2 8" xfId="34582"/>
    <cellStyle name="Обычный 6 3 3 3" xfId="1139"/>
    <cellStyle name="Обычный 6 3 3 3 2" xfId="2548"/>
    <cellStyle name="Обычный 6 3 3 3 2 2" xfId="6772"/>
    <cellStyle name="Обычный 6 3 3 3 2 2 2" xfId="15220"/>
    <cellStyle name="Обычный 6 3 3 3 2 2 2 2" xfId="32117"/>
    <cellStyle name="Обычный 6 3 3 3 2 2 3" xfId="23669"/>
    <cellStyle name="Обычный 6 3 3 3 2 3" xfId="10996"/>
    <cellStyle name="Обычный 6 3 3 3 2 3 2" xfId="27893"/>
    <cellStyle name="Обычный 6 3 3 3 2 4" xfId="19445"/>
    <cellStyle name="Обычный 6 3 3 3 3" xfId="3956"/>
    <cellStyle name="Обычный 6 3 3 3 3 2" xfId="8180"/>
    <cellStyle name="Обычный 6 3 3 3 3 2 2" xfId="16628"/>
    <cellStyle name="Обычный 6 3 3 3 3 2 2 2" xfId="33525"/>
    <cellStyle name="Обычный 6 3 3 3 3 2 3" xfId="25077"/>
    <cellStyle name="Обычный 6 3 3 3 3 3" xfId="12404"/>
    <cellStyle name="Обычный 6 3 3 3 3 3 2" xfId="29301"/>
    <cellStyle name="Обычный 6 3 3 3 3 4" xfId="20853"/>
    <cellStyle name="Обычный 6 3 3 3 4" xfId="5364"/>
    <cellStyle name="Обычный 6 3 3 3 4 2" xfId="13812"/>
    <cellStyle name="Обычный 6 3 3 3 4 2 2" xfId="30709"/>
    <cellStyle name="Обычный 6 3 3 3 4 3" xfId="22261"/>
    <cellStyle name="Обычный 6 3 3 3 5" xfId="9588"/>
    <cellStyle name="Обычный 6 3 3 3 5 2" xfId="26485"/>
    <cellStyle name="Обычный 6 3 3 3 6" xfId="18037"/>
    <cellStyle name="Обычный 6 3 3 4" xfId="1844"/>
    <cellStyle name="Обычный 6 3 3 4 2" xfId="6068"/>
    <cellStyle name="Обычный 6 3 3 4 2 2" xfId="14516"/>
    <cellStyle name="Обычный 6 3 3 4 2 2 2" xfId="31413"/>
    <cellStyle name="Обычный 6 3 3 4 2 3" xfId="22965"/>
    <cellStyle name="Обычный 6 3 3 4 3" xfId="10292"/>
    <cellStyle name="Обычный 6 3 3 4 3 2" xfId="27189"/>
    <cellStyle name="Обычный 6 3 3 4 4" xfId="18741"/>
    <cellStyle name="Обычный 6 3 3 5" xfId="3252"/>
    <cellStyle name="Обычный 6 3 3 5 2" xfId="7476"/>
    <cellStyle name="Обычный 6 3 3 5 2 2" xfId="15924"/>
    <cellStyle name="Обычный 6 3 3 5 2 2 2" xfId="32821"/>
    <cellStyle name="Обычный 6 3 3 5 2 3" xfId="24373"/>
    <cellStyle name="Обычный 6 3 3 5 3" xfId="11700"/>
    <cellStyle name="Обычный 6 3 3 5 3 2" xfId="28597"/>
    <cellStyle name="Обычный 6 3 3 5 4" xfId="20149"/>
    <cellStyle name="Обычный 6 3 3 6" xfId="4660"/>
    <cellStyle name="Обычный 6 3 3 6 2" xfId="13108"/>
    <cellStyle name="Обычный 6 3 3 6 2 2" xfId="30005"/>
    <cellStyle name="Обычный 6 3 3 6 3" xfId="21557"/>
    <cellStyle name="Обычный 6 3 3 7" xfId="8884"/>
    <cellStyle name="Обычный 6 3 3 7 2" xfId="25781"/>
    <cellStyle name="Обычный 6 3 3 8" xfId="17333"/>
    <cellStyle name="Обычный 6 3 3 9" xfId="34230"/>
    <cellStyle name="Обычный 6 3 4" xfId="757"/>
    <cellStyle name="Обычный 6 3 4 2" xfId="1488"/>
    <cellStyle name="Обычный 6 3 4 2 2" xfId="2897"/>
    <cellStyle name="Обычный 6 3 4 2 2 2" xfId="7121"/>
    <cellStyle name="Обычный 6 3 4 2 2 2 2" xfId="15569"/>
    <cellStyle name="Обычный 6 3 4 2 2 2 2 2" xfId="32466"/>
    <cellStyle name="Обычный 6 3 4 2 2 2 3" xfId="24018"/>
    <cellStyle name="Обычный 6 3 4 2 2 3" xfId="11345"/>
    <cellStyle name="Обычный 6 3 4 2 2 3 2" xfId="28242"/>
    <cellStyle name="Обычный 6 3 4 2 2 4" xfId="19794"/>
    <cellStyle name="Обычный 6 3 4 2 3" xfId="4305"/>
    <cellStyle name="Обычный 6 3 4 2 3 2" xfId="8529"/>
    <cellStyle name="Обычный 6 3 4 2 3 2 2" xfId="16977"/>
    <cellStyle name="Обычный 6 3 4 2 3 2 2 2" xfId="33874"/>
    <cellStyle name="Обычный 6 3 4 2 3 2 3" xfId="25426"/>
    <cellStyle name="Обычный 6 3 4 2 3 3" xfId="12753"/>
    <cellStyle name="Обычный 6 3 4 2 3 3 2" xfId="29650"/>
    <cellStyle name="Обычный 6 3 4 2 3 4" xfId="21202"/>
    <cellStyle name="Обычный 6 3 4 2 4" xfId="5713"/>
    <cellStyle name="Обычный 6 3 4 2 4 2" xfId="14161"/>
    <cellStyle name="Обычный 6 3 4 2 4 2 2" xfId="31058"/>
    <cellStyle name="Обычный 6 3 4 2 4 3" xfId="22610"/>
    <cellStyle name="Обычный 6 3 4 2 5" xfId="9937"/>
    <cellStyle name="Обычный 6 3 4 2 5 2" xfId="26834"/>
    <cellStyle name="Обычный 6 3 4 2 6" xfId="18386"/>
    <cellStyle name="Обычный 6 3 4 3" xfId="2193"/>
    <cellStyle name="Обычный 6 3 4 3 2" xfId="6417"/>
    <cellStyle name="Обычный 6 3 4 3 2 2" xfId="14865"/>
    <cellStyle name="Обычный 6 3 4 3 2 2 2" xfId="31762"/>
    <cellStyle name="Обычный 6 3 4 3 2 3" xfId="23314"/>
    <cellStyle name="Обычный 6 3 4 3 3" xfId="10641"/>
    <cellStyle name="Обычный 6 3 4 3 3 2" xfId="27538"/>
    <cellStyle name="Обычный 6 3 4 3 4" xfId="19090"/>
    <cellStyle name="Обычный 6 3 4 4" xfId="3601"/>
    <cellStyle name="Обычный 6 3 4 4 2" xfId="7825"/>
    <cellStyle name="Обычный 6 3 4 4 2 2" xfId="16273"/>
    <cellStyle name="Обычный 6 3 4 4 2 2 2" xfId="33170"/>
    <cellStyle name="Обычный 6 3 4 4 2 3" xfId="24722"/>
    <cellStyle name="Обычный 6 3 4 4 3" xfId="12049"/>
    <cellStyle name="Обычный 6 3 4 4 3 2" xfId="28946"/>
    <cellStyle name="Обычный 6 3 4 4 4" xfId="20498"/>
    <cellStyle name="Обычный 6 3 4 5" xfId="5009"/>
    <cellStyle name="Обычный 6 3 4 5 2" xfId="13457"/>
    <cellStyle name="Обычный 6 3 4 5 2 2" xfId="30354"/>
    <cellStyle name="Обычный 6 3 4 5 3" xfId="21906"/>
    <cellStyle name="Обычный 6 3 4 6" xfId="9233"/>
    <cellStyle name="Обычный 6 3 4 6 2" xfId="26130"/>
    <cellStyle name="Обычный 6 3 4 7" xfId="17682"/>
    <cellStyle name="Обычный 6 3 4 8" xfId="34579"/>
    <cellStyle name="Обычный 6 3 5" xfId="1136"/>
    <cellStyle name="Обычный 6 3 5 2" xfId="2545"/>
    <cellStyle name="Обычный 6 3 5 2 2" xfId="6769"/>
    <cellStyle name="Обычный 6 3 5 2 2 2" xfId="15217"/>
    <cellStyle name="Обычный 6 3 5 2 2 2 2" xfId="32114"/>
    <cellStyle name="Обычный 6 3 5 2 2 3" xfId="23666"/>
    <cellStyle name="Обычный 6 3 5 2 3" xfId="10993"/>
    <cellStyle name="Обычный 6 3 5 2 3 2" xfId="27890"/>
    <cellStyle name="Обычный 6 3 5 2 4" xfId="19442"/>
    <cellStyle name="Обычный 6 3 5 3" xfId="3953"/>
    <cellStyle name="Обычный 6 3 5 3 2" xfId="8177"/>
    <cellStyle name="Обычный 6 3 5 3 2 2" xfId="16625"/>
    <cellStyle name="Обычный 6 3 5 3 2 2 2" xfId="33522"/>
    <cellStyle name="Обычный 6 3 5 3 2 3" xfId="25074"/>
    <cellStyle name="Обычный 6 3 5 3 3" xfId="12401"/>
    <cellStyle name="Обычный 6 3 5 3 3 2" xfId="29298"/>
    <cellStyle name="Обычный 6 3 5 3 4" xfId="20850"/>
    <cellStyle name="Обычный 6 3 5 4" xfId="5361"/>
    <cellStyle name="Обычный 6 3 5 4 2" xfId="13809"/>
    <cellStyle name="Обычный 6 3 5 4 2 2" xfId="30706"/>
    <cellStyle name="Обычный 6 3 5 4 3" xfId="22258"/>
    <cellStyle name="Обычный 6 3 5 5" xfId="9585"/>
    <cellStyle name="Обычный 6 3 5 5 2" xfId="26482"/>
    <cellStyle name="Обычный 6 3 5 6" xfId="18034"/>
    <cellStyle name="Обычный 6 3 6" xfId="1841"/>
    <cellStyle name="Обычный 6 3 6 2" xfId="6065"/>
    <cellStyle name="Обычный 6 3 6 2 2" xfId="14513"/>
    <cellStyle name="Обычный 6 3 6 2 2 2" xfId="31410"/>
    <cellStyle name="Обычный 6 3 6 2 3" xfId="22962"/>
    <cellStyle name="Обычный 6 3 6 3" xfId="10289"/>
    <cellStyle name="Обычный 6 3 6 3 2" xfId="27186"/>
    <cellStyle name="Обычный 6 3 6 4" xfId="18738"/>
    <cellStyle name="Обычный 6 3 7" xfId="3249"/>
    <cellStyle name="Обычный 6 3 7 2" xfId="7473"/>
    <cellStyle name="Обычный 6 3 7 2 2" xfId="15921"/>
    <cellStyle name="Обычный 6 3 7 2 2 2" xfId="32818"/>
    <cellStyle name="Обычный 6 3 7 2 3" xfId="24370"/>
    <cellStyle name="Обычный 6 3 7 3" xfId="11697"/>
    <cellStyle name="Обычный 6 3 7 3 2" xfId="28594"/>
    <cellStyle name="Обычный 6 3 7 4" xfId="20146"/>
    <cellStyle name="Обычный 6 3 8" xfId="4657"/>
    <cellStyle name="Обычный 6 3 8 2" xfId="13105"/>
    <cellStyle name="Обычный 6 3 8 2 2" xfId="30002"/>
    <cellStyle name="Обычный 6 3 8 3" xfId="21554"/>
    <cellStyle name="Обычный 6 3 9" xfId="8881"/>
    <cellStyle name="Обычный 6 3 9 2" xfId="25778"/>
    <cellStyle name="Обычный 6 4" xfId="364"/>
    <cellStyle name="Обычный 6 4 10" xfId="34231"/>
    <cellStyle name="Обычный 6 4 2" xfId="365"/>
    <cellStyle name="Обычный 6 4 2 2" xfId="762"/>
    <cellStyle name="Обычный 6 4 2 2 2" xfId="1493"/>
    <cellStyle name="Обычный 6 4 2 2 2 2" xfId="2902"/>
    <cellStyle name="Обычный 6 4 2 2 2 2 2" xfId="7126"/>
    <cellStyle name="Обычный 6 4 2 2 2 2 2 2" xfId="15574"/>
    <cellStyle name="Обычный 6 4 2 2 2 2 2 2 2" xfId="32471"/>
    <cellStyle name="Обычный 6 4 2 2 2 2 2 3" xfId="24023"/>
    <cellStyle name="Обычный 6 4 2 2 2 2 3" xfId="11350"/>
    <cellStyle name="Обычный 6 4 2 2 2 2 3 2" xfId="28247"/>
    <cellStyle name="Обычный 6 4 2 2 2 2 4" xfId="19799"/>
    <cellStyle name="Обычный 6 4 2 2 2 3" xfId="4310"/>
    <cellStyle name="Обычный 6 4 2 2 2 3 2" xfId="8534"/>
    <cellStyle name="Обычный 6 4 2 2 2 3 2 2" xfId="16982"/>
    <cellStyle name="Обычный 6 4 2 2 2 3 2 2 2" xfId="33879"/>
    <cellStyle name="Обычный 6 4 2 2 2 3 2 3" xfId="25431"/>
    <cellStyle name="Обычный 6 4 2 2 2 3 3" xfId="12758"/>
    <cellStyle name="Обычный 6 4 2 2 2 3 3 2" xfId="29655"/>
    <cellStyle name="Обычный 6 4 2 2 2 3 4" xfId="21207"/>
    <cellStyle name="Обычный 6 4 2 2 2 4" xfId="5718"/>
    <cellStyle name="Обычный 6 4 2 2 2 4 2" xfId="14166"/>
    <cellStyle name="Обычный 6 4 2 2 2 4 2 2" xfId="31063"/>
    <cellStyle name="Обычный 6 4 2 2 2 4 3" xfId="22615"/>
    <cellStyle name="Обычный 6 4 2 2 2 5" xfId="9942"/>
    <cellStyle name="Обычный 6 4 2 2 2 5 2" xfId="26839"/>
    <cellStyle name="Обычный 6 4 2 2 2 6" xfId="18391"/>
    <cellStyle name="Обычный 6 4 2 2 3" xfId="2198"/>
    <cellStyle name="Обычный 6 4 2 2 3 2" xfId="6422"/>
    <cellStyle name="Обычный 6 4 2 2 3 2 2" xfId="14870"/>
    <cellStyle name="Обычный 6 4 2 2 3 2 2 2" xfId="31767"/>
    <cellStyle name="Обычный 6 4 2 2 3 2 3" xfId="23319"/>
    <cellStyle name="Обычный 6 4 2 2 3 3" xfId="10646"/>
    <cellStyle name="Обычный 6 4 2 2 3 3 2" xfId="27543"/>
    <cellStyle name="Обычный 6 4 2 2 3 4" xfId="19095"/>
    <cellStyle name="Обычный 6 4 2 2 4" xfId="3606"/>
    <cellStyle name="Обычный 6 4 2 2 4 2" xfId="7830"/>
    <cellStyle name="Обычный 6 4 2 2 4 2 2" xfId="16278"/>
    <cellStyle name="Обычный 6 4 2 2 4 2 2 2" xfId="33175"/>
    <cellStyle name="Обычный 6 4 2 2 4 2 3" xfId="24727"/>
    <cellStyle name="Обычный 6 4 2 2 4 3" xfId="12054"/>
    <cellStyle name="Обычный 6 4 2 2 4 3 2" xfId="28951"/>
    <cellStyle name="Обычный 6 4 2 2 4 4" xfId="20503"/>
    <cellStyle name="Обычный 6 4 2 2 5" xfId="5014"/>
    <cellStyle name="Обычный 6 4 2 2 5 2" xfId="13462"/>
    <cellStyle name="Обычный 6 4 2 2 5 2 2" xfId="30359"/>
    <cellStyle name="Обычный 6 4 2 2 5 3" xfId="21911"/>
    <cellStyle name="Обычный 6 4 2 2 6" xfId="9238"/>
    <cellStyle name="Обычный 6 4 2 2 6 2" xfId="26135"/>
    <cellStyle name="Обычный 6 4 2 2 7" xfId="17687"/>
    <cellStyle name="Обычный 6 4 2 2 8" xfId="34584"/>
    <cellStyle name="Обычный 6 4 2 3" xfId="1141"/>
    <cellStyle name="Обычный 6 4 2 3 2" xfId="2550"/>
    <cellStyle name="Обычный 6 4 2 3 2 2" xfId="6774"/>
    <cellStyle name="Обычный 6 4 2 3 2 2 2" xfId="15222"/>
    <cellStyle name="Обычный 6 4 2 3 2 2 2 2" xfId="32119"/>
    <cellStyle name="Обычный 6 4 2 3 2 2 3" xfId="23671"/>
    <cellStyle name="Обычный 6 4 2 3 2 3" xfId="10998"/>
    <cellStyle name="Обычный 6 4 2 3 2 3 2" xfId="27895"/>
    <cellStyle name="Обычный 6 4 2 3 2 4" xfId="19447"/>
    <cellStyle name="Обычный 6 4 2 3 3" xfId="3958"/>
    <cellStyle name="Обычный 6 4 2 3 3 2" xfId="8182"/>
    <cellStyle name="Обычный 6 4 2 3 3 2 2" xfId="16630"/>
    <cellStyle name="Обычный 6 4 2 3 3 2 2 2" xfId="33527"/>
    <cellStyle name="Обычный 6 4 2 3 3 2 3" xfId="25079"/>
    <cellStyle name="Обычный 6 4 2 3 3 3" xfId="12406"/>
    <cellStyle name="Обычный 6 4 2 3 3 3 2" xfId="29303"/>
    <cellStyle name="Обычный 6 4 2 3 3 4" xfId="20855"/>
    <cellStyle name="Обычный 6 4 2 3 4" xfId="5366"/>
    <cellStyle name="Обычный 6 4 2 3 4 2" xfId="13814"/>
    <cellStyle name="Обычный 6 4 2 3 4 2 2" xfId="30711"/>
    <cellStyle name="Обычный 6 4 2 3 4 3" xfId="22263"/>
    <cellStyle name="Обычный 6 4 2 3 5" xfId="9590"/>
    <cellStyle name="Обычный 6 4 2 3 5 2" xfId="26487"/>
    <cellStyle name="Обычный 6 4 2 3 6" xfId="18039"/>
    <cellStyle name="Обычный 6 4 2 4" xfId="1846"/>
    <cellStyle name="Обычный 6 4 2 4 2" xfId="6070"/>
    <cellStyle name="Обычный 6 4 2 4 2 2" xfId="14518"/>
    <cellStyle name="Обычный 6 4 2 4 2 2 2" xfId="31415"/>
    <cellStyle name="Обычный 6 4 2 4 2 3" xfId="22967"/>
    <cellStyle name="Обычный 6 4 2 4 3" xfId="10294"/>
    <cellStyle name="Обычный 6 4 2 4 3 2" xfId="27191"/>
    <cellStyle name="Обычный 6 4 2 4 4" xfId="18743"/>
    <cellStyle name="Обычный 6 4 2 5" xfId="3254"/>
    <cellStyle name="Обычный 6 4 2 5 2" xfId="7478"/>
    <cellStyle name="Обычный 6 4 2 5 2 2" xfId="15926"/>
    <cellStyle name="Обычный 6 4 2 5 2 2 2" xfId="32823"/>
    <cellStyle name="Обычный 6 4 2 5 2 3" xfId="24375"/>
    <cellStyle name="Обычный 6 4 2 5 3" xfId="11702"/>
    <cellStyle name="Обычный 6 4 2 5 3 2" xfId="28599"/>
    <cellStyle name="Обычный 6 4 2 5 4" xfId="20151"/>
    <cellStyle name="Обычный 6 4 2 6" xfId="4662"/>
    <cellStyle name="Обычный 6 4 2 6 2" xfId="13110"/>
    <cellStyle name="Обычный 6 4 2 6 2 2" xfId="30007"/>
    <cellStyle name="Обычный 6 4 2 6 3" xfId="21559"/>
    <cellStyle name="Обычный 6 4 2 7" xfId="8886"/>
    <cellStyle name="Обычный 6 4 2 7 2" xfId="25783"/>
    <cellStyle name="Обычный 6 4 2 8" xfId="17335"/>
    <cellStyle name="Обычный 6 4 2 9" xfId="34232"/>
    <cellStyle name="Обычный 6 4 3" xfId="761"/>
    <cellStyle name="Обычный 6 4 3 2" xfId="1492"/>
    <cellStyle name="Обычный 6 4 3 2 2" xfId="2901"/>
    <cellStyle name="Обычный 6 4 3 2 2 2" xfId="7125"/>
    <cellStyle name="Обычный 6 4 3 2 2 2 2" xfId="15573"/>
    <cellStyle name="Обычный 6 4 3 2 2 2 2 2" xfId="32470"/>
    <cellStyle name="Обычный 6 4 3 2 2 2 3" xfId="24022"/>
    <cellStyle name="Обычный 6 4 3 2 2 3" xfId="11349"/>
    <cellStyle name="Обычный 6 4 3 2 2 3 2" xfId="28246"/>
    <cellStyle name="Обычный 6 4 3 2 2 4" xfId="19798"/>
    <cellStyle name="Обычный 6 4 3 2 3" xfId="4309"/>
    <cellStyle name="Обычный 6 4 3 2 3 2" xfId="8533"/>
    <cellStyle name="Обычный 6 4 3 2 3 2 2" xfId="16981"/>
    <cellStyle name="Обычный 6 4 3 2 3 2 2 2" xfId="33878"/>
    <cellStyle name="Обычный 6 4 3 2 3 2 3" xfId="25430"/>
    <cellStyle name="Обычный 6 4 3 2 3 3" xfId="12757"/>
    <cellStyle name="Обычный 6 4 3 2 3 3 2" xfId="29654"/>
    <cellStyle name="Обычный 6 4 3 2 3 4" xfId="21206"/>
    <cellStyle name="Обычный 6 4 3 2 4" xfId="5717"/>
    <cellStyle name="Обычный 6 4 3 2 4 2" xfId="14165"/>
    <cellStyle name="Обычный 6 4 3 2 4 2 2" xfId="31062"/>
    <cellStyle name="Обычный 6 4 3 2 4 3" xfId="22614"/>
    <cellStyle name="Обычный 6 4 3 2 5" xfId="9941"/>
    <cellStyle name="Обычный 6 4 3 2 5 2" xfId="26838"/>
    <cellStyle name="Обычный 6 4 3 2 6" xfId="18390"/>
    <cellStyle name="Обычный 6 4 3 3" xfId="2197"/>
    <cellStyle name="Обычный 6 4 3 3 2" xfId="6421"/>
    <cellStyle name="Обычный 6 4 3 3 2 2" xfId="14869"/>
    <cellStyle name="Обычный 6 4 3 3 2 2 2" xfId="31766"/>
    <cellStyle name="Обычный 6 4 3 3 2 3" xfId="23318"/>
    <cellStyle name="Обычный 6 4 3 3 3" xfId="10645"/>
    <cellStyle name="Обычный 6 4 3 3 3 2" xfId="27542"/>
    <cellStyle name="Обычный 6 4 3 3 4" xfId="19094"/>
    <cellStyle name="Обычный 6 4 3 4" xfId="3605"/>
    <cellStyle name="Обычный 6 4 3 4 2" xfId="7829"/>
    <cellStyle name="Обычный 6 4 3 4 2 2" xfId="16277"/>
    <cellStyle name="Обычный 6 4 3 4 2 2 2" xfId="33174"/>
    <cellStyle name="Обычный 6 4 3 4 2 3" xfId="24726"/>
    <cellStyle name="Обычный 6 4 3 4 3" xfId="12053"/>
    <cellStyle name="Обычный 6 4 3 4 3 2" xfId="28950"/>
    <cellStyle name="Обычный 6 4 3 4 4" xfId="20502"/>
    <cellStyle name="Обычный 6 4 3 5" xfId="5013"/>
    <cellStyle name="Обычный 6 4 3 5 2" xfId="13461"/>
    <cellStyle name="Обычный 6 4 3 5 2 2" xfId="30358"/>
    <cellStyle name="Обычный 6 4 3 5 3" xfId="21910"/>
    <cellStyle name="Обычный 6 4 3 6" xfId="9237"/>
    <cellStyle name="Обычный 6 4 3 6 2" xfId="26134"/>
    <cellStyle name="Обычный 6 4 3 7" xfId="17686"/>
    <cellStyle name="Обычный 6 4 3 8" xfId="34583"/>
    <cellStyle name="Обычный 6 4 4" xfId="1140"/>
    <cellStyle name="Обычный 6 4 4 2" xfId="2549"/>
    <cellStyle name="Обычный 6 4 4 2 2" xfId="6773"/>
    <cellStyle name="Обычный 6 4 4 2 2 2" xfId="15221"/>
    <cellStyle name="Обычный 6 4 4 2 2 2 2" xfId="32118"/>
    <cellStyle name="Обычный 6 4 4 2 2 3" xfId="23670"/>
    <cellStyle name="Обычный 6 4 4 2 3" xfId="10997"/>
    <cellStyle name="Обычный 6 4 4 2 3 2" xfId="27894"/>
    <cellStyle name="Обычный 6 4 4 2 4" xfId="19446"/>
    <cellStyle name="Обычный 6 4 4 3" xfId="3957"/>
    <cellStyle name="Обычный 6 4 4 3 2" xfId="8181"/>
    <cellStyle name="Обычный 6 4 4 3 2 2" xfId="16629"/>
    <cellStyle name="Обычный 6 4 4 3 2 2 2" xfId="33526"/>
    <cellStyle name="Обычный 6 4 4 3 2 3" xfId="25078"/>
    <cellStyle name="Обычный 6 4 4 3 3" xfId="12405"/>
    <cellStyle name="Обычный 6 4 4 3 3 2" xfId="29302"/>
    <cellStyle name="Обычный 6 4 4 3 4" xfId="20854"/>
    <cellStyle name="Обычный 6 4 4 4" xfId="5365"/>
    <cellStyle name="Обычный 6 4 4 4 2" xfId="13813"/>
    <cellStyle name="Обычный 6 4 4 4 2 2" xfId="30710"/>
    <cellStyle name="Обычный 6 4 4 4 3" xfId="22262"/>
    <cellStyle name="Обычный 6 4 4 5" xfId="9589"/>
    <cellStyle name="Обычный 6 4 4 5 2" xfId="26486"/>
    <cellStyle name="Обычный 6 4 4 6" xfId="18038"/>
    <cellStyle name="Обычный 6 4 5" xfId="1845"/>
    <cellStyle name="Обычный 6 4 5 2" xfId="6069"/>
    <cellStyle name="Обычный 6 4 5 2 2" xfId="14517"/>
    <cellStyle name="Обычный 6 4 5 2 2 2" xfId="31414"/>
    <cellStyle name="Обычный 6 4 5 2 3" xfId="22966"/>
    <cellStyle name="Обычный 6 4 5 3" xfId="10293"/>
    <cellStyle name="Обычный 6 4 5 3 2" xfId="27190"/>
    <cellStyle name="Обычный 6 4 5 4" xfId="18742"/>
    <cellStyle name="Обычный 6 4 6" xfId="3253"/>
    <cellStyle name="Обычный 6 4 6 2" xfId="7477"/>
    <cellStyle name="Обычный 6 4 6 2 2" xfId="15925"/>
    <cellStyle name="Обычный 6 4 6 2 2 2" xfId="32822"/>
    <cellStyle name="Обычный 6 4 6 2 3" xfId="24374"/>
    <cellStyle name="Обычный 6 4 6 3" xfId="11701"/>
    <cellStyle name="Обычный 6 4 6 3 2" xfId="28598"/>
    <cellStyle name="Обычный 6 4 6 4" xfId="20150"/>
    <cellStyle name="Обычный 6 4 7" xfId="4661"/>
    <cellStyle name="Обычный 6 4 7 2" xfId="13109"/>
    <cellStyle name="Обычный 6 4 7 2 2" xfId="30006"/>
    <cellStyle name="Обычный 6 4 7 3" xfId="21558"/>
    <cellStyle name="Обычный 6 4 8" xfId="8885"/>
    <cellStyle name="Обычный 6 4 8 2" xfId="25782"/>
    <cellStyle name="Обычный 6 4 9" xfId="17334"/>
    <cellStyle name="Обычный 6 5" xfId="366"/>
    <cellStyle name="Обычный 6 5 2" xfId="763"/>
    <cellStyle name="Обычный 6 5 2 2" xfId="1494"/>
    <cellStyle name="Обычный 6 5 2 2 2" xfId="2903"/>
    <cellStyle name="Обычный 6 5 2 2 2 2" xfId="7127"/>
    <cellStyle name="Обычный 6 5 2 2 2 2 2" xfId="15575"/>
    <cellStyle name="Обычный 6 5 2 2 2 2 2 2" xfId="32472"/>
    <cellStyle name="Обычный 6 5 2 2 2 2 3" xfId="24024"/>
    <cellStyle name="Обычный 6 5 2 2 2 3" xfId="11351"/>
    <cellStyle name="Обычный 6 5 2 2 2 3 2" xfId="28248"/>
    <cellStyle name="Обычный 6 5 2 2 2 4" xfId="19800"/>
    <cellStyle name="Обычный 6 5 2 2 3" xfId="4311"/>
    <cellStyle name="Обычный 6 5 2 2 3 2" xfId="8535"/>
    <cellStyle name="Обычный 6 5 2 2 3 2 2" xfId="16983"/>
    <cellStyle name="Обычный 6 5 2 2 3 2 2 2" xfId="33880"/>
    <cellStyle name="Обычный 6 5 2 2 3 2 3" xfId="25432"/>
    <cellStyle name="Обычный 6 5 2 2 3 3" xfId="12759"/>
    <cellStyle name="Обычный 6 5 2 2 3 3 2" xfId="29656"/>
    <cellStyle name="Обычный 6 5 2 2 3 4" xfId="21208"/>
    <cellStyle name="Обычный 6 5 2 2 4" xfId="5719"/>
    <cellStyle name="Обычный 6 5 2 2 4 2" xfId="14167"/>
    <cellStyle name="Обычный 6 5 2 2 4 2 2" xfId="31064"/>
    <cellStyle name="Обычный 6 5 2 2 4 3" xfId="22616"/>
    <cellStyle name="Обычный 6 5 2 2 5" xfId="9943"/>
    <cellStyle name="Обычный 6 5 2 2 5 2" xfId="26840"/>
    <cellStyle name="Обычный 6 5 2 2 6" xfId="18392"/>
    <cellStyle name="Обычный 6 5 2 3" xfId="2199"/>
    <cellStyle name="Обычный 6 5 2 3 2" xfId="6423"/>
    <cellStyle name="Обычный 6 5 2 3 2 2" xfId="14871"/>
    <cellStyle name="Обычный 6 5 2 3 2 2 2" xfId="31768"/>
    <cellStyle name="Обычный 6 5 2 3 2 3" xfId="23320"/>
    <cellStyle name="Обычный 6 5 2 3 3" xfId="10647"/>
    <cellStyle name="Обычный 6 5 2 3 3 2" xfId="27544"/>
    <cellStyle name="Обычный 6 5 2 3 4" xfId="19096"/>
    <cellStyle name="Обычный 6 5 2 4" xfId="3607"/>
    <cellStyle name="Обычный 6 5 2 4 2" xfId="7831"/>
    <cellStyle name="Обычный 6 5 2 4 2 2" xfId="16279"/>
    <cellStyle name="Обычный 6 5 2 4 2 2 2" xfId="33176"/>
    <cellStyle name="Обычный 6 5 2 4 2 3" xfId="24728"/>
    <cellStyle name="Обычный 6 5 2 4 3" xfId="12055"/>
    <cellStyle name="Обычный 6 5 2 4 3 2" xfId="28952"/>
    <cellStyle name="Обычный 6 5 2 4 4" xfId="20504"/>
    <cellStyle name="Обычный 6 5 2 5" xfId="5015"/>
    <cellStyle name="Обычный 6 5 2 5 2" xfId="13463"/>
    <cellStyle name="Обычный 6 5 2 5 2 2" xfId="30360"/>
    <cellStyle name="Обычный 6 5 2 5 3" xfId="21912"/>
    <cellStyle name="Обычный 6 5 2 6" xfId="9239"/>
    <cellStyle name="Обычный 6 5 2 6 2" xfId="26136"/>
    <cellStyle name="Обычный 6 5 2 7" xfId="17688"/>
    <cellStyle name="Обычный 6 5 2 8" xfId="34585"/>
    <cellStyle name="Обычный 6 5 3" xfId="1142"/>
    <cellStyle name="Обычный 6 5 3 2" xfId="2551"/>
    <cellStyle name="Обычный 6 5 3 2 2" xfId="6775"/>
    <cellStyle name="Обычный 6 5 3 2 2 2" xfId="15223"/>
    <cellStyle name="Обычный 6 5 3 2 2 2 2" xfId="32120"/>
    <cellStyle name="Обычный 6 5 3 2 2 3" xfId="23672"/>
    <cellStyle name="Обычный 6 5 3 2 3" xfId="10999"/>
    <cellStyle name="Обычный 6 5 3 2 3 2" xfId="27896"/>
    <cellStyle name="Обычный 6 5 3 2 4" xfId="19448"/>
    <cellStyle name="Обычный 6 5 3 3" xfId="3959"/>
    <cellStyle name="Обычный 6 5 3 3 2" xfId="8183"/>
    <cellStyle name="Обычный 6 5 3 3 2 2" xfId="16631"/>
    <cellStyle name="Обычный 6 5 3 3 2 2 2" xfId="33528"/>
    <cellStyle name="Обычный 6 5 3 3 2 3" xfId="25080"/>
    <cellStyle name="Обычный 6 5 3 3 3" xfId="12407"/>
    <cellStyle name="Обычный 6 5 3 3 3 2" xfId="29304"/>
    <cellStyle name="Обычный 6 5 3 3 4" xfId="20856"/>
    <cellStyle name="Обычный 6 5 3 4" xfId="5367"/>
    <cellStyle name="Обычный 6 5 3 4 2" xfId="13815"/>
    <cellStyle name="Обычный 6 5 3 4 2 2" xfId="30712"/>
    <cellStyle name="Обычный 6 5 3 4 3" xfId="22264"/>
    <cellStyle name="Обычный 6 5 3 5" xfId="9591"/>
    <cellStyle name="Обычный 6 5 3 5 2" xfId="26488"/>
    <cellStyle name="Обычный 6 5 3 6" xfId="18040"/>
    <cellStyle name="Обычный 6 5 4" xfId="1847"/>
    <cellStyle name="Обычный 6 5 4 2" xfId="6071"/>
    <cellStyle name="Обычный 6 5 4 2 2" xfId="14519"/>
    <cellStyle name="Обычный 6 5 4 2 2 2" xfId="31416"/>
    <cellStyle name="Обычный 6 5 4 2 3" xfId="22968"/>
    <cellStyle name="Обычный 6 5 4 3" xfId="10295"/>
    <cellStyle name="Обычный 6 5 4 3 2" xfId="27192"/>
    <cellStyle name="Обычный 6 5 4 4" xfId="18744"/>
    <cellStyle name="Обычный 6 5 5" xfId="3255"/>
    <cellStyle name="Обычный 6 5 5 2" xfId="7479"/>
    <cellStyle name="Обычный 6 5 5 2 2" xfId="15927"/>
    <cellStyle name="Обычный 6 5 5 2 2 2" xfId="32824"/>
    <cellStyle name="Обычный 6 5 5 2 3" xfId="24376"/>
    <cellStyle name="Обычный 6 5 5 3" xfId="11703"/>
    <cellStyle name="Обычный 6 5 5 3 2" xfId="28600"/>
    <cellStyle name="Обычный 6 5 5 4" xfId="20152"/>
    <cellStyle name="Обычный 6 5 6" xfId="4663"/>
    <cellStyle name="Обычный 6 5 6 2" xfId="13111"/>
    <cellStyle name="Обычный 6 5 6 2 2" xfId="30008"/>
    <cellStyle name="Обычный 6 5 6 3" xfId="21560"/>
    <cellStyle name="Обычный 6 5 7" xfId="8887"/>
    <cellStyle name="Обычный 6 5 7 2" xfId="25784"/>
    <cellStyle name="Обычный 6 5 8" xfId="17336"/>
    <cellStyle name="Обычный 6 5 9" xfId="34233"/>
    <cellStyle name="Обычный 6 6" xfId="748"/>
    <cellStyle name="Обычный 6 6 2" xfId="1479"/>
    <cellStyle name="Обычный 6 6 2 2" xfId="2888"/>
    <cellStyle name="Обычный 6 6 2 2 2" xfId="7112"/>
    <cellStyle name="Обычный 6 6 2 2 2 2" xfId="15560"/>
    <cellStyle name="Обычный 6 6 2 2 2 2 2" xfId="32457"/>
    <cellStyle name="Обычный 6 6 2 2 2 3" xfId="24009"/>
    <cellStyle name="Обычный 6 6 2 2 3" xfId="11336"/>
    <cellStyle name="Обычный 6 6 2 2 3 2" xfId="28233"/>
    <cellStyle name="Обычный 6 6 2 2 4" xfId="19785"/>
    <cellStyle name="Обычный 6 6 2 3" xfId="4296"/>
    <cellStyle name="Обычный 6 6 2 3 2" xfId="8520"/>
    <cellStyle name="Обычный 6 6 2 3 2 2" xfId="16968"/>
    <cellStyle name="Обычный 6 6 2 3 2 2 2" xfId="33865"/>
    <cellStyle name="Обычный 6 6 2 3 2 3" xfId="25417"/>
    <cellStyle name="Обычный 6 6 2 3 3" xfId="12744"/>
    <cellStyle name="Обычный 6 6 2 3 3 2" xfId="29641"/>
    <cellStyle name="Обычный 6 6 2 3 4" xfId="21193"/>
    <cellStyle name="Обычный 6 6 2 4" xfId="5704"/>
    <cellStyle name="Обычный 6 6 2 4 2" xfId="14152"/>
    <cellStyle name="Обычный 6 6 2 4 2 2" xfId="31049"/>
    <cellStyle name="Обычный 6 6 2 4 3" xfId="22601"/>
    <cellStyle name="Обычный 6 6 2 5" xfId="9928"/>
    <cellStyle name="Обычный 6 6 2 5 2" xfId="26825"/>
    <cellStyle name="Обычный 6 6 2 6" xfId="18377"/>
    <cellStyle name="Обычный 6 6 3" xfId="2184"/>
    <cellStyle name="Обычный 6 6 3 2" xfId="6408"/>
    <cellStyle name="Обычный 6 6 3 2 2" xfId="14856"/>
    <cellStyle name="Обычный 6 6 3 2 2 2" xfId="31753"/>
    <cellStyle name="Обычный 6 6 3 2 3" xfId="23305"/>
    <cellStyle name="Обычный 6 6 3 3" xfId="10632"/>
    <cellStyle name="Обычный 6 6 3 3 2" xfId="27529"/>
    <cellStyle name="Обычный 6 6 3 4" xfId="19081"/>
    <cellStyle name="Обычный 6 6 4" xfId="3592"/>
    <cellStyle name="Обычный 6 6 4 2" xfId="7816"/>
    <cellStyle name="Обычный 6 6 4 2 2" xfId="16264"/>
    <cellStyle name="Обычный 6 6 4 2 2 2" xfId="33161"/>
    <cellStyle name="Обычный 6 6 4 2 3" xfId="24713"/>
    <cellStyle name="Обычный 6 6 4 3" xfId="12040"/>
    <cellStyle name="Обычный 6 6 4 3 2" xfId="28937"/>
    <cellStyle name="Обычный 6 6 4 4" xfId="20489"/>
    <cellStyle name="Обычный 6 6 5" xfId="5000"/>
    <cellStyle name="Обычный 6 6 5 2" xfId="13448"/>
    <cellStyle name="Обычный 6 6 5 2 2" xfId="30345"/>
    <cellStyle name="Обычный 6 6 5 3" xfId="21897"/>
    <cellStyle name="Обычный 6 6 6" xfId="9224"/>
    <cellStyle name="Обычный 6 6 6 2" xfId="26121"/>
    <cellStyle name="Обычный 6 6 7" xfId="17673"/>
    <cellStyle name="Обычный 6 6 8" xfId="34570"/>
    <cellStyle name="Обычный 6 7" xfId="1127"/>
    <cellStyle name="Обычный 6 7 2" xfId="2536"/>
    <cellStyle name="Обычный 6 7 2 2" xfId="6760"/>
    <cellStyle name="Обычный 6 7 2 2 2" xfId="15208"/>
    <cellStyle name="Обычный 6 7 2 2 2 2" xfId="32105"/>
    <cellStyle name="Обычный 6 7 2 2 3" xfId="23657"/>
    <cellStyle name="Обычный 6 7 2 3" xfId="10984"/>
    <cellStyle name="Обычный 6 7 2 3 2" xfId="27881"/>
    <cellStyle name="Обычный 6 7 2 4" xfId="19433"/>
    <cellStyle name="Обычный 6 7 3" xfId="3944"/>
    <cellStyle name="Обычный 6 7 3 2" xfId="8168"/>
    <cellStyle name="Обычный 6 7 3 2 2" xfId="16616"/>
    <cellStyle name="Обычный 6 7 3 2 2 2" xfId="33513"/>
    <cellStyle name="Обычный 6 7 3 2 3" xfId="25065"/>
    <cellStyle name="Обычный 6 7 3 3" xfId="12392"/>
    <cellStyle name="Обычный 6 7 3 3 2" xfId="29289"/>
    <cellStyle name="Обычный 6 7 3 4" xfId="20841"/>
    <cellStyle name="Обычный 6 7 4" xfId="5352"/>
    <cellStyle name="Обычный 6 7 4 2" xfId="13800"/>
    <cellStyle name="Обычный 6 7 4 2 2" xfId="30697"/>
    <cellStyle name="Обычный 6 7 4 3" xfId="22249"/>
    <cellStyle name="Обычный 6 7 5" xfId="9576"/>
    <cellStyle name="Обычный 6 7 5 2" xfId="26473"/>
    <cellStyle name="Обычный 6 7 6" xfId="18025"/>
    <cellStyle name="Обычный 6 8" xfId="1832"/>
    <cellStyle name="Обычный 6 8 2" xfId="6056"/>
    <cellStyle name="Обычный 6 8 2 2" xfId="14504"/>
    <cellStyle name="Обычный 6 8 2 2 2" xfId="31401"/>
    <cellStyle name="Обычный 6 8 2 3" xfId="22953"/>
    <cellStyle name="Обычный 6 8 3" xfId="10280"/>
    <cellStyle name="Обычный 6 8 3 2" xfId="27177"/>
    <cellStyle name="Обычный 6 8 4" xfId="18729"/>
    <cellStyle name="Обычный 6 9" xfId="3240"/>
    <cellStyle name="Обычный 6 9 2" xfId="7464"/>
    <cellStyle name="Обычный 6 9 2 2" xfId="15912"/>
    <cellStyle name="Обычный 6 9 2 2 2" xfId="32809"/>
    <cellStyle name="Обычный 6 9 2 3" xfId="24361"/>
    <cellStyle name="Обычный 6 9 3" xfId="11688"/>
    <cellStyle name="Обычный 6 9 3 2" xfId="28585"/>
    <cellStyle name="Обычный 6 9 4" xfId="20137"/>
    <cellStyle name="Обычный 6_Отчет за 2015 год" xfId="367"/>
    <cellStyle name="Обычный 7" xfId="368"/>
    <cellStyle name="Обычный 7 10" xfId="8888"/>
    <cellStyle name="Обычный 7 10 2" xfId="25785"/>
    <cellStyle name="Обычный 7 11" xfId="17337"/>
    <cellStyle name="Обычный 7 12" xfId="34234"/>
    <cellStyle name="Обычный 7 2" xfId="369"/>
    <cellStyle name="Обычный 7 2 10" xfId="17338"/>
    <cellStyle name="Обычный 7 2 11" xfId="34235"/>
    <cellStyle name="Обычный 7 2 2" xfId="370"/>
    <cellStyle name="Обычный 7 2 2 10" xfId="34236"/>
    <cellStyle name="Обычный 7 2 2 2" xfId="371"/>
    <cellStyle name="Обычный 7 2 2 2 2" xfId="767"/>
    <cellStyle name="Обычный 7 2 2 2 2 2" xfId="1498"/>
    <cellStyle name="Обычный 7 2 2 2 2 2 2" xfId="2907"/>
    <cellStyle name="Обычный 7 2 2 2 2 2 2 2" xfId="7131"/>
    <cellStyle name="Обычный 7 2 2 2 2 2 2 2 2" xfId="15579"/>
    <cellStyle name="Обычный 7 2 2 2 2 2 2 2 2 2" xfId="32476"/>
    <cellStyle name="Обычный 7 2 2 2 2 2 2 2 3" xfId="24028"/>
    <cellStyle name="Обычный 7 2 2 2 2 2 2 3" xfId="11355"/>
    <cellStyle name="Обычный 7 2 2 2 2 2 2 3 2" xfId="28252"/>
    <cellStyle name="Обычный 7 2 2 2 2 2 2 4" xfId="19804"/>
    <cellStyle name="Обычный 7 2 2 2 2 2 3" xfId="4315"/>
    <cellStyle name="Обычный 7 2 2 2 2 2 3 2" xfId="8539"/>
    <cellStyle name="Обычный 7 2 2 2 2 2 3 2 2" xfId="16987"/>
    <cellStyle name="Обычный 7 2 2 2 2 2 3 2 2 2" xfId="33884"/>
    <cellStyle name="Обычный 7 2 2 2 2 2 3 2 3" xfId="25436"/>
    <cellStyle name="Обычный 7 2 2 2 2 2 3 3" xfId="12763"/>
    <cellStyle name="Обычный 7 2 2 2 2 2 3 3 2" xfId="29660"/>
    <cellStyle name="Обычный 7 2 2 2 2 2 3 4" xfId="21212"/>
    <cellStyle name="Обычный 7 2 2 2 2 2 4" xfId="5723"/>
    <cellStyle name="Обычный 7 2 2 2 2 2 4 2" xfId="14171"/>
    <cellStyle name="Обычный 7 2 2 2 2 2 4 2 2" xfId="31068"/>
    <cellStyle name="Обычный 7 2 2 2 2 2 4 3" xfId="22620"/>
    <cellStyle name="Обычный 7 2 2 2 2 2 5" xfId="9947"/>
    <cellStyle name="Обычный 7 2 2 2 2 2 5 2" xfId="26844"/>
    <cellStyle name="Обычный 7 2 2 2 2 2 6" xfId="18396"/>
    <cellStyle name="Обычный 7 2 2 2 2 3" xfId="2203"/>
    <cellStyle name="Обычный 7 2 2 2 2 3 2" xfId="6427"/>
    <cellStyle name="Обычный 7 2 2 2 2 3 2 2" xfId="14875"/>
    <cellStyle name="Обычный 7 2 2 2 2 3 2 2 2" xfId="31772"/>
    <cellStyle name="Обычный 7 2 2 2 2 3 2 3" xfId="23324"/>
    <cellStyle name="Обычный 7 2 2 2 2 3 3" xfId="10651"/>
    <cellStyle name="Обычный 7 2 2 2 2 3 3 2" xfId="27548"/>
    <cellStyle name="Обычный 7 2 2 2 2 3 4" xfId="19100"/>
    <cellStyle name="Обычный 7 2 2 2 2 4" xfId="3611"/>
    <cellStyle name="Обычный 7 2 2 2 2 4 2" xfId="7835"/>
    <cellStyle name="Обычный 7 2 2 2 2 4 2 2" xfId="16283"/>
    <cellStyle name="Обычный 7 2 2 2 2 4 2 2 2" xfId="33180"/>
    <cellStyle name="Обычный 7 2 2 2 2 4 2 3" xfId="24732"/>
    <cellStyle name="Обычный 7 2 2 2 2 4 3" xfId="12059"/>
    <cellStyle name="Обычный 7 2 2 2 2 4 3 2" xfId="28956"/>
    <cellStyle name="Обычный 7 2 2 2 2 4 4" xfId="20508"/>
    <cellStyle name="Обычный 7 2 2 2 2 5" xfId="5019"/>
    <cellStyle name="Обычный 7 2 2 2 2 5 2" xfId="13467"/>
    <cellStyle name="Обычный 7 2 2 2 2 5 2 2" xfId="30364"/>
    <cellStyle name="Обычный 7 2 2 2 2 5 3" xfId="21916"/>
    <cellStyle name="Обычный 7 2 2 2 2 6" xfId="9243"/>
    <cellStyle name="Обычный 7 2 2 2 2 6 2" xfId="26140"/>
    <cellStyle name="Обычный 7 2 2 2 2 7" xfId="17692"/>
    <cellStyle name="Обычный 7 2 2 2 2 8" xfId="34589"/>
    <cellStyle name="Обычный 7 2 2 2 3" xfId="1146"/>
    <cellStyle name="Обычный 7 2 2 2 3 2" xfId="2555"/>
    <cellStyle name="Обычный 7 2 2 2 3 2 2" xfId="6779"/>
    <cellStyle name="Обычный 7 2 2 2 3 2 2 2" xfId="15227"/>
    <cellStyle name="Обычный 7 2 2 2 3 2 2 2 2" xfId="32124"/>
    <cellStyle name="Обычный 7 2 2 2 3 2 2 3" xfId="23676"/>
    <cellStyle name="Обычный 7 2 2 2 3 2 3" xfId="11003"/>
    <cellStyle name="Обычный 7 2 2 2 3 2 3 2" xfId="27900"/>
    <cellStyle name="Обычный 7 2 2 2 3 2 4" xfId="19452"/>
    <cellStyle name="Обычный 7 2 2 2 3 3" xfId="3963"/>
    <cellStyle name="Обычный 7 2 2 2 3 3 2" xfId="8187"/>
    <cellStyle name="Обычный 7 2 2 2 3 3 2 2" xfId="16635"/>
    <cellStyle name="Обычный 7 2 2 2 3 3 2 2 2" xfId="33532"/>
    <cellStyle name="Обычный 7 2 2 2 3 3 2 3" xfId="25084"/>
    <cellStyle name="Обычный 7 2 2 2 3 3 3" xfId="12411"/>
    <cellStyle name="Обычный 7 2 2 2 3 3 3 2" xfId="29308"/>
    <cellStyle name="Обычный 7 2 2 2 3 3 4" xfId="20860"/>
    <cellStyle name="Обычный 7 2 2 2 3 4" xfId="5371"/>
    <cellStyle name="Обычный 7 2 2 2 3 4 2" xfId="13819"/>
    <cellStyle name="Обычный 7 2 2 2 3 4 2 2" xfId="30716"/>
    <cellStyle name="Обычный 7 2 2 2 3 4 3" xfId="22268"/>
    <cellStyle name="Обычный 7 2 2 2 3 5" xfId="9595"/>
    <cellStyle name="Обычный 7 2 2 2 3 5 2" xfId="26492"/>
    <cellStyle name="Обычный 7 2 2 2 3 6" xfId="18044"/>
    <cellStyle name="Обычный 7 2 2 2 4" xfId="1851"/>
    <cellStyle name="Обычный 7 2 2 2 4 2" xfId="6075"/>
    <cellStyle name="Обычный 7 2 2 2 4 2 2" xfId="14523"/>
    <cellStyle name="Обычный 7 2 2 2 4 2 2 2" xfId="31420"/>
    <cellStyle name="Обычный 7 2 2 2 4 2 3" xfId="22972"/>
    <cellStyle name="Обычный 7 2 2 2 4 3" xfId="10299"/>
    <cellStyle name="Обычный 7 2 2 2 4 3 2" xfId="27196"/>
    <cellStyle name="Обычный 7 2 2 2 4 4" xfId="18748"/>
    <cellStyle name="Обычный 7 2 2 2 5" xfId="3259"/>
    <cellStyle name="Обычный 7 2 2 2 5 2" xfId="7483"/>
    <cellStyle name="Обычный 7 2 2 2 5 2 2" xfId="15931"/>
    <cellStyle name="Обычный 7 2 2 2 5 2 2 2" xfId="32828"/>
    <cellStyle name="Обычный 7 2 2 2 5 2 3" xfId="24380"/>
    <cellStyle name="Обычный 7 2 2 2 5 3" xfId="11707"/>
    <cellStyle name="Обычный 7 2 2 2 5 3 2" xfId="28604"/>
    <cellStyle name="Обычный 7 2 2 2 5 4" xfId="20156"/>
    <cellStyle name="Обычный 7 2 2 2 6" xfId="4667"/>
    <cellStyle name="Обычный 7 2 2 2 6 2" xfId="13115"/>
    <cellStyle name="Обычный 7 2 2 2 6 2 2" xfId="30012"/>
    <cellStyle name="Обычный 7 2 2 2 6 3" xfId="21564"/>
    <cellStyle name="Обычный 7 2 2 2 7" xfId="8891"/>
    <cellStyle name="Обычный 7 2 2 2 7 2" xfId="25788"/>
    <cellStyle name="Обычный 7 2 2 2 8" xfId="17340"/>
    <cellStyle name="Обычный 7 2 2 2 9" xfId="34237"/>
    <cellStyle name="Обычный 7 2 2 3" xfId="766"/>
    <cellStyle name="Обычный 7 2 2 3 2" xfId="1497"/>
    <cellStyle name="Обычный 7 2 2 3 2 2" xfId="2906"/>
    <cellStyle name="Обычный 7 2 2 3 2 2 2" xfId="7130"/>
    <cellStyle name="Обычный 7 2 2 3 2 2 2 2" xfId="15578"/>
    <cellStyle name="Обычный 7 2 2 3 2 2 2 2 2" xfId="32475"/>
    <cellStyle name="Обычный 7 2 2 3 2 2 2 3" xfId="24027"/>
    <cellStyle name="Обычный 7 2 2 3 2 2 3" xfId="11354"/>
    <cellStyle name="Обычный 7 2 2 3 2 2 3 2" xfId="28251"/>
    <cellStyle name="Обычный 7 2 2 3 2 2 4" xfId="19803"/>
    <cellStyle name="Обычный 7 2 2 3 2 3" xfId="4314"/>
    <cellStyle name="Обычный 7 2 2 3 2 3 2" xfId="8538"/>
    <cellStyle name="Обычный 7 2 2 3 2 3 2 2" xfId="16986"/>
    <cellStyle name="Обычный 7 2 2 3 2 3 2 2 2" xfId="33883"/>
    <cellStyle name="Обычный 7 2 2 3 2 3 2 3" xfId="25435"/>
    <cellStyle name="Обычный 7 2 2 3 2 3 3" xfId="12762"/>
    <cellStyle name="Обычный 7 2 2 3 2 3 3 2" xfId="29659"/>
    <cellStyle name="Обычный 7 2 2 3 2 3 4" xfId="21211"/>
    <cellStyle name="Обычный 7 2 2 3 2 4" xfId="5722"/>
    <cellStyle name="Обычный 7 2 2 3 2 4 2" xfId="14170"/>
    <cellStyle name="Обычный 7 2 2 3 2 4 2 2" xfId="31067"/>
    <cellStyle name="Обычный 7 2 2 3 2 4 3" xfId="22619"/>
    <cellStyle name="Обычный 7 2 2 3 2 5" xfId="9946"/>
    <cellStyle name="Обычный 7 2 2 3 2 5 2" xfId="26843"/>
    <cellStyle name="Обычный 7 2 2 3 2 6" xfId="18395"/>
    <cellStyle name="Обычный 7 2 2 3 3" xfId="2202"/>
    <cellStyle name="Обычный 7 2 2 3 3 2" xfId="6426"/>
    <cellStyle name="Обычный 7 2 2 3 3 2 2" xfId="14874"/>
    <cellStyle name="Обычный 7 2 2 3 3 2 2 2" xfId="31771"/>
    <cellStyle name="Обычный 7 2 2 3 3 2 3" xfId="23323"/>
    <cellStyle name="Обычный 7 2 2 3 3 3" xfId="10650"/>
    <cellStyle name="Обычный 7 2 2 3 3 3 2" xfId="27547"/>
    <cellStyle name="Обычный 7 2 2 3 3 4" xfId="19099"/>
    <cellStyle name="Обычный 7 2 2 3 4" xfId="3610"/>
    <cellStyle name="Обычный 7 2 2 3 4 2" xfId="7834"/>
    <cellStyle name="Обычный 7 2 2 3 4 2 2" xfId="16282"/>
    <cellStyle name="Обычный 7 2 2 3 4 2 2 2" xfId="33179"/>
    <cellStyle name="Обычный 7 2 2 3 4 2 3" xfId="24731"/>
    <cellStyle name="Обычный 7 2 2 3 4 3" xfId="12058"/>
    <cellStyle name="Обычный 7 2 2 3 4 3 2" xfId="28955"/>
    <cellStyle name="Обычный 7 2 2 3 4 4" xfId="20507"/>
    <cellStyle name="Обычный 7 2 2 3 5" xfId="5018"/>
    <cellStyle name="Обычный 7 2 2 3 5 2" xfId="13466"/>
    <cellStyle name="Обычный 7 2 2 3 5 2 2" xfId="30363"/>
    <cellStyle name="Обычный 7 2 2 3 5 3" xfId="21915"/>
    <cellStyle name="Обычный 7 2 2 3 6" xfId="9242"/>
    <cellStyle name="Обычный 7 2 2 3 6 2" xfId="26139"/>
    <cellStyle name="Обычный 7 2 2 3 7" xfId="17691"/>
    <cellStyle name="Обычный 7 2 2 3 8" xfId="34588"/>
    <cellStyle name="Обычный 7 2 2 4" xfId="1145"/>
    <cellStyle name="Обычный 7 2 2 4 2" xfId="2554"/>
    <cellStyle name="Обычный 7 2 2 4 2 2" xfId="6778"/>
    <cellStyle name="Обычный 7 2 2 4 2 2 2" xfId="15226"/>
    <cellStyle name="Обычный 7 2 2 4 2 2 2 2" xfId="32123"/>
    <cellStyle name="Обычный 7 2 2 4 2 2 3" xfId="23675"/>
    <cellStyle name="Обычный 7 2 2 4 2 3" xfId="11002"/>
    <cellStyle name="Обычный 7 2 2 4 2 3 2" xfId="27899"/>
    <cellStyle name="Обычный 7 2 2 4 2 4" xfId="19451"/>
    <cellStyle name="Обычный 7 2 2 4 3" xfId="3962"/>
    <cellStyle name="Обычный 7 2 2 4 3 2" xfId="8186"/>
    <cellStyle name="Обычный 7 2 2 4 3 2 2" xfId="16634"/>
    <cellStyle name="Обычный 7 2 2 4 3 2 2 2" xfId="33531"/>
    <cellStyle name="Обычный 7 2 2 4 3 2 3" xfId="25083"/>
    <cellStyle name="Обычный 7 2 2 4 3 3" xfId="12410"/>
    <cellStyle name="Обычный 7 2 2 4 3 3 2" xfId="29307"/>
    <cellStyle name="Обычный 7 2 2 4 3 4" xfId="20859"/>
    <cellStyle name="Обычный 7 2 2 4 4" xfId="5370"/>
    <cellStyle name="Обычный 7 2 2 4 4 2" xfId="13818"/>
    <cellStyle name="Обычный 7 2 2 4 4 2 2" xfId="30715"/>
    <cellStyle name="Обычный 7 2 2 4 4 3" xfId="22267"/>
    <cellStyle name="Обычный 7 2 2 4 5" xfId="9594"/>
    <cellStyle name="Обычный 7 2 2 4 5 2" xfId="26491"/>
    <cellStyle name="Обычный 7 2 2 4 6" xfId="18043"/>
    <cellStyle name="Обычный 7 2 2 5" xfId="1850"/>
    <cellStyle name="Обычный 7 2 2 5 2" xfId="6074"/>
    <cellStyle name="Обычный 7 2 2 5 2 2" xfId="14522"/>
    <cellStyle name="Обычный 7 2 2 5 2 2 2" xfId="31419"/>
    <cellStyle name="Обычный 7 2 2 5 2 3" xfId="22971"/>
    <cellStyle name="Обычный 7 2 2 5 3" xfId="10298"/>
    <cellStyle name="Обычный 7 2 2 5 3 2" xfId="27195"/>
    <cellStyle name="Обычный 7 2 2 5 4" xfId="18747"/>
    <cellStyle name="Обычный 7 2 2 6" xfId="3258"/>
    <cellStyle name="Обычный 7 2 2 6 2" xfId="7482"/>
    <cellStyle name="Обычный 7 2 2 6 2 2" xfId="15930"/>
    <cellStyle name="Обычный 7 2 2 6 2 2 2" xfId="32827"/>
    <cellStyle name="Обычный 7 2 2 6 2 3" xfId="24379"/>
    <cellStyle name="Обычный 7 2 2 6 3" xfId="11706"/>
    <cellStyle name="Обычный 7 2 2 6 3 2" xfId="28603"/>
    <cellStyle name="Обычный 7 2 2 6 4" xfId="20155"/>
    <cellStyle name="Обычный 7 2 2 7" xfId="4666"/>
    <cellStyle name="Обычный 7 2 2 7 2" xfId="13114"/>
    <cellStyle name="Обычный 7 2 2 7 2 2" xfId="30011"/>
    <cellStyle name="Обычный 7 2 2 7 3" xfId="21563"/>
    <cellStyle name="Обычный 7 2 2 8" xfId="8890"/>
    <cellStyle name="Обычный 7 2 2 8 2" xfId="25787"/>
    <cellStyle name="Обычный 7 2 2 9" xfId="17339"/>
    <cellStyle name="Обычный 7 2 3" xfId="372"/>
    <cellStyle name="Обычный 7 2 3 2" xfId="768"/>
    <cellStyle name="Обычный 7 2 3 2 2" xfId="1499"/>
    <cellStyle name="Обычный 7 2 3 2 2 2" xfId="2908"/>
    <cellStyle name="Обычный 7 2 3 2 2 2 2" xfId="7132"/>
    <cellStyle name="Обычный 7 2 3 2 2 2 2 2" xfId="15580"/>
    <cellStyle name="Обычный 7 2 3 2 2 2 2 2 2" xfId="32477"/>
    <cellStyle name="Обычный 7 2 3 2 2 2 2 3" xfId="24029"/>
    <cellStyle name="Обычный 7 2 3 2 2 2 3" xfId="11356"/>
    <cellStyle name="Обычный 7 2 3 2 2 2 3 2" xfId="28253"/>
    <cellStyle name="Обычный 7 2 3 2 2 2 4" xfId="19805"/>
    <cellStyle name="Обычный 7 2 3 2 2 3" xfId="4316"/>
    <cellStyle name="Обычный 7 2 3 2 2 3 2" xfId="8540"/>
    <cellStyle name="Обычный 7 2 3 2 2 3 2 2" xfId="16988"/>
    <cellStyle name="Обычный 7 2 3 2 2 3 2 2 2" xfId="33885"/>
    <cellStyle name="Обычный 7 2 3 2 2 3 2 3" xfId="25437"/>
    <cellStyle name="Обычный 7 2 3 2 2 3 3" xfId="12764"/>
    <cellStyle name="Обычный 7 2 3 2 2 3 3 2" xfId="29661"/>
    <cellStyle name="Обычный 7 2 3 2 2 3 4" xfId="21213"/>
    <cellStyle name="Обычный 7 2 3 2 2 4" xfId="5724"/>
    <cellStyle name="Обычный 7 2 3 2 2 4 2" xfId="14172"/>
    <cellStyle name="Обычный 7 2 3 2 2 4 2 2" xfId="31069"/>
    <cellStyle name="Обычный 7 2 3 2 2 4 3" xfId="22621"/>
    <cellStyle name="Обычный 7 2 3 2 2 5" xfId="9948"/>
    <cellStyle name="Обычный 7 2 3 2 2 5 2" xfId="26845"/>
    <cellStyle name="Обычный 7 2 3 2 2 6" xfId="18397"/>
    <cellStyle name="Обычный 7 2 3 2 3" xfId="2204"/>
    <cellStyle name="Обычный 7 2 3 2 3 2" xfId="6428"/>
    <cellStyle name="Обычный 7 2 3 2 3 2 2" xfId="14876"/>
    <cellStyle name="Обычный 7 2 3 2 3 2 2 2" xfId="31773"/>
    <cellStyle name="Обычный 7 2 3 2 3 2 3" xfId="23325"/>
    <cellStyle name="Обычный 7 2 3 2 3 3" xfId="10652"/>
    <cellStyle name="Обычный 7 2 3 2 3 3 2" xfId="27549"/>
    <cellStyle name="Обычный 7 2 3 2 3 4" xfId="19101"/>
    <cellStyle name="Обычный 7 2 3 2 4" xfId="3612"/>
    <cellStyle name="Обычный 7 2 3 2 4 2" xfId="7836"/>
    <cellStyle name="Обычный 7 2 3 2 4 2 2" xfId="16284"/>
    <cellStyle name="Обычный 7 2 3 2 4 2 2 2" xfId="33181"/>
    <cellStyle name="Обычный 7 2 3 2 4 2 3" xfId="24733"/>
    <cellStyle name="Обычный 7 2 3 2 4 3" xfId="12060"/>
    <cellStyle name="Обычный 7 2 3 2 4 3 2" xfId="28957"/>
    <cellStyle name="Обычный 7 2 3 2 4 4" xfId="20509"/>
    <cellStyle name="Обычный 7 2 3 2 5" xfId="5020"/>
    <cellStyle name="Обычный 7 2 3 2 5 2" xfId="13468"/>
    <cellStyle name="Обычный 7 2 3 2 5 2 2" xfId="30365"/>
    <cellStyle name="Обычный 7 2 3 2 5 3" xfId="21917"/>
    <cellStyle name="Обычный 7 2 3 2 6" xfId="9244"/>
    <cellStyle name="Обычный 7 2 3 2 6 2" xfId="26141"/>
    <cellStyle name="Обычный 7 2 3 2 7" xfId="17693"/>
    <cellStyle name="Обычный 7 2 3 2 8" xfId="34590"/>
    <cellStyle name="Обычный 7 2 3 3" xfId="1147"/>
    <cellStyle name="Обычный 7 2 3 3 2" xfId="2556"/>
    <cellStyle name="Обычный 7 2 3 3 2 2" xfId="6780"/>
    <cellStyle name="Обычный 7 2 3 3 2 2 2" xfId="15228"/>
    <cellStyle name="Обычный 7 2 3 3 2 2 2 2" xfId="32125"/>
    <cellStyle name="Обычный 7 2 3 3 2 2 3" xfId="23677"/>
    <cellStyle name="Обычный 7 2 3 3 2 3" xfId="11004"/>
    <cellStyle name="Обычный 7 2 3 3 2 3 2" xfId="27901"/>
    <cellStyle name="Обычный 7 2 3 3 2 4" xfId="19453"/>
    <cellStyle name="Обычный 7 2 3 3 3" xfId="3964"/>
    <cellStyle name="Обычный 7 2 3 3 3 2" xfId="8188"/>
    <cellStyle name="Обычный 7 2 3 3 3 2 2" xfId="16636"/>
    <cellStyle name="Обычный 7 2 3 3 3 2 2 2" xfId="33533"/>
    <cellStyle name="Обычный 7 2 3 3 3 2 3" xfId="25085"/>
    <cellStyle name="Обычный 7 2 3 3 3 3" xfId="12412"/>
    <cellStyle name="Обычный 7 2 3 3 3 3 2" xfId="29309"/>
    <cellStyle name="Обычный 7 2 3 3 3 4" xfId="20861"/>
    <cellStyle name="Обычный 7 2 3 3 4" xfId="5372"/>
    <cellStyle name="Обычный 7 2 3 3 4 2" xfId="13820"/>
    <cellStyle name="Обычный 7 2 3 3 4 2 2" xfId="30717"/>
    <cellStyle name="Обычный 7 2 3 3 4 3" xfId="22269"/>
    <cellStyle name="Обычный 7 2 3 3 5" xfId="9596"/>
    <cellStyle name="Обычный 7 2 3 3 5 2" xfId="26493"/>
    <cellStyle name="Обычный 7 2 3 3 6" xfId="18045"/>
    <cellStyle name="Обычный 7 2 3 4" xfId="1852"/>
    <cellStyle name="Обычный 7 2 3 4 2" xfId="6076"/>
    <cellStyle name="Обычный 7 2 3 4 2 2" xfId="14524"/>
    <cellStyle name="Обычный 7 2 3 4 2 2 2" xfId="31421"/>
    <cellStyle name="Обычный 7 2 3 4 2 3" xfId="22973"/>
    <cellStyle name="Обычный 7 2 3 4 3" xfId="10300"/>
    <cellStyle name="Обычный 7 2 3 4 3 2" xfId="27197"/>
    <cellStyle name="Обычный 7 2 3 4 4" xfId="18749"/>
    <cellStyle name="Обычный 7 2 3 5" xfId="3260"/>
    <cellStyle name="Обычный 7 2 3 5 2" xfId="7484"/>
    <cellStyle name="Обычный 7 2 3 5 2 2" xfId="15932"/>
    <cellStyle name="Обычный 7 2 3 5 2 2 2" xfId="32829"/>
    <cellStyle name="Обычный 7 2 3 5 2 3" xfId="24381"/>
    <cellStyle name="Обычный 7 2 3 5 3" xfId="11708"/>
    <cellStyle name="Обычный 7 2 3 5 3 2" xfId="28605"/>
    <cellStyle name="Обычный 7 2 3 5 4" xfId="20157"/>
    <cellStyle name="Обычный 7 2 3 6" xfId="4668"/>
    <cellStyle name="Обычный 7 2 3 6 2" xfId="13116"/>
    <cellStyle name="Обычный 7 2 3 6 2 2" xfId="30013"/>
    <cellStyle name="Обычный 7 2 3 6 3" xfId="21565"/>
    <cellStyle name="Обычный 7 2 3 7" xfId="8892"/>
    <cellStyle name="Обычный 7 2 3 7 2" xfId="25789"/>
    <cellStyle name="Обычный 7 2 3 8" xfId="17341"/>
    <cellStyle name="Обычный 7 2 3 9" xfId="34238"/>
    <cellStyle name="Обычный 7 2 4" xfId="765"/>
    <cellStyle name="Обычный 7 2 4 2" xfId="1496"/>
    <cellStyle name="Обычный 7 2 4 2 2" xfId="2905"/>
    <cellStyle name="Обычный 7 2 4 2 2 2" xfId="7129"/>
    <cellStyle name="Обычный 7 2 4 2 2 2 2" xfId="15577"/>
    <cellStyle name="Обычный 7 2 4 2 2 2 2 2" xfId="32474"/>
    <cellStyle name="Обычный 7 2 4 2 2 2 3" xfId="24026"/>
    <cellStyle name="Обычный 7 2 4 2 2 3" xfId="11353"/>
    <cellStyle name="Обычный 7 2 4 2 2 3 2" xfId="28250"/>
    <cellStyle name="Обычный 7 2 4 2 2 4" xfId="19802"/>
    <cellStyle name="Обычный 7 2 4 2 3" xfId="4313"/>
    <cellStyle name="Обычный 7 2 4 2 3 2" xfId="8537"/>
    <cellStyle name="Обычный 7 2 4 2 3 2 2" xfId="16985"/>
    <cellStyle name="Обычный 7 2 4 2 3 2 2 2" xfId="33882"/>
    <cellStyle name="Обычный 7 2 4 2 3 2 3" xfId="25434"/>
    <cellStyle name="Обычный 7 2 4 2 3 3" xfId="12761"/>
    <cellStyle name="Обычный 7 2 4 2 3 3 2" xfId="29658"/>
    <cellStyle name="Обычный 7 2 4 2 3 4" xfId="21210"/>
    <cellStyle name="Обычный 7 2 4 2 4" xfId="5721"/>
    <cellStyle name="Обычный 7 2 4 2 4 2" xfId="14169"/>
    <cellStyle name="Обычный 7 2 4 2 4 2 2" xfId="31066"/>
    <cellStyle name="Обычный 7 2 4 2 4 3" xfId="22618"/>
    <cellStyle name="Обычный 7 2 4 2 5" xfId="9945"/>
    <cellStyle name="Обычный 7 2 4 2 5 2" xfId="26842"/>
    <cellStyle name="Обычный 7 2 4 2 6" xfId="18394"/>
    <cellStyle name="Обычный 7 2 4 3" xfId="2201"/>
    <cellStyle name="Обычный 7 2 4 3 2" xfId="6425"/>
    <cellStyle name="Обычный 7 2 4 3 2 2" xfId="14873"/>
    <cellStyle name="Обычный 7 2 4 3 2 2 2" xfId="31770"/>
    <cellStyle name="Обычный 7 2 4 3 2 3" xfId="23322"/>
    <cellStyle name="Обычный 7 2 4 3 3" xfId="10649"/>
    <cellStyle name="Обычный 7 2 4 3 3 2" xfId="27546"/>
    <cellStyle name="Обычный 7 2 4 3 4" xfId="19098"/>
    <cellStyle name="Обычный 7 2 4 4" xfId="3609"/>
    <cellStyle name="Обычный 7 2 4 4 2" xfId="7833"/>
    <cellStyle name="Обычный 7 2 4 4 2 2" xfId="16281"/>
    <cellStyle name="Обычный 7 2 4 4 2 2 2" xfId="33178"/>
    <cellStyle name="Обычный 7 2 4 4 2 3" xfId="24730"/>
    <cellStyle name="Обычный 7 2 4 4 3" xfId="12057"/>
    <cellStyle name="Обычный 7 2 4 4 3 2" xfId="28954"/>
    <cellStyle name="Обычный 7 2 4 4 4" xfId="20506"/>
    <cellStyle name="Обычный 7 2 4 5" xfId="5017"/>
    <cellStyle name="Обычный 7 2 4 5 2" xfId="13465"/>
    <cellStyle name="Обычный 7 2 4 5 2 2" xfId="30362"/>
    <cellStyle name="Обычный 7 2 4 5 3" xfId="21914"/>
    <cellStyle name="Обычный 7 2 4 6" xfId="9241"/>
    <cellStyle name="Обычный 7 2 4 6 2" xfId="26138"/>
    <cellStyle name="Обычный 7 2 4 7" xfId="17690"/>
    <cellStyle name="Обычный 7 2 4 8" xfId="34587"/>
    <cellStyle name="Обычный 7 2 5" xfId="1144"/>
    <cellStyle name="Обычный 7 2 5 2" xfId="2553"/>
    <cellStyle name="Обычный 7 2 5 2 2" xfId="6777"/>
    <cellStyle name="Обычный 7 2 5 2 2 2" xfId="15225"/>
    <cellStyle name="Обычный 7 2 5 2 2 2 2" xfId="32122"/>
    <cellStyle name="Обычный 7 2 5 2 2 3" xfId="23674"/>
    <cellStyle name="Обычный 7 2 5 2 3" xfId="11001"/>
    <cellStyle name="Обычный 7 2 5 2 3 2" xfId="27898"/>
    <cellStyle name="Обычный 7 2 5 2 4" xfId="19450"/>
    <cellStyle name="Обычный 7 2 5 3" xfId="3961"/>
    <cellStyle name="Обычный 7 2 5 3 2" xfId="8185"/>
    <cellStyle name="Обычный 7 2 5 3 2 2" xfId="16633"/>
    <cellStyle name="Обычный 7 2 5 3 2 2 2" xfId="33530"/>
    <cellStyle name="Обычный 7 2 5 3 2 3" xfId="25082"/>
    <cellStyle name="Обычный 7 2 5 3 3" xfId="12409"/>
    <cellStyle name="Обычный 7 2 5 3 3 2" xfId="29306"/>
    <cellStyle name="Обычный 7 2 5 3 4" xfId="20858"/>
    <cellStyle name="Обычный 7 2 5 4" xfId="5369"/>
    <cellStyle name="Обычный 7 2 5 4 2" xfId="13817"/>
    <cellStyle name="Обычный 7 2 5 4 2 2" xfId="30714"/>
    <cellStyle name="Обычный 7 2 5 4 3" xfId="22266"/>
    <cellStyle name="Обычный 7 2 5 5" xfId="9593"/>
    <cellStyle name="Обычный 7 2 5 5 2" xfId="26490"/>
    <cellStyle name="Обычный 7 2 5 6" xfId="18042"/>
    <cellStyle name="Обычный 7 2 6" xfId="1849"/>
    <cellStyle name="Обычный 7 2 6 2" xfId="6073"/>
    <cellStyle name="Обычный 7 2 6 2 2" xfId="14521"/>
    <cellStyle name="Обычный 7 2 6 2 2 2" xfId="31418"/>
    <cellStyle name="Обычный 7 2 6 2 3" xfId="22970"/>
    <cellStyle name="Обычный 7 2 6 3" xfId="10297"/>
    <cellStyle name="Обычный 7 2 6 3 2" xfId="27194"/>
    <cellStyle name="Обычный 7 2 6 4" xfId="18746"/>
    <cellStyle name="Обычный 7 2 7" xfId="3257"/>
    <cellStyle name="Обычный 7 2 7 2" xfId="7481"/>
    <cellStyle name="Обычный 7 2 7 2 2" xfId="15929"/>
    <cellStyle name="Обычный 7 2 7 2 2 2" xfId="32826"/>
    <cellStyle name="Обычный 7 2 7 2 3" xfId="24378"/>
    <cellStyle name="Обычный 7 2 7 3" xfId="11705"/>
    <cellStyle name="Обычный 7 2 7 3 2" xfId="28602"/>
    <cellStyle name="Обычный 7 2 7 4" xfId="20154"/>
    <cellStyle name="Обычный 7 2 8" xfId="4665"/>
    <cellStyle name="Обычный 7 2 8 2" xfId="13113"/>
    <cellStyle name="Обычный 7 2 8 2 2" xfId="30010"/>
    <cellStyle name="Обычный 7 2 8 3" xfId="21562"/>
    <cellStyle name="Обычный 7 2 9" xfId="8889"/>
    <cellStyle name="Обычный 7 2 9 2" xfId="25786"/>
    <cellStyle name="Обычный 7 3" xfId="373"/>
    <cellStyle name="Обычный 7 3 10" xfId="34239"/>
    <cellStyle name="Обычный 7 3 2" xfId="374"/>
    <cellStyle name="Обычный 7 3 2 2" xfId="770"/>
    <cellStyle name="Обычный 7 3 2 2 2" xfId="1501"/>
    <cellStyle name="Обычный 7 3 2 2 2 2" xfId="2910"/>
    <cellStyle name="Обычный 7 3 2 2 2 2 2" xfId="7134"/>
    <cellStyle name="Обычный 7 3 2 2 2 2 2 2" xfId="15582"/>
    <cellStyle name="Обычный 7 3 2 2 2 2 2 2 2" xfId="32479"/>
    <cellStyle name="Обычный 7 3 2 2 2 2 2 3" xfId="24031"/>
    <cellStyle name="Обычный 7 3 2 2 2 2 3" xfId="11358"/>
    <cellStyle name="Обычный 7 3 2 2 2 2 3 2" xfId="28255"/>
    <cellStyle name="Обычный 7 3 2 2 2 2 4" xfId="19807"/>
    <cellStyle name="Обычный 7 3 2 2 2 3" xfId="4318"/>
    <cellStyle name="Обычный 7 3 2 2 2 3 2" xfId="8542"/>
    <cellStyle name="Обычный 7 3 2 2 2 3 2 2" xfId="16990"/>
    <cellStyle name="Обычный 7 3 2 2 2 3 2 2 2" xfId="33887"/>
    <cellStyle name="Обычный 7 3 2 2 2 3 2 3" xfId="25439"/>
    <cellStyle name="Обычный 7 3 2 2 2 3 3" xfId="12766"/>
    <cellStyle name="Обычный 7 3 2 2 2 3 3 2" xfId="29663"/>
    <cellStyle name="Обычный 7 3 2 2 2 3 4" xfId="21215"/>
    <cellStyle name="Обычный 7 3 2 2 2 4" xfId="5726"/>
    <cellStyle name="Обычный 7 3 2 2 2 4 2" xfId="14174"/>
    <cellStyle name="Обычный 7 3 2 2 2 4 2 2" xfId="31071"/>
    <cellStyle name="Обычный 7 3 2 2 2 4 3" xfId="22623"/>
    <cellStyle name="Обычный 7 3 2 2 2 5" xfId="9950"/>
    <cellStyle name="Обычный 7 3 2 2 2 5 2" xfId="26847"/>
    <cellStyle name="Обычный 7 3 2 2 2 6" xfId="18399"/>
    <cellStyle name="Обычный 7 3 2 2 3" xfId="2206"/>
    <cellStyle name="Обычный 7 3 2 2 3 2" xfId="6430"/>
    <cellStyle name="Обычный 7 3 2 2 3 2 2" xfId="14878"/>
    <cellStyle name="Обычный 7 3 2 2 3 2 2 2" xfId="31775"/>
    <cellStyle name="Обычный 7 3 2 2 3 2 3" xfId="23327"/>
    <cellStyle name="Обычный 7 3 2 2 3 3" xfId="10654"/>
    <cellStyle name="Обычный 7 3 2 2 3 3 2" xfId="27551"/>
    <cellStyle name="Обычный 7 3 2 2 3 4" xfId="19103"/>
    <cellStyle name="Обычный 7 3 2 2 4" xfId="3614"/>
    <cellStyle name="Обычный 7 3 2 2 4 2" xfId="7838"/>
    <cellStyle name="Обычный 7 3 2 2 4 2 2" xfId="16286"/>
    <cellStyle name="Обычный 7 3 2 2 4 2 2 2" xfId="33183"/>
    <cellStyle name="Обычный 7 3 2 2 4 2 3" xfId="24735"/>
    <cellStyle name="Обычный 7 3 2 2 4 3" xfId="12062"/>
    <cellStyle name="Обычный 7 3 2 2 4 3 2" xfId="28959"/>
    <cellStyle name="Обычный 7 3 2 2 4 4" xfId="20511"/>
    <cellStyle name="Обычный 7 3 2 2 5" xfId="5022"/>
    <cellStyle name="Обычный 7 3 2 2 5 2" xfId="13470"/>
    <cellStyle name="Обычный 7 3 2 2 5 2 2" xfId="30367"/>
    <cellStyle name="Обычный 7 3 2 2 5 3" xfId="21919"/>
    <cellStyle name="Обычный 7 3 2 2 6" xfId="9246"/>
    <cellStyle name="Обычный 7 3 2 2 6 2" xfId="26143"/>
    <cellStyle name="Обычный 7 3 2 2 7" xfId="17695"/>
    <cellStyle name="Обычный 7 3 2 2 8" xfId="34592"/>
    <cellStyle name="Обычный 7 3 2 3" xfId="1149"/>
    <cellStyle name="Обычный 7 3 2 3 2" xfId="2558"/>
    <cellStyle name="Обычный 7 3 2 3 2 2" xfId="6782"/>
    <cellStyle name="Обычный 7 3 2 3 2 2 2" xfId="15230"/>
    <cellStyle name="Обычный 7 3 2 3 2 2 2 2" xfId="32127"/>
    <cellStyle name="Обычный 7 3 2 3 2 2 3" xfId="23679"/>
    <cellStyle name="Обычный 7 3 2 3 2 3" xfId="11006"/>
    <cellStyle name="Обычный 7 3 2 3 2 3 2" xfId="27903"/>
    <cellStyle name="Обычный 7 3 2 3 2 4" xfId="19455"/>
    <cellStyle name="Обычный 7 3 2 3 3" xfId="3966"/>
    <cellStyle name="Обычный 7 3 2 3 3 2" xfId="8190"/>
    <cellStyle name="Обычный 7 3 2 3 3 2 2" xfId="16638"/>
    <cellStyle name="Обычный 7 3 2 3 3 2 2 2" xfId="33535"/>
    <cellStyle name="Обычный 7 3 2 3 3 2 3" xfId="25087"/>
    <cellStyle name="Обычный 7 3 2 3 3 3" xfId="12414"/>
    <cellStyle name="Обычный 7 3 2 3 3 3 2" xfId="29311"/>
    <cellStyle name="Обычный 7 3 2 3 3 4" xfId="20863"/>
    <cellStyle name="Обычный 7 3 2 3 4" xfId="5374"/>
    <cellStyle name="Обычный 7 3 2 3 4 2" xfId="13822"/>
    <cellStyle name="Обычный 7 3 2 3 4 2 2" xfId="30719"/>
    <cellStyle name="Обычный 7 3 2 3 4 3" xfId="22271"/>
    <cellStyle name="Обычный 7 3 2 3 5" xfId="9598"/>
    <cellStyle name="Обычный 7 3 2 3 5 2" xfId="26495"/>
    <cellStyle name="Обычный 7 3 2 3 6" xfId="18047"/>
    <cellStyle name="Обычный 7 3 2 4" xfId="1854"/>
    <cellStyle name="Обычный 7 3 2 4 2" xfId="6078"/>
    <cellStyle name="Обычный 7 3 2 4 2 2" xfId="14526"/>
    <cellStyle name="Обычный 7 3 2 4 2 2 2" xfId="31423"/>
    <cellStyle name="Обычный 7 3 2 4 2 3" xfId="22975"/>
    <cellStyle name="Обычный 7 3 2 4 3" xfId="10302"/>
    <cellStyle name="Обычный 7 3 2 4 3 2" xfId="27199"/>
    <cellStyle name="Обычный 7 3 2 4 4" xfId="18751"/>
    <cellStyle name="Обычный 7 3 2 5" xfId="3262"/>
    <cellStyle name="Обычный 7 3 2 5 2" xfId="7486"/>
    <cellStyle name="Обычный 7 3 2 5 2 2" xfId="15934"/>
    <cellStyle name="Обычный 7 3 2 5 2 2 2" xfId="32831"/>
    <cellStyle name="Обычный 7 3 2 5 2 3" xfId="24383"/>
    <cellStyle name="Обычный 7 3 2 5 3" xfId="11710"/>
    <cellStyle name="Обычный 7 3 2 5 3 2" xfId="28607"/>
    <cellStyle name="Обычный 7 3 2 5 4" xfId="20159"/>
    <cellStyle name="Обычный 7 3 2 6" xfId="4670"/>
    <cellStyle name="Обычный 7 3 2 6 2" xfId="13118"/>
    <cellStyle name="Обычный 7 3 2 6 2 2" xfId="30015"/>
    <cellStyle name="Обычный 7 3 2 6 3" xfId="21567"/>
    <cellStyle name="Обычный 7 3 2 7" xfId="8894"/>
    <cellStyle name="Обычный 7 3 2 7 2" xfId="25791"/>
    <cellStyle name="Обычный 7 3 2 8" xfId="17343"/>
    <cellStyle name="Обычный 7 3 2 9" xfId="34240"/>
    <cellStyle name="Обычный 7 3 3" xfId="769"/>
    <cellStyle name="Обычный 7 3 3 2" xfId="1500"/>
    <cellStyle name="Обычный 7 3 3 2 2" xfId="2909"/>
    <cellStyle name="Обычный 7 3 3 2 2 2" xfId="7133"/>
    <cellStyle name="Обычный 7 3 3 2 2 2 2" xfId="15581"/>
    <cellStyle name="Обычный 7 3 3 2 2 2 2 2" xfId="32478"/>
    <cellStyle name="Обычный 7 3 3 2 2 2 3" xfId="24030"/>
    <cellStyle name="Обычный 7 3 3 2 2 3" xfId="11357"/>
    <cellStyle name="Обычный 7 3 3 2 2 3 2" xfId="28254"/>
    <cellStyle name="Обычный 7 3 3 2 2 4" xfId="19806"/>
    <cellStyle name="Обычный 7 3 3 2 3" xfId="4317"/>
    <cellStyle name="Обычный 7 3 3 2 3 2" xfId="8541"/>
    <cellStyle name="Обычный 7 3 3 2 3 2 2" xfId="16989"/>
    <cellStyle name="Обычный 7 3 3 2 3 2 2 2" xfId="33886"/>
    <cellStyle name="Обычный 7 3 3 2 3 2 3" xfId="25438"/>
    <cellStyle name="Обычный 7 3 3 2 3 3" xfId="12765"/>
    <cellStyle name="Обычный 7 3 3 2 3 3 2" xfId="29662"/>
    <cellStyle name="Обычный 7 3 3 2 3 4" xfId="21214"/>
    <cellStyle name="Обычный 7 3 3 2 4" xfId="5725"/>
    <cellStyle name="Обычный 7 3 3 2 4 2" xfId="14173"/>
    <cellStyle name="Обычный 7 3 3 2 4 2 2" xfId="31070"/>
    <cellStyle name="Обычный 7 3 3 2 4 3" xfId="22622"/>
    <cellStyle name="Обычный 7 3 3 2 5" xfId="9949"/>
    <cellStyle name="Обычный 7 3 3 2 5 2" xfId="26846"/>
    <cellStyle name="Обычный 7 3 3 2 6" xfId="18398"/>
    <cellStyle name="Обычный 7 3 3 3" xfId="2205"/>
    <cellStyle name="Обычный 7 3 3 3 2" xfId="6429"/>
    <cellStyle name="Обычный 7 3 3 3 2 2" xfId="14877"/>
    <cellStyle name="Обычный 7 3 3 3 2 2 2" xfId="31774"/>
    <cellStyle name="Обычный 7 3 3 3 2 3" xfId="23326"/>
    <cellStyle name="Обычный 7 3 3 3 3" xfId="10653"/>
    <cellStyle name="Обычный 7 3 3 3 3 2" xfId="27550"/>
    <cellStyle name="Обычный 7 3 3 3 4" xfId="19102"/>
    <cellStyle name="Обычный 7 3 3 4" xfId="3613"/>
    <cellStyle name="Обычный 7 3 3 4 2" xfId="7837"/>
    <cellStyle name="Обычный 7 3 3 4 2 2" xfId="16285"/>
    <cellStyle name="Обычный 7 3 3 4 2 2 2" xfId="33182"/>
    <cellStyle name="Обычный 7 3 3 4 2 3" xfId="24734"/>
    <cellStyle name="Обычный 7 3 3 4 3" xfId="12061"/>
    <cellStyle name="Обычный 7 3 3 4 3 2" xfId="28958"/>
    <cellStyle name="Обычный 7 3 3 4 4" xfId="20510"/>
    <cellStyle name="Обычный 7 3 3 5" xfId="5021"/>
    <cellStyle name="Обычный 7 3 3 5 2" xfId="13469"/>
    <cellStyle name="Обычный 7 3 3 5 2 2" xfId="30366"/>
    <cellStyle name="Обычный 7 3 3 5 3" xfId="21918"/>
    <cellStyle name="Обычный 7 3 3 6" xfId="9245"/>
    <cellStyle name="Обычный 7 3 3 6 2" xfId="26142"/>
    <cellStyle name="Обычный 7 3 3 7" xfId="17694"/>
    <cellStyle name="Обычный 7 3 3 8" xfId="34591"/>
    <cellStyle name="Обычный 7 3 4" xfId="1148"/>
    <cellStyle name="Обычный 7 3 4 2" xfId="2557"/>
    <cellStyle name="Обычный 7 3 4 2 2" xfId="6781"/>
    <cellStyle name="Обычный 7 3 4 2 2 2" xfId="15229"/>
    <cellStyle name="Обычный 7 3 4 2 2 2 2" xfId="32126"/>
    <cellStyle name="Обычный 7 3 4 2 2 3" xfId="23678"/>
    <cellStyle name="Обычный 7 3 4 2 3" xfId="11005"/>
    <cellStyle name="Обычный 7 3 4 2 3 2" xfId="27902"/>
    <cellStyle name="Обычный 7 3 4 2 4" xfId="19454"/>
    <cellStyle name="Обычный 7 3 4 3" xfId="3965"/>
    <cellStyle name="Обычный 7 3 4 3 2" xfId="8189"/>
    <cellStyle name="Обычный 7 3 4 3 2 2" xfId="16637"/>
    <cellStyle name="Обычный 7 3 4 3 2 2 2" xfId="33534"/>
    <cellStyle name="Обычный 7 3 4 3 2 3" xfId="25086"/>
    <cellStyle name="Обычный 7 3 4 3 3" xfId="12413"/>
    <cellStyle name="Обычный 7 3 4 3 3 2" xfId="29310"/>
    <cellStyle name="Обычный 7 3 4 3 4" xfId="20862"/>
    <cellStyle name="Обычный 7 3 4 4" xfId="5373"/>
    <cellStyle name="Обычный 7 3 4 4 2" xfId="13821"/>
    <cellStyle name="Обычный 7 3 4 4 2 2" xfId="30718"/>
    <cellStyle name="Обычный 7 3 4 4 3" xfId="22270"/>
    <cellStyle name="Обычный 7 3 4 5" xfId="9597"/>
    <cellStyle name="Обычный 7 3 4 5 2" xfId="26494"/>
    <cellStyle name="Обычный 7 3 4 6" xfId="18046"/>
    <cellStyle name="Обычный 7 3 5" xfId="1853"/>
    <cellStyle name="Обычный 7 3 5 2" xfId="6077"/>
    <cellStyle name="Обычный 7 3 5 2 2" xfId="14525"/>
    <cellStyle name="Обычный 7 3 5 2 2 2" xfId="31422"/>
    <cellStyle name="Обычный 7 3 5 2 3" xfId="22974"/>
    <cellStyle name="Обычный 7 3 5 3" xfId="10301"/>
    <cellStyle name="Обычный 7 3 5 3 2" xfId="27198"/>
    <cellStyle name="Обычный 7 3 5 4" xfId="18750"/>
    <cellStyle name="Обычный 7 3 6" xfId="3261"/>
    <cellStyle name="Обычный 7 3 6 2" xfId="7485"/>
    <cellStyle name="Обычный 7 3 6 2 2" xfId="15933"/>
    <cellStyle name="Обычный 7 3 6 2 2 2" xfId="32830"/>
    <cellStyle name="Обычный 7 3 6 2 3" xfId="24382"/>
    <cellStyle name="Обычный 7 3 6 3" xfId="11709"/>
    <cellStyle name="Обычный 7 3 6 3 2" xfId="28606"/>
    <cellStyle name="Обычный 7 3 6 4" xfId="20158"/>
    <cellStyle name="Обычный 7 3 7" xfId="4669"/>
    <cellStyle name="Обычный 7 3 7 2" xfId="13117"/>
    <cellStyle name="Обычный 7 3 7 2 2" xfId="30014"/>
    <cellStyle name="Обычный 7 3 7 3" xfId="21566"/>
    <cellStyle name="Обычный 7 3 8" xfId="8893"/>
    <cellStyle name="Обычный 7 3 8 2" xfId="25790"/>
    <cellStyle name="Обычный 7 3 9" xfId="17342"/>
    <cellStyle name="Обычный 7 4" xfId="375"/>
    <cellStyle name="Обычный 7 4 2" xfId="771"/>
    <cellStyle name="Обычный 7 4 2 2" xfId="1502"/>
    <cellStyle name="Обычный 7 4 2 2 2" xfId="2911"/>
    <cellStyle name="Обычный 7 4 2 2 2 2" xfId="7135"/>
    <cellStyle name="Обычный 7 4 2 2 2 2 2" xfId="15583"/>
    <cellStyle name="Обычный 7 4 2 2 2 2 2 2" xfId="32480"/>
    <cellStyle name="Обычный 7 4 2 2 2 2 3" xfId="24032"/>
    <cellStyle name="Обычный 7 4 2 2 2 3" xfId="11359"/>
    <cellStyle name="Обычный 7 4 2 2 2 3 2" xfId="28256"/>
    <cellStyle name="Обычный 7 4 2 2 2 4" xfId="19808"/>
    <cellStyle name="Обычный 7 4 2 2 3" xfId="4319"/>
    <cellStyle name="Обычный 7 4 2 2 3 2" xfId="8543"/>
    <cellStyle name="Обычный 7 4 2 2 3 2 2" xfId="16991"/>
    <cellStyle name="Обычный 7 4 2 2 3 2 2 2" xfId="33888"/>
    <cellStyle name="Обычный 7 4 2 2 3 2 3" xfId="25440"/>
    <cellStyle name="Обычный 7 4 2 2 3 3" xfId="12767"/>
    <cellStyle name="Обычный 7 4 2 2 3 3 2" xfId="29664"/>
    <cellStyle name="Обычный 7 4 2 2 3 4" xfId="21216"/>
    <cellStyle name="Обычный 7 4 2 2 4" xfId="5727"/>
    <cellStyle name="Обычный 7 4 2 2 4 2" xfId="14175"/>
    <cellStyle name="Обычный 7 4 2 2 4 2 2" xfId="31072"/>
    <cellStyle name="Обычный 7 4 2 2 4 3" xfId="22624"/>
    <cellStyle name="Обычный 7 4 2 2 5" xfId="9951"/>
    <cellStyle name="Обычный 7 4 2 2 5 2" xfId="26848"/>
    <cellStyle name="Обычный 7 4 2 2 6" xfId="18400"/>
    <cellStyle name="Обычный 7 4 2 3" xfId="2207"/>
    <cellStyle name="Обычный 7 4 2 3 2" xfId="6431"/>
    <cellStyle name="Обычный 7 4 2 3 2 2" xfId="14879"/>
    <cellStyle name="Обычный 7 4 2 3 2 2 2" xfId="31776"/>
    <cellStyle name="Обычный 7 4 2 3 2 3" xfId="23328"/>
    <cellStyle name="Обычный 7 4 2 3 3" xfId="10655"/>
    <cellStyle name="Обычный 7 4 2 3 3 2" xfId="27552"/>
    <cellStyle name="Обычный 7 4 2 3 4" xfId="19104"/>
    <cellStyle name="Обычный 7 4 2 4" xfId="3615"/>
    <cellStyle name="Обычный 7 4 2 4 2" xfId="7839"/>
    <cellStyle name="Обычный 7 4 2 4 2 2" xfId="16287"/>
    <cellStyle name="Обычный 7 4 2 4 2 2 2" xfId="33184"/>
    <cellStyle name="Обычный 7 4 2 4 2 3" xfId="24736"/>
    <cellStyle name="Обычный 7 4 2 4 3" xfId="12063"/>
    <cellStyle name="Обычный 7 4 2 4 3 2" xfId="28960"/>
    <cellStyle name="Обычный 7 4 2 4 4" xfId="20512"/>
    <cellStyle name="Обычный 7 4 2 5" xfId="5023"/>
    <cellStyle name="Обычный 7 4 2 5 2" xfId="13471"/>
    <cellStyle name="Обычный 7 4 2 5 2 2" xfId="30368"/>
    <cellStyle name="Обычный 7 4 2 5 3" xfId="21920"/>
    <cellStyle name="Обычный 7 4 2 6" xfId="9247"/>
    <cellStyle name="Обычный 7 4 2 6 2" xfId="26144"/>
    <cellStyle name="Обычный 7 4 2 7" xfId="17696"/>
    <cellStyle name="Обычный 7 4 2 8" xfId="34593"/>
    <cellStyle name="Обычный 7 4 3" xfId="1150"/>
    <cellStyle name="Обычный 7 4 3 2" xfId="2559"/>
    <cellStyle name="Обычный 7 4 3 2 2" xfId="6783"/>
    <cellStyle name="Обычный 7 4 3 2 2 2" xfId="15231"/>
    <cellStyle name="Обычный 7 4 3 2 2 2 2" xfId="32128"/>
    <cellStyle name="Обычный 7 4 3 2 2 3" xfId="23680"/>
    <cellStyle name="Обычный 7 4 3 2 3" xfId="11007"/>
    <cellStyle name="Обычный 7 4 3 2 3 2" xfId="27904"/>
    <cellStyle name="Обычный 7 4 3 2 4" xfId="19456"/>
    <cellStyle name="Обычный 7 4 3 3" xfId="3967"/>
    <cellStyle name="Обычный 7 4 3 3 2" xfId="8191"/>
    <cellStyle name="Обычный 7 4 3 3 2 2" xfId="16639"/>
    <cellStyle name="Обычный 7 4 3 3 2 2 2" xfId="33536"/>
    <cellStyle name="Обычный 7 4 3 3 2 3" xfId="25088"/>
    <cellStyle name="Обычный 7 4 3 3 3" xfId="12415"/>
    <cellStyle name="Обычный 7 4 3 3 3 2" xfId="29312"/>
    <cellStyle name="Обычный 7 4 3 3 4" xfId="20864"/>
    <cellStyle name="Обычный 7 4 3 4" xfId="5375"/>
    <cellStyle name="Обычный 7 4 3 4 2" xfId="13823"/>
    <cellStyle name="Обычный 7 4 3 4 2 2" xfId="30720"/>
    <cellStyle name="Обычный 7 4 3 4 3" xfId="22272"/>
    <cellStyle name="Обычный 7 4 3 5" xfId="9599"/>
    <cellStyle name="Обычный 7 4 3 5 2" xfId="26496"/>
    <cellStyle name="Обычный 7 4 3 6" xfId="18048"/>
    <cellStyle name="Обычный 7 4 4" xfId="1855"/>
    <cellStyle name="Обычный 7 4 4 2" xfId="6079"/>
    <cellStyle name="Обычный 7 4 4 2 2" xfId="14527"/>
    <cellStyle name="Обычный 7 4 4 2 2 2" xfId="31424"/>
    <cellStyle name="Обычный 7 4 4 2 3" xfId="22976"/>
    <cellStyle name="Обычный 7 4 4 3" xfId="10303"/>
    <cellStyle name="Обычный 7 4 4 3 2" xfId="27200"/>
    <cellStyle name="Обычный 7 4 4 4" xfId="18752"/>
    <cellStyle name="Обычный 7 4 5" xfId="3263"/>
    <cellStyle name="Обычный 7 4 5 2" xfId="7487"/>
    <cellStyle name="Обычный 7 4 5 2 2" xfId="15935"/>
    <cellStyle name="Обычный 7 4 5 2 2 2" xfId="32832"/>
    <cellStyle name="Обычный 7 4 5 2 3" xfId="24384"/>
    <cellStyle name="Обычный 7 4 5 3" xfId="11711"/>
    <cellStyle name="Обычный 7 4 5 3 2" xfId="28608"/>
    <cellStyle name="Обычный 7 4 5 4" xfId="20160"/>
    <cellStyle name="Обычный 7 4 6" xfId="4671"/>
    <cellStyle name="Обычный 7 4 6 2" xfId="13119"/>
    <cellStyle name="Обычный 7 4 6 2 2" xfId="30016"/>
    <cellStyle name="Обычный 7 4 6 3" xfId="21568"/>
    <cellStyle name="Обычный 7 4 7" xfId="8895"/>
    <cellStyle name="Обычный 7 4 7 2" xfId="25792"/>
    <cellStyle name="Обычный 7 4 8" xfId="17344"/>
    <cellStyle name="Обычный 7 4 9" xfId="34241"/>
    <cellStyle name="Обычный 7 5" xfId="764"/>
    <cellStyle name="Обычный 7 5 2" xfId="1495"/>
    <cellStyle name="Обычный 7 5 2 2" xfId="2904"/>
    <cellStyle name="Обычный 7 5 2 2 2" xfId="7128"/>
    <cellStyle name="Обычный 7 5 2 2 2 2" xfId="15576"/>
    <cellStyle name="Обычный 7 5 2 2 2 2 2" xfId="32473"/>
    <cellStyle name="Обычный 7 5 2 2 2 3" xfId="24025"/>
    <cellStyle name="Обычный 7 5 2 2 3" xfId="11352"/>
    <cellStyle name="Обычный 7 5 2 2 3 2" xfId="28249"/>
    <cellStyle name="Обычный 7 5 2 2 4" xfId="19801"/>
    <cellStyle name="Обычный 7 5 2 3" xfId="4312"/>
    <cellStyle name="Обычный 7 5 2 3 2" xfId="8536"/>
    <cellStyle name="Обычный 7 5 2 3 2 2" xfId="16984"/>
    <cellStyle name="Обычный 7 5 2 3 2 2 2" xfId="33881"/>
    <cellStyle name="Обычный 7 5 2 3 2 3" xfId="25433"/>
    <cellStyle name="Обычный 7 5 2 3 3" xfId="12760"/>
    <cellStyle name="Обычный 7 5 2 3 3 2" xfId="29657"/>
    <cellStyle name="Обычный 7 5 2 3 4" xfId="21209"/>
    <cellStyle name="Обычный 7 5 2 4" xfId="5720"/>
    <cellStyle name="Обычный 7 5 2 4 2" xfId="14168"/>
    <cellStyle name="Обычный 7 5 2 4 2 2" xfId="31065"/>
    <cellStyle name="Обычный 7 5 2 4 3" xfId="22617"/>
    <cellStyle name="Обычный 7 5 2 5" xfId="9944"/>
    <cellStyle name="Обычный 7 5 2 5 2" xfId="26841"/>
    <cellStyle name="Обычный 7 5 2 6" xfId="18393"/>
    <cellStyle name="Обычный 7 5 3" xfId="2200"/>
    <cellStyle name="Обычный 7 5 3 2" xfId="6424"/>
    <cellStyle name="Обычный 7 5 3 2 2" xfId="14872"/>
    <cellStyle name="Обычный 7 5 3 2 2 2" xfId="31769"/>
    <cellStyle name="Обычный 7 5 3 2 3" xfId="23321"/>
    <cellStyle name="Обычный 7 5 3 3" xfId="10648"/>
    <cellStyle name="Обычный 7 5 3 3 2" xfId="27545"/>
    <cellStyle name="Обычный 7 5 3 4" xfId="19097"/>
    <cellStyle name="Обычный 7 5 4" xfId="3608"/>
    <cellStyle name="Обычный 7 5 4 2" xfId="7832"/>
    <cellStyle name="Обычный 7 5 4 2 2" xfId="16280"/>
    <cellStyle name="Обычный 7 5 4 2 2 2" xfId="33177"/>
    <cellStyle name="Обычный 7 5 4 2 3" xfId="24729"/>
    <cellStyle name="Обычный 7 5 4 3" xfId="12056"/>
    <cellStyle name="Обычный 7 5 4 3 2" xfId="28953"/>
    <cellStyle name="Обычный 7 5 4 4" xfId="20505"/>
    <cellStyle name="Обычный 7 5 5" xfId="5016"/>
    <cellStyle name="Обычный 7 5 5 2" xfId="13464"/>
    <cellStyle name="Обычный 7 5 5 2 2" xfId="30361"/>
    <cellStyle name="Обычный 7 5 5 3" xfId="21913"/>
    <cellStyle name="Обычный 7 5 6" xfId="9240"/>
    <cellStyle name="Обычный 7 5 6 2" xfId="26137"/>
    <cellStyle name="Обычный 7 5 7" xfId="17689"/>
    <cellStyle name="Обычный 7 5 8" xfId="34586"/>
    <cellStyle name="Обычный 7 6" xfId="1143"/>
    <cellStyle name="Обычный 7 6 2" xfId="2552"/>
    <cellStyle name="Обычный 7 6 2 2" xfId="6776"/>
    <cellStyle name="Обычный 7 6 2 2 2" xfId="15224"/>
    <cellStyle name="Обычный 7 6 2 2 2 2" xfId="32121"/>
    <cellStyle name="Обычный 7 6 2 2 3" xfId="23673"/>
    <cellStyle name="Обычный 7 6 2 3" xfId="11000"/>
    <cellStyle name="Обычный 7 6 2 3 2" xfId="27897"/>
    <cellStyle name="Обычный 7 6 2 4" xfId="19449"/>
    <cellStyle name="Обычный 7 6 3" xfId="3960"/>
    <cellStyle name="Обычный 7 6 3 2" xfId="8184"/>
    <cellStyle name="Обычный 7 6 3 2 2" xfId="16632"/>
    <cellStyle name="Обычный 7 6 3 2 2 2" xfId="33529"/>
    <cellStyle name="Обычный 7 6 3 2 3" xfId="25081"/>
    <cellStyle name="Обычный 7 6 3 3" xfId="12408"/>
    <cellStyle name="Обычный 7 6 3 3 2" xfId="29305"/>
    <cellStyle name="Обычный 7 6 3 4" xfId="20857"/>
    <cellStyle name="Обычный 7 6 4" xfId="5368"/>
    <cellStyle name="Обычный 7 6 4 2" xfId="13816"/>
    <cellStyle name="Обычный 7 6 4 2 2" xfId="30713"/>
    <cellStyle name="Обычный 7 6 4 3" xfId="22265"/>
    <cellStyle name="Обычный 7 6 5" xfId="9592"/>
    <cellStyle name="Обычный 7 6 5 2" xfId="26489"/>
    <cellStyle name="Обычный 7 6 6" xfId="18041"/>
    <cellStyle name="Обычный 7 7" xfId="1848"/>
    <cellStyle name="Обычный 7 7 2" xfId="6072"/>
    <cellStyle name="Обычный 7 7 2 2" xfId="14520"/>
    <cellStyle name="Обычный 7 7 2 2 2" xfId="31417"/>
    <cellStyle name="Обычный 7 7 2 3" xfId="22969"/>
    <cellStyle name="Обычный 7 7 3" xfId="10296"/>
    <cellStyle name="Обычный 7 7 3 2" xfId="27193"/>
    <cellStyle name="Обычный 7 7 4" xfId="18745"/>
    <cellStyle name="Обычный 7 8" xfId="3256"/>
    <cellStyle name="Обычный 7 8 2" xfId="7480"/>
    <cellStyle name="Обычный 7 8 2 2" xfId="15928"/>
    <cellStyle name="Обычный 7 8 2 2 2" xfId="32825"/>
    <cellStyle name="Обычный 7 8 2 3" xfId="24377"/>
    <cellStyle name="Обычный 7 8 3" xfId="11704"/>
    <cellStyle name="Обычный 7 8 3 2" xfId="28601"/>
    <cellStyle name="Обычный 7 8 4" xfId="20153"/>
    <cellStyle name="Обычный 7 9" xfId="4664"/>
    <cellStyle name="Обычный 7 9 2" xfId="13112"/>
    <cellStyle name="Обычный 7 9 2 2" xfId="30009"/>
    <cellStyle name="Обычный 7 9 3" xfId="21561"/>
    <cellStyle name="Обычный 8" xfId="16992"/>
    <cellStyle name="Обычный 8 2" xfId="33889"/>
    <cellStyle name="Процентный" xfId="376" builtinId="5"/>
    <cellStyle name="Процентный 2" xfId="377"/>
    <cellStyle name="Процентный 2 2" xfId="378"/>
    <cellStyle name="Процентный 2 2 2" xfId="772"/>
    <cellStyle name="Процентный 3" xfId="379"/>
    <cellStyle name="Процентный 3 2" xfId="773"/>
    <cellStyle name="Финансовый" xfId="380" builtinId="3"/>
    <cellStyle name="Финансовый 2" xfId="381"/>
    <cellStyle name="Финансовый 2 2" xfId="382"/>
    <cellStyle name="Финансовый 2 2 2" xfId="383"/>
    <cellStyle name="Финансовый 2 2 2 2" xfId="384"/>
    <cellStyle name="Финансовый 2 2 2 2 2" xfId="776"/>
    <cellStyle name="Финансовый 2 2 2 3" xfId="775"/>
    <cellStyle name="Финансовый 2 2 3" xfId="385"/>
    <cellStyle name="Финансовый 2 2 3 2" xfId="777"/>
    <cellStyle name="Финансовый 2 2 4" xfId="774"/>
    <cellStyle name="Финансовый 2 3" xfId="386"/>
    <cellStyle name="Финансовый 2 3 2" xfId="387"/>
    <cellStyle name="Финансовый 2 3 2 2" xfId="388"/>
    <cellStyle name="Финансовый 2 3 2 2 2" xfId="779"/>
    <cellStyle name="Финансовый 2 3 2 3" xfId="778"/>
    <cellStyle name="Финансовый 2 3 3" xfId="389"/>
    <cellStyle name="Финансовый 2 3 3 2" xfId="780"/>
    <cellStyle name="Финансовый 2 3 4" xfId="390"/>
    <cellStyle name="Финансовый 2 4" xfId="391"/>
    <cellStyle name="Финансовый 2 4 2" xfId="392"/>
    <cellStyle name="Финансовый 2 4 2 2" xfId="781"/>
    <cellStyle name="Финансовый 2 4 3" xfId="393"/>
    <cellStyle name="Финансовый 2 5" xfId="394"/>
    <cellStyle name="Финансовый 2 5 2" xfId="395"/>
    <cellStyle name="Финансовый 2 5 2 2" xfId="783"/>
    <cellStyle name="Финансовый 2 5 3" xfId="782"/>
    <cellStyle name="Финансовый 2 6" xfId="396"/>
    <cellStyle name="Финансовый 2 6 2" xfId="784"/>
    <cellStyle name="Финансовый 2 7" xfId="397"/>
    <cellStyle name="Финансовый 3" xfId="398"/>
    <cellStyle name="Финансовый 3 2" xfId="399"/>
    <cellStyle name="Финансовый 3 2 2" xfId="400"/>
    <cellStyle name="Финансовый 3 2 2 2" xfId="401"/>
    <cellStyle name="Финансовый 3 2 2 2 2" xfId="787"/>
    <cellStyle name="Финансовый 3 2 2 3" xfId="786"/>
    <cellStyle name="Финансовый 3 2 3" xfId="402"/>
    <cellStyle name="Финансовый 3 2 3 2" xfId="788"/>
    <cellStyle name="Финансовый 3 2 4" xfId="785"/>
    <cellStyle name="Финансовый 3 3" xfId="403"/>
    <cellStyle name="Финансовый 3 3 2" xfId="404"/>
    <cellStyle name="Финансовый 3 3 2 2" xfId="405"/>
    <cellStyle name="Финансовый 3 3 2 2 2" xfId="790"/>
    <cellStyle name="Финансовый 3 3 2 3" xfId="789"/>
    <cellStyle name="Финансовый 3 3 3" xfId="406"/>
    <cellStyle name="Финансовый 3 3 3 2" xfId="791"/>
    <cellStyle name="Финансовый 3 3 4" xfId="407"/>
    <cellStyle name="Финансовый 3 4" xfId="408"/>
    <cellStyle name="Финансовый 3 4 2" xfId="409"/>
    <cellStyle name="Финансовый 3 4 2 2" xfId="793"/>
    <cellStyle name="Финансовый 3 4 3" xfId="792"/>
    <cellStyle name="Финансовый 3 5" xfId="410"/>
    <cellStyle name="Финансовый 3 5 2" xfId="411"/>
    <cellStyle name="Финансовый 3 5 2 2" xfId="795"/>
    <cellStyle name="Финансовый 3 5 3" xfId="794"/>
    <cellStyle name="Финансовый 3 6" xfId="412"/>
    <cellStyle name="Финансовый 3 6 2" xfId="796"/>
    <cellStyle name="Финансовый 3 7" xfId="413"/>
    <cellStyle name="Финансовый 4" xfId="414"/>
    <cellStyle name="Финансовый 4 2" xfId="415"/>
    <cellStyle name="Финансовый 5" xfId="416"/>
    <cellStyle name="Финансовый 5 2" xfId="417"/>
    <cellStyle name="Финансовый 5 2 2" xfId="797"/>
    <cellStyle name="Финансовый 6" xfId="418"/>
    <cellStyle name="Финансовый 6 2" xfId="7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0;&#1085;&#1077;&#1077;&#1074;&#1072;\2019\&#1043;&#1055;\&#1055;&#1083;&#1072;&#1085;%20&#1075;&#1088;&#1072;&#1092;&#1080;&#1082;\&#1055;&#1083;&#1072;&#1085;-&#1075;&#1088;&#1072;&#1092;&#1080;&#1082;%20&#1085;&#1072;%202019%20&#1075;&#1086;&#1076;%20_3%20&#1087;&#1086;&#1089;&#1083;&#1077;%2017.07.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график"/>
    </sheetNames>
    <sheetDataSet>
      <sheetData sheetId="0">
        <row r="17">
          <cell r="G17">
            <v>46772.800000000003</v>
          </cell>
          <cell r="H17">
            <v>37782.199999999997</v>
          </cell>
          <cell r="I17">
            <v>45582</v>
          </cell>
        </row>
        <row r="75">
          <cell r="G75">
            <v>25.63</v>
          </cell>
          <cell r="H75">
            <v>78570.37</v>
          </cell>
          <cell r="I75">
            <v>1834.3000000000002</v>
          </cell>
        </row>
        <row r="113">
          <cell r="G113">
            <v>3391.01</v>
          </cell>
          <cell r="H113">
            <v>4452.17</v>
          </cell>
          <cell r="I113">
            <v>9100</v>
          </cell>
        </row>
        <row r="192">
          <cell r="G192">
            <v>5556.33</v>
          </cell>
          <cell r="H192">
            <v>5587.93</v>
          </cell>
          <cell r="I192">
            <v>5600</v>
          </cell>
        </row>
        <row r="198">
          <cell r="G198">
            <v>33448.26</v>
          </cell>
          <cell r="H198">
            <v>34722.864000000001</v>
          </cell>
          <cell r="I198">
            <v>35820</v>
          </cell>
        </row>
        <row r="199">
          <cell r="G199">
            <v>152375.41</v>
          </cell>
          <cell r="H199">
            <v>158181.93599999999</v>
          </cell>
          <cell r="I199">
            <v>163180</v>
          </cell>
        </row>
        <row r="201">
          <cell r="G201">
            <v>74282.48</v>
          </cell>
          <cell r="H201">
            <v>98027.72</v>
          </cell>
          <cell r="I201">
            <v>104000</v>
          </cell>
        </row>
        <row r="338">
          <cell r="G338">
            <v>22666.035560000004</v>
          </cell>
          <cell r="H338">
            <v>34162.019749999999</v>
          </cell>
          <cell r="I338">
            <v>30189.704400000002</v>
          </cell>
        </row>
        <row r="348">
          <cell r="G348">
            <v>600262.81000000006</v>
          </cell>
          <cell r="H348">
            <v>713378.65</v>
          </cell>
          <cell r="I348">
            <v>581062.79</v>
          </cell>
        </row>
        <row r="350">
          <cell r="G350">
            <v>4000</v>
          </cell>
          <cell r="H350">
            <v>4000</v>
          </cell>
          <cell r="I350">
            <v>3607.7900000000009</v>
          </cell>
        </row>
        <row r="358">
          <cell r="G358">
            <v>52.55</v>
          </cell>
          <cell r="H358">
            <v>18937.45</v>
          </cell>
          <cell r="I358">
            <v>6810</v>
          </cell>
        </row>
        <row r="362">
          <cell r="G362">
            <v>314.64999999999998</v>
          </cell>
          <cell r="H362">
            <v>891.32</v>
          </cell>
          <cell r="I362">
            <v>731.56</v>
          </cell>
        </row>
        <row r="366">
          <cell r="G366">
            <v>4919.0200000000004</v>
          </cell>
          <cell r="H366">
            <v>6586.56</v>
          </cell>
          <cell r="I366">
            <v>5842.32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0"/>
  <sheetViews>
    <sheetView view="pageBreakPreview" zoomScale="70" zoomScaleNormal="70" zoomScaleSheetLayoutView="70" workbookViewId="0">
      <pane ySplit="6" topLeftCell="A7" activePane="bottomLeft" state="frozen"/>
      <selection pane="bottomLeft" activeCell="F9" sqref="F9"/>
    </sheetView>
  </sheetViews>
  <sheetFormatPr defaultColWidth="9.140625" defaultRowHeight="15" x14ac:dyDescent="0.25"/>
  <cols>
    <col min="1" max="2" width="6.42578125" style="592" customWidth="1"/>
    <col min="3" max="3" width="34.5703125" style="592" customWidth="1"/>
    <col min="4" max="4" width="19.5703125" style="505" customWidth="1"/>
    <col min="5" max="5" width="18.28515625" style="1007" customWidth="1"/>
    <col min="6" max="6" width="18.42578125" style="461" customWidth="1"/>
    <col min="7" max="7" width="5.5703125" style="461" customWidth="1"/>
    <col min="8" max="8" width="5.85546875" style="509" customWidth="1"/>
    <col min="9" max="9" width="20.7109375" style="495" customWidth="1"/>
    <col min="10" max="10" width="19.28515625" style="592" customWidth="1"/>
    <col min="11" max="11" width="4.85546875" style="592" customWidth="1"/>
    <col min="12" max="12" width="5" style="592" customWidth="1"/>
    <col min="13" max="13" width="18.5703125" style="510" customWidth="1"/>
    <col min="14" max="14" width="18.85546875" style="461" customWidth="1"/>
    <col min="15" max="15" width="4.7109375" style="461" customWidth="1"/>
    <col min="16" max="16" width="6.28515625" style="509" customWidth="1"/>
    <col min="17" max="17" width="14.28515625" style="592" customWidth="1"/>
    <col min="18" max="18" width="17" style="306" customWidth="1"/>
    <col min="19" max="19" width="18.140625" style="306" customWidth="1"/>
    <col min="20" max="20" width="29.7109375" style="306" customWidth="1"/>
    <col min="21" max="21" width="23" style="592" customWidth="1"/>
    <col min="22" max="22" width="17.28515625" style="592" bestFit="1" customWidth="1"/>
    <col min="23" max="23" width="15.140625" style="592" bestFit="1" customWidth="1"/>
    <col min="24" max="24" width="10.42578125" style="592" bestFit="1" customWidth="1"/>
    <col min="25" max="25" width="11.5703125" style="592" bestFit="1" customWidth="1"/>
    <col min="26" max="16384" width="9.140625" style="592"/>
  </cols>
  <sheetData>
    <row r="1" spans="1:23" x14ac:dyDescent="0.25">
      <c r="D1" s="575"/>
      <c r="E1" s="911"/>
      <c r="H1" s="461"/>
      <c r="M1" s="461"/>
      <c r="N1" s="475"/>
      <c r="P1" s="461"/>
      <c r="Q1" s="475" t="s">
        <v>135</v>
      </c>
    </row>
    <row r="2" spans="1:23" ht="18.75" x14ac:dyDescent="0.3">
      <c r="A2" s="1021" t="s">
        <v>682</v>
      </c>
      <c r="B2" s="1021"/>
      <c r="C2" s="1021"/>
      <c r="D2" s="1021"/>
      <c r="E2" s="1021"/>
      <c r="F2" s="1021"/>
      <c r="G2" s="1021"/>
      <c r="H2" s="1021"/>
      <c r="I2" s="1021"/>
      <c r="J2" s="1021"/>
      <c r="K2" s="1021"/>
      <c r="L2" s="1021"/>
      <c r="M2" s="1021"/>
      <c r="N2" s="1021"/>
      <c r="O2" s="1021"/>
      <c r="P2" s="1021"/>
      <c r="Q2" s="1021"/>
    </row>
    <row r="3" spans="1:23" ht="18.75" x14ac:dyDescent="0.3">
      <c r="A3" s="1022" t="s">
        <v>686</v>
      </c>
      <c r="B3" s="1022"/>
      <c r="C3" s="1022"/>
      <c r="D3" s="1022"/>
      <c r="E3" s="1022"/>
      <c r="F3" s="1022"/>
      <c r="G3" s="1022"/>
      <c r="H3" s="1022"/>
      <c r="I3" s="1022"/>
      <c r="J3" s="1022"/>
      <c r="K3" s="1022"/>
      <c r="L3" s="1022"/>
      <c r="M3" s="1022"/>
      <c r="N3" s="1022"/>
      <c r="O3" s="1022"/>
      <c r="P3" s="1022"/>
      <c r="Q3" s="1022"/>
    </row>
    <row r="4" spans="1:23" ht="7.5" customHeight="1" x14ac:dyDescent="0.3">
      <c r="A4" s="287"/>
      <c r="B4" s="287"/>
      <c r="C4" s="287"/>
      <c r="D4" s="447"/>
      <c r="E4" s="912"/>
      <c r="F4" s="472"/>
      <c r="G4" s="472"/>
      <c r="H4" s="472"/>
      <c r="I4" s="334"/>
      <c r="J4" s="287"/>
      <c r="K4" s="287"/>
      <c r="L4" s="287"/>
      <c r="M4" s="472"/>
      <c r="N4" s="472"/>
      <c r="O4" s="472"/>
      <c r="P4" s="1033"/>
      <c r="Q4" s="1033"/>
    </row>
    <row r="5" spans="1:23" s="598" customFormat="1" ht="42" customHeight="1" x14ac:dyDescent="0.2">
      <c r="A5" s="1028" t="s">
        <v>213</v>
      </c>
      <c r="B5" s="875"/>
      <c r="C5" s="1028" t="s">
        <v>214</v>
      </c>
      <c r="D5" s="1034" t="s">
        <v>215</v>
      </c>
      <c r="E5" s="1036" t="s">
        <v>130</v>
      </c>
      <c r="F5" s="1031"/>
      <c r="G5" s="1031"/>
      <c r="H5" s="1037"/>
      <c r="I5" s="1030" t="s">
        <v>131</v>
      </c>
      <c r="J5" s="1031"/>
      <c r="K5" s="1031"/>
      <c r="L5" s="1032"/>
      <c r="M5" s="1036" t="s">
        <v>216</v>
      </c>
      <c r="N5" s="1031"/>
      <c r="O5" s="1031"/>
      <c r="P5" s="1037"/>
      <c r="Q5" s="1023" t="s">
        <v>217</v>
      </c>
      <c r="R5" s="335"/>
      <c r="S5" s="335"/>
      <c r="T5" s="335"/>
    </row>
    <row r="6" spans="1:23" s="598" customFormat="1" ht="42" customHeight="1" x14ac:dyDescent="0.2">
      <c r="A6" s="1029"/>
      <c r="B6" s="876"/>
      <c r="C6" s="1029"/>
      <c r="D6" s="1035"/>
      <c r="E6" s="462" t="s">
        <v>218</v>
      </c>
      <c r="F6" s="875" t="s">
        <v>219</v>
      </c>
      <c r="G6" s="875" t="s">
        <v>220</v>
      </c>
      <c r="H6" s="446" t="s">
        <v>221</v>
      </c>
      <c r="I6" s="874" t="s">
        <v>218</v>
      </c>
      <c r="J6" s="875" t="s">
        <v>219</v>
      </c>
      <c r="K6" s="875" t="s">
        <v>220</v>
      </c>
      <c r="L6" s="473" t="s">
        <v>221</v>
      </c>
      <c r="M6" s="462" t="s">
        <v>218</v>
      </c>
      <c r="N6" s="875" t="s">
        <v>219</v>
      </c>
      <c r="O6" s="875" t="s">
        <v>220</v>
      </c>
      <c r="P6" s="446" t="s">
        <v>221</v>
      </c>
      <c r="Q6" s="1024"/>
      <c r="R6" s="335"/>
      <c r="S6" s="335"/>
      <c r="T6" s="335"/>
    </row>
    <row r="7" spans="1:23" s="598" customFormat="1" ht="14.25" customHeight="1" thickBot="1" x14ac:dyDescent="0.25">
      <c r="A7" s="875">
        <v>1</v>
      </c>
      <c r="B7" s="875"/>
      <c r="C7" s="875">
        <v>2</v>
      </c>
      <c r="D7" s="877">
        <v>3</v>
      </c>
      <c r="E7" s="462">
        <v>4</v>
      </c>
      <c r="F7" s="875">
        <v>5</v>
      </c>
      <c r="G7" s="875">
        <v>6</v>
      </c>
      <c r="H7" s="446">
        <v>7</v>
      </c>
      <c r="I7" s="874">
        <v>8</v>
      </c>
      <c r="J7" s="875">
        <v>9</v>
      </c>
      <c r="K7" s="875">
        <v>10</v>
      </c>
      <c r="L7" s="473">
        <v>11</v>
      </c>
      <c r="M7" s="462">
        <v>12</v>
      </c>
      <c r="N7" s="875">
        <v>13</v>
      </c>
      <c r="O7" s="875">
        <v>14</v>
      </c>
      <c r="P7" s="446">
        <v>15</v>
      </c>
      <c r="Q7" s="874">
        <v>16</v>
      </c>
      <c r="R7" s="335"/>
      <c r="S7" s="335"/>
      <c r="T7" s="335"/>
    </row>
    <row r="8" spans="1:23" ht="19.5" customHeight="1" thickBot="1" x14ac:dyDescent="0.3">
      <c r="A8" s="1025" t="s">
        <v>222</v>
      </c>
      <c r="B8" s="1026"/>
      <c r="C8" s="1026"/>
      <c r="D8" s="1026"/>
      <c r="E8" s="1026"/>
      <c r="F8" s="1026"/>
      <c r="G8" s="1026"/>
      <c r="H8" s="1026"/>
      <c r="I8" s="1026"/>
      <c r="J8" s="1026"/>
      <c r="K8" s="1026"/>
      <c r="L8" s="1026"/>
      <c r="M8" s="1026"/>
      <c r="N8" s="1026"/>
      <c r="O8" s="1026"/>
      <c r="P8" s="1026"/>
      <c r="Q8" s="1027"/>
    </row>
    <row r="9" spans="1:23" ht="141" customHeight="1" x14ac:dyDescent="0.25">
      <c r="A9" s="271" t="s">
        <v>137</v>
      </c>
      <c r="B9" s="542"/>
      <c r="C9" s="288" t="s">
        <v>136</v>
      </c>
      <c r="D9" s="476" t="s">
        <v>363</v>
      </c>
      <c r="E9" s="913">
        <f>E10+E11+E12+E13+E14+E15+E16+E17+E18+E19+E20+E21+E22+E23+E24+E25+E26+E27+E28+E29+E30+E31+E32+E33+E34+E35+E36+E37+E38+E39+E40+E41+E42+E43+E44+E45+E46+E47+E48+E51+E52+E53+E54+E55+E56+E57+E49+E50</f>
        <v>1137086.1999999997</v>
      </c>
      <c r="F9" s="913">
        <f>SUM(F10:F57)</f>
        <v>4248310</v>
      </c>
      <c r="G9" s="477"/>
      <c r="H9" s="478"/>
      <c r="I9" s="913">
        <f>I10+I11+I12+I13+I14+I15+I16+I17+I18+I19+I20+I21+I22+I23+I24+I25+I26+I27+I28+I29+I30+I31+I32+I33+I34+I35+I36+I37+I38+I41+I40+I42+I43+I44+I45+I46+I47+I48+I51+I52+I53+I54+I55+I56+I57+I49+I50</f>
        <v>1129486.8999999997</v>
      </c>
      <c r="J9" s="913">
        <f>SUM(J10:J57)</f>
        <v>4245611</v>
      </c>
      <c r="K9" s="477"/>
      <c r="L9" s="478"/>
      <c r="M9" s="337">
        <f>SUM(M10:M57)</f>
        <v>799595.54000000015</v>
      </c>
      <c r="N9" s="337">
        <f>SUM(N10:N57)</f>
        <v>4034408.4499999997</v>
      </c>
      <c r="O9" s="271"/>
      <c r="P9" s="336"/>
      <c r="Q9" s="337"/>
      <c r="R9" s="365">
        <f>(M9+N9)/(J9+I9)</f>
        <v>0.89933319912182452</v>
      </c>
      <c r="S9" s="366">
        <f>N9/J9</f>
        <v>0.9502539092724227</v>
      </c>
      <c r="T9" s="367">
        <f>M9/I9</f>
        <v>0.70792812205258904</v>
      </c>
      <c r="U9" s="368"/>
      <c r="V9" s="369">
        <f>J9+I9</f>
        <v>5375097.8999999994</v>
      </c>
      <c r="W9" s="369">
        <f>N9+M9</f>
        <v>4834003.99</v>
      </c>
    </row>
    <row r="10" spans="1:23" s="343" customFormat="1" ht="38.25" customHeight="1" x14ac:dyDescent="0.25">
      <c r="A10" s="165" t="s">
        <v>244</v>
      </c>
      <c r="B10" s="165"/>
      <c r="C10" s="166" t="s">
        <v>252</v>
      </c>
      <c r="D10" s="635" t="s">
        <v>210</v>
      </c>
      <c r="E10" s="914"/>
      <c r="F10" s="289">
        <v>336600</v>
      </c>
      <c r="G10" s="338"/>
      <c r="H10" s="339"/>
      <c r="I10" s="915"/>
      <c r="J10" s="289">
        <v>336600</v>
      </c>
      <c r="K10" s="338"/>
      <c r="L10" s="757"/>
      <c r="M10" s="916"/>
      <c r="N10" s="917">
        <v>325062.96000000002</v>
      </c>
      <c r="O10" s="338"/>
      <c r="P10" s="340"/>
      <c r="Q10" s="341"/>
      <c r="R10" s="365">
        <f t="shared" ref="R10:R15" si="0">N10/J10</f>
        <v>0.96572477718360072</v>
      </c>
      <c r="S10" s="342"/>
      <c r="T10" s="342"/>
    </row>
    <row r="11" spans="1:23" s="343" customFormat="1" ht="38.25" x14ac:dyDescent="0.25">
      <c r="A11" s="167" t="s">
        <v>245</v>
      </c>
      <c r="B11" s="167"/>
      <c r="C11" s="168" t="s">
        <v>253</v>
      </c>
      <c r="D11" s="635" t="s">
        <v>210</v>
      </c>
      <c r="E11" s="918"/>
      <c r="F11" s="290">
        <v>116400</v>
      </c>
      <c r="G11" s="344"/>
      <c r="H11" s="345"/>
      <c r="I11" s="919"/>
      <c r="J11" s="290">
        <v>116400</v>
      </c>
      <c r="K11" s="344"/>
      <c r="L11" s="758"/>
      <c r="M11" s="920"/>
      <c r="N11" s="921">
        <v>107411.02</v>
      </c>
      <c r="O11" s="344"/>
      <c r="P11" s="346"/>
      <c r="Q11" s="347"/>
      <c r="R11" s="365">
        <f t="shared" si="0"/>
        <v>0.92277508591065294</v>
      </c>
      <c r="S11" s="342"/>
      <c r="T11" s="342"/>
    </row>
    <row r="12" spans="1:23" s="343" customFormat="1" ht="154.5" customHeight="1" x14ac:dyDescent="0.25">
      <c r="A12" s="167" t="s">
        <v>246</v>
      </c>
      <c r="B12" s="167"/>
      <c r="C12" s="168" t="s">
        <v>78</v>
      </c>
      <c r="D12" s="635" t="s">
        <v>210</v>
      </c>
      <c r="E12" s="918"/>
      <c r="F12" s="290">
        <v>150000</v>
      </c>
      <c r="G12" s="344"/>
      <c r="H12" s="345"/>
      <c r="I12" s="919"/>
      <c r="J12" s="290">
        <v>150000</v>
      </c>
      <c r="K12" s="344"/>
      <c r="L12" s="758"/>
      <c r="M12" s="920"/>
      <c r="N12" s="921">
        <v>129135.24</v>
      </c>
      <c r="O12" s="344"/>
      <c r="P12" s="346"/>
      <c r="Q12" s="347"/>
      <c r="R12" s="365">
        <f t="shared" si="0"/>
        <v>0.86090160000000004</v>
      </c>
      <c r="S12" s="342"/>
      <c r="T12" s="342"/>
    </row>
    <row r="13" spans="1:23" s="343" customFormat="1" ht="39.75" customHeight="1" x14ac:dyDescent="0.25">
      <c r="A13" s="167" t="s">
        <v>247</v>
      </c>
      <c r="B13" s="167"/>
      <c r="C13" s="168" t="s">
        <v>254</v>
      </c>
      <c r="D13" s="635" t="s">
        <v>210</v>
      </c>
      <c r="E13" s="918"/>
      <c r="F13" s="290">
        <v>68634</v>
      </c>
      <c r="G13" s="344"/>
      <c r="H13" s="345"/>
      <c r="I13" s="919"/>
      <c r="J13" s="290">
        <v>68634</v>
      </c>
      <c r="K13" s="344"/>
      <c r="L13" s="758"/>
      <c r="M13" s="920"/>
      <c r="N13" s="921">
        <v>44362.99</v>
      </c>
      <c r="O13" s="344"/>
      <c r="P13" s="346"/>
      <c r="Q13" s="347"/>
      <c r="R13" s="365">
        <f t="shared" si="0"/>
        <v>0.64637045779059943</v>
      </c>
      <c r="S13" s="342"/>
      <c r="T13" s="342"/>
    </row>
    <row r="14" spans="1:23" s="343" customFormat="1" ht="51" customHeight="1" x14ac:dyDescent="0.25">
      <c r="A14" s="167" t="s">
        <v>248</v>
      </c>
      <c r="B14" s="167"/>
      <c r="C14" s="168" t="s">
        <v>79</v>
      </c>
      <c r="D14" s="635" t="s">
        <v>210</v>
      </c>
      <c r="E14" s="918"/>
      <c r="F14" s="922">
        <v>26200</v>
      </c>
      <c r="G14" s="344"/>
      <c r="H14" s="345"/>
      <c r="I14" s="919"/>
      <c r="J14" s="290">
        <v>26200</v>
      </c>
      <c r="K14" s="344"/>
      <c r="L14" s="758"/>
      <c r="M14" s="920"/>
      <c r="N14" s="921">
        <v>24416.05</v>
      </c>
      <c r="O14" s="344"/>
      <c r="P14" s="346"/>
      <c r="Q14" s="347"/>
      <c r="R14" s="365">
        <f t="shared" si="0"/>
        <v>0.93191030534351138</v>
      </c>
      <c r="S14" s="342"/>
      <c r="T14" s="342"/>
    </row>
    <row r="15" spans="1:23" s="343" customFormat="1" ht="25.5" x14ac:dyDescent="0.25">
      <c r="A15" s="167" t="s">
        <v>88</v>
      </c>
      <c r="B15" s="167"/>
      <c r="C15" s="168" t="s">
        <v>255</v>
      </c>
      <c r="D15" s="635" t="s">
        <v>210</v>
      </c>
      <c r="E15" s="292"/>
      <c r="F15" s="290">
        <v>1462541.6</v>
      </c>
      <c r="G15" s="293"/>
      <c r="H15" s="294"/>
      <c r="I15" s="301"/>
      <c r="J15" s="290">
        <v>1462541.6</v>
      </c>
      <c r="K15" s="293"/>
      <c r="L15" s="295"/>
      <c r="M15" s="923"/>
      <c r="N15" s="921">
        <v>1430220.94</v>
      </c>
      <c r="O15" s="293"/>
      <c r="P15" s="297"/>
      <c r="Q15" s="298"/>
      <c r="R15" s="365">
        <f t="shared" si="0"/>
        <v>0.97790103201167056</v>
      </c>
      <c r="S15" s="342"/>
      <c r="T15" s="342"/>
    </row>
    <row r="16" spans="1:23" s="343" customFormat="1" ht="25.5" x14ac:dyDescent="0.25">
      <c r="A16" s="167" t="s">
        <v>89</v>
      </c>
      <c r="B16" s="167"/>
      <c r="C16" s="168" t="s">
        <v>256</v>
      </c>
      <c r="D16" s="635" t="s">
        <v>210</v>
      </c>
      <c r="E16" s="292"/>
      <c r="F16" s="290">
        <v>1900</v>
      </c>
      <c r="G16" s="293"/>
      <c r="H16" s="294"/>
      <c r="I16" s="301"/>
      <c r="J16" s="290">
        <v>1900</v>
      </c>
      <c r="K16" s="293"/>
      <c r="L16" s="295"/>
      <c r="M16" s="923"/>
      <c r="N16" s="921">
        <v>1180.18</v>
      </c>
      <c r="O16" s="293"/>
      <c r="P16" s="297"/>
      <c r="Q16" s="298"/>
      <c r="R16" s="365">
        <f t="shared" ref="R16:R64" si="1">N16/J16</f>
        <v>0.62114736842105267</v>
      </c>
      <c r="S16" s="342"/>
      <c r="T16" s="342"/>
    </row>
    <row r="17" spans="1:20" s="343" customFormat="1" ht="51" x14ac:dyDescent="0.25">
      <c r="A17" s="167" t="s">
        <v>134</v>
      </c>
      <c r="B17" s="167"/>
      <c r="C17" s="168" t="s">
        <v>257</v>
      </c>
      <c r="D17" s="635" t="s">
        <v>210</v>
      </c>
      <c r="E17" s="292"/>
      <c r="F17" s="290">
        <v>23700</v>
      </c>
      <c r="G17" s="293"/>
      <c r="H17" s="294"/>
      <c r="I17" s="301"/>
      <c r="J17" s="290">
        <v>23700</v>
      </c>
      <c r="K17" s="293"/>
      <c r="L17" s="295"/>
      <c r="M17" s="923"/>
      <c r="N17" s="921">
        <v>22670.01</v>
      </c>
      <c r="O17" s="293"/>
      <c r="P17" s="297"/>
      <c r="Q17" s="298"/>
      <c r="R17" s="365">
        <f t="shared" si="1"/>
        <v>0.9565405063291138</v>
      </c>
      <c r="S17" s="342"/>
      <c r="T17" s="342"/>
    </row>
    <row r="18" spans="1:20" s="343" customFormat="1" ht="38.25" customHeight="1" x14ac:dyDescent="0.25">
      <c r="A18" s="167" t="s">
        <v>328</v>
      </c>
      <c r="B18" s="167"/>
      <c r="C18" s="168" t="s">
        <v>80</v>
      </c>
      <c r="D18" s="635" t="s">
        <v>210</v>
      </c>
      <c r="E18" s="292"/>
      <c r="F18" s="290">
        <v>1297793</v>
      </c>
      <c r="G18" s="293"/>
      <c r="H18" s="294"/>
      <c r="I18" s="301"/>
      <c r="J18" s="290">
        <v>1297793</v>
      </c>
      <c r="K18" s="293"/>
      <c r="L18" s="295"/>
      <c r="M18" s="923"/>
      <c r="N18" s="921">
        <v>1241498.6399999999</v>
      </c>
      <c r="O18" s="293"/>
      <c r="P18" s="297"/>
      <c r="Q18" s="298"/>
      <c r="R18" s="365">
        <f t="shared" si="1"/>
        <v>0.95662300536372125</v>
      </c>
      <c r="S18" s="342"/>
      <c r="T18" s="342"/>
    </row>
    <row r="19" spans="1:20" s="343" customFormat="1" ht="43.5" customHeight="1" x14ac:dyDescent="0.25">
      <c r="A19" s="167" t="s">
        <v>331</v>
      </c>
      <c r="B19" s="167"/>
      <c r="C19" s="168" t="s">
        <v>258</v>
      </c>
      <c r="D19" s="635" t="s">
        <v>210</v>
      </c>
      <c r="E19" s="292"/>
      <c r="F19" s="290">
        <v>16500</v>
      </c>
      <c r="G19" s="293"/>
      <c r="H19" s="294"/>
      <c r="I19" s="301"/>
      <c r="J19" s="290">
        <v>16500</v>
      </c>
      <c r="K19" s="702"/>
      <c r="L19" s="703"/>
      <c r="M19" s="924"/>
      <c r="N19" s="921">
        <v>16209.63</v>
      </c>
      <c r="O19" s="293"/>
      <c r="P19" s="297"/>
      <c r="Q19" s="298"/>
      <c r="R19" s="365">
        <f t="shared" si="1"/>
        <v>0.98240181818181815</v>
      </c>
      <c r="S19" s="342"/>
      <c r="T19" s="342"/>
    </row>
    <row r="20" spans="1:20" s="343" customFormat="1" ht="51" x14ac:dyDescent="0.25">
      <c r="A20" s="167" t="s">
        <v>76</v>
      </c>
      <c r="B20" s="167"/>
      <c r="C20" s="168" t="s">
        <v>259</v>
      </c>
      <c r="D20" s="635" t="s">
        <v>210</v>
      </c>
      <c r="E20" s="292"/>
      <c r="F20" s="290">
        <v>137946.20000000001</v>
      </c>
      <c r="G20" s="293"/>
      <c r="H20" s="294"/>
      <c r="I20" s="301"/>
      <c r="J20" s="290">
        <v>137946.20000000001</v>
      </c>
      <c r="K20" s="293"/>
      <c r="L20" s="295"/>
      <c r="M20" s="923"/>
      <c r="N20" s="921">
        <v>134640.29</v>
      </c>
      <c r="O20" s="293"/>
      <c r="P20" s="297"/>
      <c r="Q20" s="298"/>
      <c r="R20" s="365">
        <f t="shared" si="1"/>
        <v>0.97603478747511707</v>
      </c>
      <c r="S20" s="342"/>
      <c r="T20" s="342"/>
    </row>
    <row r="21" spans="1:20" s="343" customFormat="1" ht="25.5" x14ac:dyDescent="0.25">
      <c r="A21" s="167" t="s">
        <v>138</v>
      </c>
      <c r="B21" s="167"/>
      <c r="C21" s="168" t="s">
        <v>260</v>
      </c>
      <c r="D21" s="635" t="s">
        <v>210</v>
      </c>
      <c r="E21" s="292"/>
      <c r="F21" s="290">
        <v>6700</v>
      </c>
      <c r="G21" s="293"/>
      <c r="H21" s="294"/>
      <c r="I21" s="301"/>
      <c r="J21" s="290">
        <v>6700</v>
      </c>
      <c r="K21" s="293"/>
      <c r="L21" s="295"/>
      <c r="M21" s="923"/>
      <c r="N21" s="921">
        <v>5918.1</v>
      </c>
      <c r="O21" s="293"/>
      <c r="P21" s="297"/>
      <c r="Q21" s="298"/>
      <c r="R21" s="365">
        <f t="shared" si="1"/>
        <v>0.88329850746268657</v>
      </c>
      <c r="S21" s="342"/>
      <c r="T21" s="342"/>
    </row>
    <row r="22" spans="1:20" s="343" customFormat="1" ht="240" customHeight="1" x14ac:dyDescent="0.25">
      <c r="A22" s="167" t="s">
        <v>139</v>
      </c>
      <c r="B22" s="167"/>
      <c r="C22" s="168" t="s">
        <v>261</v>
      </c>
      <c r="D22" s="635" t="s">
        <v>210</v>
      </c>
      <c r="E22" s="292"/>
      <c r="F22" s="290">
        <v>46.7</v>
      </c>
      <c r="G22" s="293"/>
      <c r="H22" s="294"/>
      <c r="I22" s="301"/>
      <c r="J22" s="290">
        <v>46.7</v>
      </c>
      <c r="K22" s="293"/>
      <c r="L22" s="295"/>
      <c r="M22" s="923"/>
      <c r="N22" s="921">
        <v>0</v>
      </c>
      <c r="O22" s="293"/>
      <c r="P22" s="297"/>
      <c r="Q22" s="520"/>
      <c r="R22" s="365">
        <f t="shared" si="1"/>
        <v>0</v>
      </c>
      <c r="S22" s="342"/>
      <c r="T22" s="342"/>
    </row>
    <row r="23" spans="1:20" s="343" customFormat="1" ht="89.25" customHeight="1" x14ac:dyDescent="0.25">
      <c r="A23" s="167" t="s">
        <v>140</v>
      </c>
      <c r="B23" s="167"/>
      <c r="C23" s="168" t="s">
        <v>262</v>
      </c>
      <c r="D23" s="635" t="s">
        <v>210</v>
      </c>
      <c r="E23" s="292"/>
      <c r="F23" s="290">
        <v>333585.40000000002</v>
      </c>
      <c r="G23" s="293"/>
      <c r="H23" s="294"/>
      <c r="I23" s="301"/>
      <c r="J23" s="290">
        <v>333585.40000000002</v>
      </c>
      <c r="K23" s="293"/>
      <c r="L23" s="295"/>
      <c r="M23" s="923"/>
      <c r="N23" s="921">
        <v>319493.92</v>
      </c>
      <c r="O23" s="293"/>
      <c r="P23" s="297"/>
      <c r="Q23" s="298"/>
      <c r="R23" s="365">
        <f t="shared" si="1"/>
        <v>0.95775750377564473</v>
      </c>
      <c r="S23" s="342"/>
      <c r="T23" s="342"/>
    </row>
    <row r="24" spans="1:20" s="343" customFormat="1" ht="51" x14ac:dyDescent="0.25">
      <c r="A24" s="167" t="s">
        <v>141</v>
      </c>
      <c r="B24" s="167"/>
      <c r="C24" s="168" t="s">
        <v>263</v>
      </c>
      <c r="D24" s="635" t="s">
        <v>210</v>
      </c>
      <c r="E24" s="292"/>
      <c r="F24" s="290">
        <v>22000</v>
      </c>
      <c r="G24" s="293"/>
      <c r="H24" s="294"/>
      <c r="I24" s="301"/>
      <c r="J24" s="290">
        <v>22000</v>
      </c>
      <c r="K24" s="293"/>
      <c r="L24" s="295"/>
      <c r="M24" s="923"/>
      <c r="N24" s="921">
        <v>20098.669999999998</v>
      </c>
      <c r="O24" s="293"/>
      <c r="P24" s="297"/>
      <c r="Q24" s="298"/>
      <c r="R24" s="365">
        <f t="shared" si="1"/>
        <v>0.91357590909090902</v>
      </c>
      <c r="S24" s="342"/>
      <c r="T24" s="342"/>
    </row>
    <row r="25" spans="1:20" s="343" customFormat="1" ht="51" customHeight="1" x14ac:dyDescent="0.25">
      <c r="A25" s="167" t="s">
        <v>142</v>
      </c>
      <c r="B25" s="167"/>
      <c r="C25" s="168" t="s">
        <v>264</v>
      </c>
      <c r="D25" s="635" t="s">
        <v>210</v>
      </c>
      <c r="E25" s="292"/>
      <c r="F25" s="290">
        <v>100</v>
      </c>
      <c r="G25" s="293"/>
      <c r="H25" s="294"/>
      <c r="I25" s="301"/>
      <c r="J25" s="290">
        <v>100</v>
      </c>
      <c r="K25" s="293"/>
      <c r="L25" s="295"/>
      <c r="M25" s="923"/>
      <c r="N25" s="921">
        <v>50</v>
      </c>
      <c r="O25" s="293"/>
      <c r="P25" s="297"/>
      <c r="Q25" s="298"/>
      <c r="R25" s="365">
        <f t="shared" si="1"/>
        <v>0.5</v>
      </c>
      <c r="S25" s="342"/>
      <c r="T25" s="342"/>
    </row>
    <row r="26" spans="1:20" s="343" customFormat="1" ht="51" x14ac:dyDescent="0.25">
      <c r="A26" s="167" t="s">
        <v>143</v>
      </c>
      <c r="B26" s="167"/>
      <c r="C26" s="168" t="s">
        <v>265</v>
      </c>
      <c r="D26" s="635" t="s">
        <v>210</v>
      </c>
      <c r="E26" s="292"/>
      <c r="F26" s="290">
        <v>458.3</v>
      </c>
      <c r="G26" s="293"/>
      <c r="H26" s="294"/>
      <c r="I26" s="301"/>
      <c r="J26" s="290">
        <v>458.3</v>
      </c>
      <c r="K26" s="293"/>
      <c r="L26" s="295"/>
      <c r="M26" s="923"/>
      <c r="N26" s="921">
        <v>410.05</v>
      </c>
      <c r="O26" s="293"/>
      <c r="P26" s="297"/>
      <c r="Q26" s="298"/>
      <c r="R26" s="365">
        <f t="shared" si="1"/>
        <v>0.89471961597207073</v>
      </c>
      <c r="S26" s="342"/>
      <c r="T26" s="342"/>
    </row>
    <row r="27" spans="1:20" s="343" customFormat="1" ht="223.5" customHeight="1" x14ac:dyDescent="0.25">
      <c r="A27" s="167" t="s">
        <v>144</v>
      </c>
      <c r="B27" s="167"/>
      <c r="C27" s="168" t="s">
        <v>81</v>
      </c>
      <c r="D27" s="635" t="s">
        <v>210</v>
      </c>
      <c r="E27" s="292"/>
      <c r="F27" s="290">
        <v>4340</v>
      </c>
      <c r="G27" s="293"/>
      <c r="H27" s="294"/>
      <c r="I27" s="301"/>
      <c r="J27" s="290">
        <v>4340</v>
      </c>
      <c r="K27" s="293"/>
      <c r="L27" s="295"/>
      <c r="M27" s="923"/>
      <c r="N27" s="921">
        <v>4144.7299999999996</v>
      </c>
      <c r="O27" s="293"/>
      <c r="P27" s="297"/>
      <c r="Q27" s="298"/>
      <c r="R27" s="365">
        <f t="shared" si="1"/>
        <v>0.95500691244239622</v>
      </c>
      <c r="S27" s="342"/>
      <c r="T27" s="342"/>
    </row>
    <row r="28" spans="1:20" s="343" customFormat="1" ht="51" x14ac:dyDescent="0.25">
      <c r="A28" s="167" t="s">
        <v>145</v>
      </c>
      <c r="B28" s="167"/>
      <c r="C28" s="168" t="s">
        <v>266</v>
      </c>
      <c r="D28" s="635" t="s">
        <v>210</v>
      </c>
      <c r="E28" s="292"/>
      <c r="F28" s="290">
        <v>40157</v>
      </c>
      <c r="G28" s="293"/>
      <c r="H28" s="294"/>
      <c r="I28" s="301"/>
      <c r="J28" s="290">
        <v>40157</v>
      </c>
      <c r="K28" s="293"/>
      <c r="L28" s="295"/>
      <c r="M28" s="923"/>
      <c r="N28" s="921">
        <v>38335.120000000003</v>
      </c>
      <c r="O28" s="293"/>
      <c r="P28" s="297"/>
      <c r="Q28" s="298"/>
      <c r="R28" s="365">
        <f t="shared" si="1"/>
        <v>0.95463107303832462</v>
      </c>
      <c r="S28" s="342"/>
      <c r="T28" s="342"/>
    </row>
    <row r="29" spans="1:20" s="343" customFormat="1" ht="51" x14ac:dyDescent="0.25">
      <c r="A29" s="167" t="s">
        <v>146</v>
      </c>
      <c r="B29" s="167"/>
      <c r="C29" s="168" t="s">
        <v>267</v>
      </c>
      <c r="D29" s="479" t="s">
        <v>210</v>
      </c>
      <c r="E29" s="292"/>
      <c r="F29" s="290">
        <v>1600</v>
      </c>
      <c r="G29" s="293"/>
      <c r="H29" s="294"/>
      <c r="I29" s="301"/>
      <c r="J29" s="290">
        <v>1600</v>
      </c>
      <c r="K29" s="293"/>
      <c r="L29" s="295"/>
      <c r="M29" s="923"/>
      <c r="N29" s="921">
        <v>1317.31</v>
      </c>
      <c r="O29" s="293"/>
      <c r="P29" s="297"/>
      <c r="Q29" s="298"/>
      <c r="R29" s="365">
        <f t="shared" si="1"/>
        <v>0.82331874999999999</v>
      </c>
      <c r="S29" s="342"/>
      <c r="T29" s="342"/>
    </row>
    <row r="30" spans="1:20" s="343" customFormat="1" ht="18.75" customHeight="1" x14ac:dyDescent="0.25">
      <c r="A30" s="1012" t="s">
        <v>147</v>
      </c>
      <c r="B30" s="861"/>
      <c r="C30" s="1046" t="s">
        <v>224</v>
      </c>
      <c r="D30" s="479" t="s">
        <v>210</v>
      </c>
      <c r="E30" s="292"/>
      <c r="F30" s="897">
        <v>14925.1</v>
      </c>
      <c r="G30" s="293"/>
      <c r="H30" s="294"/>
      <c r="I30" s="301"/>
      <c r="J30" s="897">
        <v>14925.1</v>
      </c>
      <c r="K30" s="293"/>
      <c r="L30" s="295"/>
      <c r="M30" s="923"/>
      <c r="N30" s="921">
        <v>10946.24</v>
      </c>
      <c r="O30" s="293"/>
      <c r="P30" s="297"/>
      <c r="Q30" s="298"/>
      <c r="R30" s="365">
        <f t="shared" si="1"/>
        <v>0.73341150143047618</v>
      </c>
      <c r="S30" s="342"/>
      <c r="T30" s="342"/>
    </row>
    <row r="31" spans="1:20" s="343" customFormat="1" ht="19.5" customHeight="1" x14ac:dyDescent="0.25">
      <c r="A31" s="1045"/>
      <c r="B31" s="862"/>
      <c r="C31" s="1047"/>
      <c r="D31" s="479" t="s">
        <v>184</v>
      </c>
      <c r="E31" s="292"/>
      <c r="F31" s="897">
        <v>160</v>
      </c>
      <c r="G31" s="293"/>
      <c r="H31" s="294"/>
      <c r="I31" s="301"/>
      <c r="J31" s="897">
        <v>160</v>
      </c>
      <c r="K31" s="702"/>
      <c r="L31" s="703"/>
      <c r="M31" s="924"/>
      <c r="N31" s="897">
        <v>0</v>
      </c>
      <c r="O31" s="293"/>
      <c r="P31" s="297"/>
      <c r="Q31" s="298"/>
      <c r="R31" s="365">
        <f t="shared" si="1"/>
        <v>0</v>
      </c>
      <c r="S31" s="342"/>
      <c r="T31" s="342"/>
    </row>
    <row r="32" spans="1:20" s="343" customFormat="1" ht="25.5" customHeight="1" x14ac:dyDescent="0.25">
      <c r="A32" s="167" t="s">
        <v>148</v>
      </c>
      <c r="B32" s="167"/>
      <c r="C32" s="168" t="s">
        <v>82</v>
      </c>
      <c r="D32" s="479" t="s">
        <v>210</v>
      </c>
      <c r="E32" s="292"/>
      <c r="F32" s="290">
        <v>960</v>
      </c>
      <c r="G32" s="293"/>
      <c r="H32" s="294"/>
      <c r="I32" s="301"/>
      <c r="J32" s="290">
        <v>960</v>
      </c>
      <c r="K32" s="293"/>
      <c r="L32" s="295"/>
      <c r="M32" s="923"/>
      <c r="N32" s="921">
        <v>720</v>
      </c>
      <c r="O32" s="293"/>
      <c r="P32" s="297"/>
      <c r="Q32" s="298"/>
      <c r="R32" s="365">
        <f t="shared" si="1"/>
        <v>0.75</v>
      </c>
      <c r="S32" s="342"/>
      <c r="T32" s="342"/>
    </row>
    <row r="33" spans="1:20" s="343" customFormat="1" ht="38.25" x14ac:dyDescent="0.25">
      <c r="A33" s="167" t="s">
        <v>149</v>
      </c>
      <c r="B33" s="167"/>
      <c r="C33" s="168" t="s">
        <v>268</v>
      </c>
      <c r="D33" s="479" t="s">
        <v>210</v>
      </c>
      <c r="E33" s="292"/>
      <c r="F33" s="290">
        <v>2.6</v>
      </c>
      <c r="G33" s="293"/>
      <c r="H33" s="294"/>
      <c r="I33" s="301"/>
      <c r="J33" s="290">
        <v>2.6</v>
      </c>
      <c r="K33" s="293"/>
      <c r="L33" s="295"/>
      <c r="M33" s="923"/>
      <c r="N33" s="921">
        <v>0</v>
      </c>
      <c r="O33" s="293"/>
      <c r="P33" s="297"/>
      <c r="Q33" s="520"/>
      <c r="R33" s="365">
        <f t="shared" si="1"/>
        <v>0</v>
      </c>
      <c r="S33" s="342"/>
      <c r="T33" s="342"/>
    </row>
    <row r="34" spans="1:20" s="343" customFormat="1" ht="38.25" x14ac:dyDescent="0.25">
      <c r="A34" s="167" t="s">
        <v>150</v>
      </c>
      <c r="B34" s="167"/>
      <c r="C34" s="168" t="s">
        <v>269</v>
      </c>
      <c r="D34" s="479" t="s">
        <v>210</v>
      </c>
      <c r="E34" s="292"/>
      <c r="F34" s="290">
        <v>22120</v>
      </c>
      <c r="G34" s="293"/>
      <c r="H34" s="294"/>
      <c r="I34" s="301"/>
      <c r="J34" s="290">
        <v>22120</v>
      </c>
      <c r="K34" s="293"/>
      <c r="L34" s="295"/>
      <c r="M34" s="923"/>
      <c r="N34" s="921">
        <v>16240</v>
      </c>
      <c r="O34" s="293"/>
      <c r="P34" s="297"/>
      <c r="Q34" s="298"/>
      <c r="R34" s="365">
        <f t="shared" si="1"/>
        <v>0.73417721518987344</v>
      </c>
      <c r="S34" s="342"/>
      <c r="T34" s="342"/>
    </row>
    <row r="35" spans="1:20" s="343" customFormat="1" ht="25.5" x14ac:dyDescent="0.25">
      <c r="A35" s="167" t="s">
        <v>151</v>
      </c>
      <c r="B35" s="167"/>
      <c r="C35" s="168" t="s">
        <v>270</v>
      </c>
      <c r="D35" s="479" t="s">
        <v>210</v>
      </c>
      <c r="E35" s="292"/>
      <c r="F35" s="290">
        <v>10690</v>
      </c>
      <c r="G35" s="293"/>
      <c r="H35" s="294"/>
      <c r="I35" s="301"/>
      <c r="J35" s="290">
        <v>10690</v>
      </c>
      <c r="K35" s="293"/>
      <c r="L35" s="295"/>
      <c r="M35" s="923"/>
      <c r="N35" s="921">
        <v>10324.950000000001</v>
      </c>
      <c r="O35" s="293"/>
      <c r="P35" s="297"/>
      <c r="Q35" s="298"/>
      <c r="R35" s="365">
        <f t="shared" si="1"/>
        <v>0.96585126286248835</v>
      </c>
      <c r="S35" s="342"/>
      <c r="T35" s="342"/>
    </row>
    <row r="36" spans="1:20" s="343" customFormat="1" ht="38.25" x14ac:dyDescent="0.25">
      <c r="A36" s="167" t="s">
        <v>152</v>
      </c>
      <c r="B36" s="167"/>
      <c r="C36" s="168" t="s">
        <v>271</v>
      </c>
      <c r="D36" s="479" t="s">
        <v>210</v>
      </c>
      <c r="E36" s="292"/>
      <c r="F36" s="290">
        <v>13000</v>
      </c>
      <c r="G36" s="293"/>
      <c r="H36" s="294"/>
      <c r="I36" s="301"/>
      <c r="J36" s="290">
        <v>13000</v>
      </c>
      <c r="K36" s="293"/>
      <c r="L36" s="295"/>
      <c r="M36" s="923"/>
      <c r="N36" s="921">
        <v>12468.75</v>
      </c>
      <c r="O36" s="293"/>
      <c r="P36" s="297"/>
      <c r="Q36" s="298"/>
      <c r="R36" s="365">
        <f t="shared" si="1"/>
        <v>0.95913461538461542</v>
      </c>
      <c r="S36" s="342"/>
      <c r="T36" s="342"/>
    </row>
    <row r="37" spans="1:20" s="343" customFormat="1" ht="63.75" x14ac:dyDescent="0.25">
      <c r="A37" s="167" t="s">
        <v>153</v>
      </c>
      <c r="B37" s="167"/>
      <c r="C37" s="168" t="s">
        <v>272</v>
      </c>
      <c r="D37" s="479" t="s">
        <v>210</v>
      </c>
      <c r="E37" s="292"/>
      <c r="F37" s="290">
        <v>846.1</v>
      </c>
      <c r="G37" s="293"/>
      <c r="H37" s="294"/>
      <c r="I37" s="301"/>
      <c r="J37" s="290">
        <v>846.1</v>
      </c>
      <c r="K37" s="293"/>
      <c r="L37" s="295"/>
      <c r="M37" s="923"/>
      <c r="N37" s="921">
        <v>0</v>
      </c>
      <c r="O37" s="293"/>
      <c r="P37" s="297"/>
      <c r="Q37" s="520"/>
      <c r="R37" s="365">
        <f t="shared" si="1"/>
        <v>0</v>
      </c>
      <c r="S37" s="342"/>
      <c r="T37" s="342"/>
    </row>
    <row r="38" spans="1:20" s="343" customFormat="1" ht="38.25" x14ac:dyDescent="0.25">
      <c r="A38" s="167" t="s">
        <v>154</v>
      </c>
      <c r="B38" s="167"/>
      <c r="C38" s="168" t="s">
        <v>273</v>
      </c>
      <c r="D38" s="479" t="s">
        <v>210</v>
      </c>
      <c r="E38" s="292"/>
      <c r="F38" s="290">
        <v>3387.1</v>
      </c>
      <c r="G38" s="293"/>
      <c r="H38" s="294"/>
      <c r="I38" s="301"/>
      <c r="J38" s="290">
        <v>3387.1</v>
      </c>
      <c r="K38" s="293"/>
      <c r="L38" s="295"/>
      <c r="M38" s="923"/>
      <c r="N38" s="921">
        <v>2707.57</v>
      </c>
      <c r="O38" s="293"/>
      <c r="P38" s="297"/>
      <c r="Q38" s="298"/>
      <c r="R38" s="365">
        <f t="shared" si="1"/>
        <v>0.79937704821233513</v>
      </c>
      <c r="S38" s="342"/>
      <c r="T38" s="342"/>
    </row>
    <row r="39" spans="1:20" s="343" customFormat="1" ht="63.75" customHeight="1" x14ac:dyDescent="0.25">
      <c r="A39" s="167" t="s">
        <v>155</v>
      </c>
      <c r="B39" s="167"/>
      <c r="C39" s="168" t="s">
        <v>225</v>
      </c>
      <c r="D39" s="479" t="s">
        <v>210</v>
      </c>
      <c r="E39" s="292"/>
      <c r="F39" s="290">
        <v>39053.199999999997</v>
      </c>
      <c r="G39" s="293"/>
      <c r="H39" s="294"/>
      <c r="J39" s="290">
        <v>39053.199999999997</v>
      </c>
      <c r="K39" s="293"/>
      <c r="L39" s="295"/>
      <c r="M39" s="923"/>
      <c r="N39" s="921">
        <v>25862.15</v>
      </c>
      <c r="O39" s="293"/>
      <c r="P39" s="297"/>
      <c r="Q39" s="298"/>
      <c r="R39" s="365">
        <f t="shared" si="1"/>
        <v>0.66222870340970785</v>
      </c>
      <c r="S39" s="342"/>
      <c r="T39" s="342"/>
    </row>
    <row r="40" spans="1:20" s="343" customFormat="1" ht="51" x14ac:dyDescent="0.25">
      <c r="A40" s="167" t="s">
        <v>156</v>
      </c>
      <c r="B40" s="167"/>
      <c r="C40" s="168" t="s">
        <v>274</v>
      </c>
      <c r="D40" s="479" t="s">
        <v>210</v>
      </c>
      <c r="E40" s="292"/>
      <c r="F40" s="290">
        <v>5000</v>
      </c>
      <c r="G40" s="293"/>
      <c r="H40" s="294"/>
      <c r="I40" s="301"/>
      <c r="J40" s="290">
        <v>5000</v>
      </c>
      <c r="K40" s="293"/>
      <c r="L40" s="295"/>
      <c r="M40" s="923"/>
      <c r="N40" s="921">
        <v>4836.8900000000003</v>
      </c>
      <c r="O40" s="293"/>
      <c r="P40" s="297"/>
      <c r="Q40" s="298"/>
      <c r="R40" s="365">
        <f t="shared" si="1"/>
        <v>0.96737800000000007</v>
      </c>
      <c r="S40" s="342"/>
      <c r="T40" s="342"/>
    </row>
    <row r="41" spans="1:20" s="343" customFormat="1" ht="51" customHeight="1" x14ac:dyDescent="0.25">
      <c r="A41" s="167" t="s">
        <v>157</v>
      </c>
      <c r="B41" s="167"/>
      <c r="C41" s="168" t="s">
        <v>275</v>
      </c>
      <c r="D41" s="479" t="s">
        <v>210</v>
      </c>
      <c r="E41" s="292"/>
      <c r="F41" s="290">
        <v>80430.3</v>
      </c>
      <c r="G41" s="293"/>
      <c r="H41" s="294"/>
      <c r="I41" s="301"/>
      <c r="J41" s="290">
        <v>80430.3</v>
      </c>
      <c r="K41" s="293"/>
      <c r="L41" s="295"/>
      <c r="M41" s="923"/>
      <c r="N41" s="921">
        <v>78303.210000000006</v>
      </c>
      <c r="O41" s="293"/>
      <c r="P41" s="297"/>
      <c r="Q41" s="298"/>
      <c r="R41" s="365">
        <f>F41/J41</f>
        <v>1</v>
      </c>
      <c r="S41" s="342"/>
      <c r="T41" s="342"/>
    </row>
    <row r="42" spans="1:20" s="343" customFormat="1" ht="25.5" x14ac:dyDescent="0.25">
      <c r="A42" s="167" t="s">
        <v>158</v>
      </c>
      <c r="B42" s="167"/>
      <c r="C42" s="168" t="s">
        <v>276</v>
      </c>
      <c r="D42" s="479" t="s">
        <v>210</v>
      </c>
      <c r="E42" s="292"/>
      <c r="F42" s="921">
        <v>0</v>
      </c>
      <c r="G42" s="293"/>
      <c r="H42" s="294"/>
      <c r="I42" s="301"/>
      <c r="J42" s="921">
        <v>0</v>
      </c>
      <c r="K42" s="293"/>
      <c r="L42" s="295"/>
      <c r="M42" s="923"/>
      <c r="N42" s="921">
        <v>0</v>
      </c>
      <c r="O42" s="293"/>
      <c r="P42" s="297"/>
      <c r="Q42" s="298"/>
      <c r="R42" s="365" t="e">
        <f t="shared" si="1"/>
        <v>#DIV/0!</v>
      </c>
      <c r="S42" s="342"/>
      <c r="T42" s="342"/>
    </row>
    <row r="43" spans="1:20" ht="131.25" customHeight="1" x14ac:dyDescent="0.25">
      <c r="A43" s="167" t="s">
        <v>159</v>
      </c>
      <c r="B43" s="167"/>
      <c r="C43" s="168" t="s">
        <v>277</v>
      </c>
      <c r="D43" s="479" t="s">
        <v>210</v>
      </c>
      <c r="E43" s="292"/>
      <c r="F43" s="290">
        <v>737</v>
      </c>
      <c r="G43" s="293"/>
      <c r="H43" s="294"/>
      <c r="I43" s="301"/>
      <c r="J43" s="290">
        <v>737</v>
      </c>
      <c r="K43" s="293"/>
      <c r="L43" s="295"/>
      <c r="M43" s="923"/>
      <c r="N43" s="921">
        <v>704.19</v>
      </c>
      <c r="O43" s="293"/>
      <c r="P43" s="297"/>
      <c r="Q43" s="298"/>
      <c r="R43" s="365">
        <f t="shared" si="1"/>
        <v>0.95548168249660792</v>
      </c>
    </row>
    <row r="44" spans="1:20" ht="51" hidden="1" x14ac:dyDescent="0.25">
      <c r="A44" s="167" t="s">
        <v>160</v>
      </c>
      <c r="B44" s="167"/>
      <c r="C44" s="168" t="s">
        <v>372</v>
      </c>
      <c r="D44" s="479"/>
      <c r="E44" s="292"/>
      <c r="F44" s="290"/>
      <c r="G44" s="293"/>
      <c r="H44" s="294"/>
      <c r="I44" s="301"/>
      <c r="J44" s="290"/>
      <c r="K44" s="293"/>
      <c r="L44" s="295"/>
      <c r="M44" s="923"/>
      <c r="N44" s="921"/>
      <c r="O44" s="293"/>
      <c r="P44" s="297"/>
      <c r="Q44" s="298"/>
      <c r="R44" s="365" t="e">
        <f t="shared" si="1"/>
        <v>#DIV/0!</v>
      </c>
    </row>
    <row r="45" spans="1:20" ht="89.25" x14ac:dyDescent="0.25">
      <c r="A45" s="167" t="s">
        <v>160</v>
      </c>
      <c r="B45" s="167"/>
      <c r="C45" s="168" t="s">
        <v>83</v>
      </c>
      <c r="D45" s="479" t="s">
        <v>210</v>
      </c>
      <c r="E45" s="292"/>
      <c r="F45" s="290">
        <v>120.6</v>
      </c>
      <c r="G45" s="293"/>
      <c r="H45" s="294"/>
      <c r="I45" s="301"/>
      <c r="J45" s="290">
        <v>120.6</v>
      </c>
      <c r="K45" s="293"/>
      <c r="L45" s="295"/>
      <c r="M45" s="923"/>
      <c r="N45" s="921">
        <v>80.98</v>
      </c>
      <c r="O45" s="293"/>
      <c r="P45" s="297"/>
      <c r="Q45" s="298"/>
      <c r="R45" s="365">
        <f t="shared" si="1"/>
        <v>0.67147595356550582</v>
      </c>
    </row>
    <row r="46" spans="1:20" ht="63.75" x14ac:dyDescent="0.25">
      <c r="A46" s="167" t="s">
        <v>161</v>
      </c>
      <c r="B46" s="167"/>
      <c r="C46" s="168" t="s">
        <v>84</v>
      </c>
      <c r="D46" s="479" t="s">
        <v>210</v>
      </c>
      <c r="E46" s="292"/>
      <c r="F46" s="290">
        <v>950</v>
      </c>
      <c r="G46" s="293"/>
      <c r="H46" s="294"/>
      <c r="I46" s="301"/>
      <c r="J46" s="290">
        <v>950</v>
      </c>
      <c r="K46" s="293"/>
      <c r="L46" s="295"/>
      <c r="M46" s="923"/>
      <c r="N46" s="290">
        <v>640.53</v>
      </c>
      <c r="O46" s="293"/>
      <c r="P46" s="297"/>
      <c r="Q46" s="298"/>
      <c r="R46" s="365">
        <f t="shared" si="1"/>
        <v>0.67424210526315786</v>
      </c>
    </row>
    <row r="47" spans="1:20" ht="38.25" x14ac:dyDescent="0.25">
      <c r="A47" s="167" t="s">
        <v>162</v>
      </c>
      <c r="B47" s="167"/>
      <c r="C47" s="168" t="s">
        <v>279</v>
      </c>
      <c r="D47" s="479" t="s">
        <v>210</v>
      </c>
      <c r="E47" s="292"/>
      <c r="F47" s="290">
        <v>5000</v>
      </c>
      <c r="G47" s="293"/>
      <c r="H47" s="294"/>
      <c r="I47" s="301"/>
      <c r="J47" s="290">
        <v>5000</v>
      </c>
      <c r="K47" s="293"/>
      <c r="L47" s="295"/>
      <c r="M47" s="923"/>
      <c r="N47" s="925">
        <v>3832.34</v>
      </c>
      <c r="O47" s="293"/>
      <c r="P47" s="297"/>
      <c r="Q47" s="298"/>
      <c r="R47" s="365">
        <f t="shared" si="1"/>
        <v>0.76646800000000004</v>
      </c>
    </row>
    <row r="48" spans="1:20" ht="81" customHeight="1" x14ac:dyDescent="0.25">
      <c r="A48" s="167" t="s">
        <v>163</v>
      </c>
      <c r="B48" s="167"/>
      <c r="C48" s="168" t="s">
        <v>85</v>
      </c>
      <c r="D48" s="479" t="s">
        <v>210</v>
      </c>
      <c r="E48" s="292"/>
      <c r="F48" s="290">
        <v>500</v>
      </c>
      <c r="G48" s="293"/>
      <c r="H48" s="294"/>
      <c r="I48" s="301"/>
      <c r="J48" s="290">
        <v>500</v>
      </c>
      <c r="K48" s="293"/>
      <c r="L48" s="295"/>
      <c r="M48" s="923"/>
      <c r="N48" s="921">
        <v>0</v>
      </c>
      <c r="O48" s="293"/>
      <c r="P48" s="297"/>
      <c r="Q48" s="298"/>
      <c r="R48" s="365">
        <f t="shared" si="1"/>
        <v>0</v>
      </c>
    </row>
    <row r="49" spans="1:24" ht="114.75" x14ac:dyDescent="0.25">
      <c r="A49" s="167" t="s">
        <v>164</v>
      </c>
      <c r="B49" s="171"/>
      <c r="C49" s="865" t="s">
        <v>181</v>
      </c>
      <c r="D49" s="479" t="s">
        <v>210</v>
      </c>
      <c r="E49" s="378">
        <v>4782.8999999999996</v>
      </c>
      <c r="F49" s="900">
        <v>3031.8</v>
      </c>
      <c r="G49" s="268"/>
      <c r="H49" s="348"/>
      <c r="I49" s="292">
        <v>7481.9</v>
      </c>
      <c r="J49" s="900">
        <v>332.8</v>
      </c>
      <c r="K49" s="268"/>
      <c r="L49" s="348"/>
      <c r="M49" s="926">
        <v>6799.36</v>
      </c>
      <c r="N49" s="926">
        <v>135.29</v>
      </c>
      <c r="O49" s="268"/>
      <c r="P49" s="350"/>
      <c r="Q49" s="317"/>
      <c r="R49" s="365">
        <f t="shared" si="1"/>
        <v>0.40652043269230764</v>
      </c>
      <c r="X49" s="333">
        <f>M49+N49</f>
        <v>6934.65</v>
      </c>
    </row>
    <row r="50" spans="1:24" ht="153" customHeight="1" x14ac:dyDescent="0.25">
      <c r="A50" s="167" t="s">
        <v>165</v>
      </c>
      <c r="B50" s="171"/>
      <c r="C50" s="865" t="s">
        <v>209</v>
      </c>
      <c r="D50" s="479" t="s">
        <v>210</v>
      </c>
      <c r="E50" s="292"/>
      <c r="F50" s="900">
        <v>194</v>
      </c>
      <c r="G50" s="268"/>
      <c r="H50" s="348"/>
      <c r="I50" s="301"/>
      <c r="J50" s="900">
        <v>194</v>
      </c>
      <c r="K50" s="268"/>
      <c r="L50" s="349"/>
      <c r="M50" s="927"/>
      <c r="N50" s="928">
        <v>29.51</v>
      </c>
      <c r="O50" s="268"/>
      <c r="P50" s="350"/>
      <c r="Q50" s="317"/>
      <c r="R50" s="365">
        <f t="shared" si="1"/>
        <v>0.15211340206185567</v>
      </c>
    </row>
    <row r="51" spans="1:24" ht="76.5" x14ac:dyDescent="0.25">
      <c r="A51" s="167" t="s">
        <v>166</v>
      </c>
      <c r="B51" s="167"/>
      <c r="C51" s="168" t="s">
        <v>367</v>
      </c>
      <c r="D51" s="479" t="s">
        <v>210</v>
      </c>
      <c r="E51" s="292">
        <v>12865.5</v>
      </c>
      <c r="F51" s="290"/>
      <c r="G51" s="268"/>
      <c r="H51" s="348"/>
      <c r="I51" s="292">
        <v>12865.5</v>
      </c>
      <c r="J51" s="290"/>
      <c r="K51" s="268"/>
      <c r="L51" s="349"/>
      <c r="M51" s="927">
        <v>5885.64</v>
      </c>
      <c r="N51" s="921"/>
      <c r="O51" s="268"/>
      <c r="P51" s="350"/>
      <c r="Q51" s="317"/>
      <c r="R51" s="365">
        <f t="shared" ref="R51:R57" si="2">M51/I51</f>
        <v>0.45747464148303607</v>
      </c>
    </row>
    <row r="52" spans="1:24" ht="89.25" x14ac:dyDescent="0.25">
      <c r="A52" s="167" t="s">
        <v>167</v>
      </c>
      <c r="B52" s="167"/>
      <c r="C52" s="168" t="s">
        <v>366</v>
      </c>
      <c r="D52" s="479" t="s">
        <v>210</v>
      </c>
      <c r="E52" s="292">
        <v>30641.1</v>
      </c>
      <c r="F52" s="290"/>
      <c r="G52" s="268"/>
      <c r="H52" s="348"/>
      <c r="I52" s="292">
        <v>30641.1</v>
      </c>
      <c r="J52" s="290"/>
      <c r="K52" s="268"/>
      <c r="L52" s="349"/>
      <c r="M52" s="927">
        <v>18399.169999999998</v>
      </c>
      <c r="N52" s="921"/>
      <c r="O52" s="268"/>
      <c r="P52" s="350"/>
      <c r="Q52" s="317"/>
      <c r="R52" s="365">
        <f t="shared" si="2"/>
        <v>0.60047354696796129</v>
      </c>
    </row>
    <row r="53" spans="1:24" ht="51" x14ac:dyDescent="0.25">
      <c r="A53" s="167" t="s">
        <v>168</v>
      </c>
      <c r="B53" s="167"/>
      <c r="C53" s="168" t="s">
        <v>87</v>
      </c>
      <c r="D53" s="479" t="s">
        <v>210</v>
      </c>
      <c r="E53" s="292">
        <v>114289.5</v>
      </c>
      <c r="F53" s="290"/>
      <c r="G53" s="268"/>
      <c r="H53" s="348"/>
      <c r="I53" s="292">
        <v>114289.5</v>
      </c>
      <c r="J53" s="290"/>
      <c r="K53" s="268"/>
      <c r="L53" s="348"/>
      <c r="M53" s="928">
        <v>111790.73</v>
      </c>
      <c r="N53" s="921"/>
      <c r="O53" s="268"/>
      <c r="P53" s="350"/>
      <c r="Q53" s="317"/>
      <c r="R53" s="365">
        <f>M53/I53</f>
        <v>0.9781364867288771</v>
      </c>
    </row>
    <row r="54" spans="1:24" ht="38.25" x14ac:dyDescent="0.25">
      <c r="A54" s="167" t="s">
        <v>169</v>
      </c>
      <c r="B54" s="167"/>
      <c r="C54" s="168" t="s">
        <v>280</v>
      </c>
      <c r="D54" s="479" t="s">
        <v>210</v>
      </c>
      <c r="E54" s="292">
        <v>221.6</v>
      </c>
      <c r="F54" s="290"/>
      <c r="G54" s="268"/>
      <c r="H54" s="348"/>
      <c r="I54" s="292">
        <v>221.6</v>
      </c>
      <c r="J54" s="290"/>
      <c r="K54" s="268"/>
      <c r="L54" s="349"/>
      <c r="M54" s="927">
        <v>127.41</v>
      </c>
      <c r="N54" s="921"/>
      <c r="O54" s="268"/>
      <c r="P54" s="350"/>
      <c r="Q54" s="317"/>
      <c r="R54" s="365">
        <f t="shared" si="2"/>
        <v>0.57495487364620934</v>
      </c>
    </row>
    <row r="55" spans="1:24" ht="51" x14ac:dyDescent="0.25">
      <c r="A55" s="167" t="s">
        <v>170</v>
      </c>
      <c r="B55" s="167"/>
      <c r="C55" s="168" t="s">
        <v>281</v>
      </c>
      <c r="D55" s="479" t="s">
        <v>210</v>
      </c>
      <c r="E55" s="292">
        <v>936298.3</v>
      </c>
      <c r="F55" s="290"/>
      <c r="G55" s="268"/>
      <c r="H55" s="348"/>
      <c r="I55" s="292">
        <v>926000</v>
      </c>
      <c r="J55" s="290"/>
      <c r="K55" s="268"/>
      <c r="L55" s="349"/>
      <c r="M55" s="927">
        <v>635024.77</v>
      </c>
      <c r="N55" s="921"/>
      <c r="O55" s="268"/>
      <c r="P55" s="350"/>
      <c r="Q55" s="317"/>
      <c r="R55" s="365">
        <f t="shared" si="2"/>
        <v>0.6857718898488121</v>
      </c>
    </row>
    <row r="56" spans="1:24" ht="38.25" x14ac:dyDescent="0.25">
      <c r="A56" s="167" t="s">
        <v>182</v>
      </c>
      <c r="B56" s="167"/>
      <c r="C56" s="168" t="s">
        <v>171</v>
      </c>
      <c r="D56" s="479" t="s">
        <v>210</v>
      </c>
      <c r="E56" s="292">
        <v>37641.4</v>
      </c>
      <c r="F56" s="290"/>
      <c r="G56" s="268"/>
      <c r="H56" s="348"/>
      <c r="I56" s="292">
        <v>37641.4</v>
      </c>
      <c r="J56" s="290"/>
      <c r="K56" s="268"/>
      <c r="L56" s="349"/>
      <c r="M56" s="927">
        <v>21361.15</v>
      </c>
      <c r="N56" s="921"/>
      <c r="O56" s="268"/>
      <c r="P56" s="350"/>
      <c r="Q56" s="317"/>
      <c r="R56" s="365">
        <f t="shared" si="2"/>
        <v>0.56749084784306647</v>
      </c>
    </row>
    <row r="57" spans="1:24" ht="38.25" x14ac:dyDescent="0.25">
      <c r="A57" s="167" t="s">
        <v>53</v>
      </c>
      <c r="B57" s="167"/>
      <c r="C57" s="168" t="s">
        <v>282</v>
      </c>
      <c r="D57" s="479" t="s">
        <v>210</v>
      </c>
      <c r="E57" s="292">
        <v>345.9</v>
      </c>
      <c r="F57" s="290"/>
      <c r="G57" s="268"/>
      <c r="H57" s="348"/>
      <c r="I57" s="301">
        <v>345.9</v>
      </c>
      <c r="J57" s="290"/>
      <c r="K57" s="268"/>
      <c r="L57" s="349"/>
      <c r="M57" s="927">
        <v>207.31</v>
      </c>
      <c r="N57" s="921"/>
      <c r="O57" s="268"/>
      <c r="P57" s="350"/>
      <c r="Q57" s="317"/>
      <c r="R57" s="365">
        <f t="shared" si="2"/>
        <v>0.59933506793871061</v>
      </c>
    </row>
    <row r="58" spans="1:24" ht="38.25" x14ac:dyDescent="0.25">
      <c r="A58" s="169" t="s">
        <v>172</v>
      </c>
      <c r="B58" s="169"/>
      <c r="C58" s="170" t="s">
        <v>173</v>
      </c>
      <c r="D58" s="636" t="s">
        <v>210</v>
      </c>
      <c r="E58" s="379">
        <f>E59+E60</f>
        <v>0</v>
      </c>
      <c r="F58" s="379">
        <f>F59+F60</f>
        <v>21200</v>
      </c>
      <c r="G58" s="490"/>
      <c r="H58" s="491"/>
      <c r="I58" s="379">
        <f>I59+I60</f>
        <v>0</v>
      </c>
      <c r="J58" s="379">
        <f>J59+J60</f>
        <v>21200</v>
      </c>
      <c r="K58" s="490"/>
      <c r="L58" s="568"/>
      <c r="M58" s="379">
        <f>M59+M60</f>
        <v>0</v>
      </c>
      <c r="N58" s="379">
        <f>N59+N60</f>
        <v>16346.72</v>
      </c>
      <c r="O58" s="490"/>
      <c r="P58" s="576"/>
      <c r="Q58" s="492"/>
      <c r="R58" s="365">
        <f>N58/J58</f>
        <v>0.77107169811320753</v>
      </c>
    </row>
    <row r="59" spans="1:24" ht="113.25" customHeight="1" x14ac:dyDescent="0.25">
      <c r="A59" s="171" t="s">
        <v>90</v>
      </c>
      <c r="B59" s="171"/>
      <c r="C59" s="889" t="s">
        <v>327</v>
      </c>
      <c r="D59" s="479" t="s">
        <v>210</v>
      </c>
      <c r="E59" s="759"/>
      <c r="F59" s="929">
        <v>20000</v>
      </c>
      <c r="G59" s="331"/>
      <c r="H59" s="352"/>
      <c r="I59" s="930"/>
      <c r="J59" s="929">
        <v>20000</v>
      </c>
      <c r="K59" s="331"/>
      <c r="L59" s="760"/>
      <c r="M59" s="931"/>
      <c r="N59" s="932">
        <v>16346.72</v>
      </c>
      <c r="O59" s="331"/>
      <c r="P59" s="353"/>
      <c r="Q59" s="354"/>
      <c r="R59" s="365">
        <f t="shared" si="1"/>
        <v>0.81733599999999995</v>
      </c>
    </row>
    <row r="60" spans="1:24" ht="81" customHeight="1" x14ac:dyDescent="0.25">
      <c r="A60" s="171" t="s">
        <v>91</v>
      </c>
      <c r="B60" s="171"/>
      <c r="C60" s="889" t="s">
        <v>365</v>
      </c>
      <c r="D60" s="479" t="s">
        <v>210</v>
      </c>
      <c r="E60" s="759"/>
      <c r="F60" s="933">
        <v>1200</v>
      </c>
      <c r="G60" s="331"/>
      <c r="H60" s="352"/>
      <c r="I60" s="930"/>
      <c r="J60" s="933">
        <v>1200</v>
      </c>
      <c r="K60" s="331"/>
      <c r="L60" s="760"/>
      <c r="M60" s="931"/>
      <c r="N60" s="934">
        <v>0</v>
      </c>
      <c r="O60" s="331"/>
      <c r="P60" s="353"/>
      <c r="Q60" s="354"/>
      <c r="R60" s="365">
        <f t="shared" si="1"/>
        <v>0</v>
      </c>
    </row>
    <row r="61" spans="1:24" ht="48" customHeight="1" x14ac:dyDescent="0.25">
      <c r="A61" s="169" t="s">
        <v>121</v>
      </c>
      <c r="B61" s="169"/>
      <c r="C61" s="170" t="s">
        <v>174</v>
      </c>
      <c r="D61" s="637" t="s">
        <v>364</v>
      </c>
      <c r="E61" s="528">
        <f>E62+E64+E63</f>
        <v>0</v>
      </c>
      <c r="F61" s="935">
        <f>F62+F64+F63</f>
        <v>0</v>
      </c>
      <c r="G61" s="490"/>
      <c r="H61" s="491"/>
      <c r="I61" s="455">
        <f>I62+I64+I63</f>
        <v>0</v>
      </c>
      <c r="J61" s="455">
        <f>J63+J64</f>
        <v>0</v>
      </c>
      <c r="K61" s="490"/>
      <c r="L61" s="568"/>
      <c r="M61" s="936">
        <f>M62+M63+M64</f>
        <v>0</v>
      </c>
      <c r="N61" s="937">
        <v>0</v>
      </c>
      <c r="O61" s="490"/>
      <c r="P61" s="576"/>
      <c r="Q61" s="492"/>
      <c r="R61" s="365" t="e">
        <f t="shared" si="1"/>
        <v>#DIV/0!</v>
      </c>
    </row>
    <row r="62" spans="1:24" ht="68.25" hidden="1" customHeight="1" x14ac:dyDescent="0.25">
      <c r="A62" s="888" t="s">
        <v>103</v>
      </c>
      <c r="B62" s="888"/>
      <c r="C62" s="889" t="s">
        <v>329</v>
      </c>
      <c r="D62" s="638" t="s">
        <v>360</v>
      </c>
      <c r="E62" s="373"/>
      <c r="F62" s="289"/>
      <c r="G62" s="330"/>
      <c r="H62" s="356"/>
      <c r="I62" s="300"/>
      <c r="J62" s="289"/>
      <c r="K62" s="330"/>
      <c r="L62" s="436"/>
      <c r="M62" s="938"/>
      <c r="N62" s="917"/>
      <c r="O62" s="330"/>
      <c r="P62" s="357"/>
      <c r="Q62" s="358"/>
      <c r="R62" s="365" t="e">
        <f t="shared" si="1"/>
        <v>#DIV/0!</v>
      </c>
    </row>
    <row r="63" spans="1:24" ht="151.5" customHeight="1" thickBot="1" x14ac:dyDescent="0.3">
      <c r="A63" s="1048" t="s">
        <v>103</v>
      </c>
      <c r="B63" s="863"/>
      <c r="C63" s="1050" t="s">
        <v>330</v>
      </c>
      <c r="D63" s="638" t="s">
        <v>210</v>
      </c>
      <c r="E63" s="921">
        <v>0</v>
      </c>
      <c r="F63" s="921">
        <v>0</v>
      </c>
      <c r="G63" s="268"/>
      <c r="H63" s="348"/>
      <c r="I63" s="921">
        <v>0</v>
      </c>
      <c r="J63" s="921">
        <v>0</v>
      </c>
      <c r="K63" s="268"/>
      <c r="L63" s="349"/>
      <c r="M63" s="921">
        <v>0</v>
      </c>
      <c r="N63" s="921">
        <v>0</v>
      </c>
      <c r="O63" s="268"/>
      <c r="P63" s="350"/>
      <c r="Q63" s="359"/>
      <c r="R63" s="365" t="e">
        <f t="shared" si="1"/>
        <v>#DIV/0!</v>
      </c>
      <c r="S63" s="306" t="e">
        <f>M63/I63</f>
        <v>#DIV/0!</v>
      </c>
    </row>
    <row r="64" spans="1:24" ht="129.75" hidden="1" customHeight="1" thickBot="1" x14ac:dyDescent="0.3">
      <c r="A64" s="1049"/>
      <c r="B64" s="864"/>
      <c r="C64" s="1051"/>
      <c r="D64" s="638" t="s">
        <v>360</v>
      </c>
      <c r="E64" s="939"/>
      <c r="F64" s="940"/>
      <c r="G64" s="302"/>
      <c r="H64" s="303"/>
      <c r="I64" s="939"/>
      <c r="J64" s="940"/>
      <c r="K64" s="302"/>
      <c r="L64" s="474"/>
      <c r="M64" s="941">
        <v>0</v>
      </c>
      <c r="N64" s="942">
        <v>0</v>
      </c>
      <c r="O64" s="302"/>
      <c r="P64" s="304"/>
      <c r="Q64" s="305"/>
      <c r="R64" s="365" t="e">
        <f t="shared" si="1"/>
        <v>#DIV/0!</v>
      </c>
    </row>
    <row r="65" spans="1:25" s="370" customFormat="1" ht="16.5" thickBot="1" x14ac:dyDescent="0.3">
      <c r="A65" s="360"/>
      <c r="B65" s="543"/>
      <c r="C65" s="307" t="s">
        <v>223</v>
      </c>
      <c r="D65" s="639"/>
      <c r="E65" s="943">
        <f>E9+E58+E61</f>
        <v>1137086.1999999997</v>
      </c>
      <c r="F65" s="944">
        <f>F61+F58+F9</f>
        <v>4269510</v>
      </c>
      <c r="G65" s="361"/>
      <c r="H65" s="362"/>
      <c r="I65" s="945">
        <f>I9+I58+I61</f>
        <v>1129486.8999999997</v>
      </c>
      <c r="J65" s="946">
        <f>J9+J58+J61</f>
        <v>4266811</v>
      </c>
      <c r="K65" s="361"/>
      <c r="L65" s="429"/>
      <c r="M65" s="945">
        <f>M9+M58+M61</f>
        <v>799595.54000000015</v>
      </c>
      <c r="N65" s="946">
        <f>N9+N58+N61</f>
        <v>4050755.17</v>
      </c>
      <c r="O65" s="361"/>
      <c r="P65" s="363"/>
      <c r="Q65" s="364"/>
      <c r="R65" s="365">
        <f>(M65+N65)/(J65+I65)</f>
        <v>0.89882930851538057</v>
      </c>
      <c r="S65" s="366">
        <f>N65/J65</f>
        <v>0.94936362777727912</v>
      </c>
      <c r="T65" s="367">
        <f>M65/I65</f>
        <v>0.70792812205258904</v>
      </c>
      <c r="U65" s="368"/>
      <c r="V65" s="369">
        <f>J65+I65</f>
        <v>5396297.8999999994</v>
      </c>
      <c r="W65" s="369">
        <f>N65+M65</f>
        <v>4850350.71</v>
      </c>
      <c r="X65" s="369">
        <f>N65/F65*100</f>
        <v>94.876348105520307</v>
      </c>
      <c r="Y65" s="369">
        <f>M65/I65*100</f>
        <v>70.792812205258898</v>
      </c>
    </row>
    <row r="66" spans="1:25" s="370" customFormat="1" ht="16.5" hidden="1" thickBot="1" x14ac:dyDescent="0.3">
      <c r="A66" s="371"/>
      <c r="B66" s="544"/>
      <c r="C66" s="308"/>
      <c r="D66" s="449"/>
      <c r="E66" s="463"/>
      <c r="F66" s="309"/>
      <c r="G66" s="372"/>
      <c r="H66" s="464"/>
      <c r="I66" s="309">
        <f>I65+J65-I64-J64-J62-J31</f>
        <v>5396137.8999999994</v>
      </c>
      <c r="J66" s="309">
        <f>J65-160-J62-J64+I63</f>
        <v>4266651</v>
      </c>
      <c r="K66" s="372"/>
      <c r="L66" s="372"/>
      <c r="M66" s="463"/>
      <c r="N66" s="309">
        <f>N65-N64-N62-N31</f>
        <v>4050755.17</v>
      </c>
      <c r="O66" s="372"/>
      <c r="P66" s="364"/>
      <c r="Q66" s="364"/>
      <c r="R66" s="365">
        <f>N66/J66</f>
        <v>0.94939922904404417</v>
      </c>
      <c r="S66" s="366"/>
      <c r="T66" s="367"/>
      <c r="U66" s="368"/>
      <c r="V66" s="369"/>
      <c r="W66" s="369"/>
      <c r="X66" s="369"/>
      <c r="Y66" s="369"/>
    </row>
    <row r="67" spans="1:25" ht="19.5" customHeight="1" thickBot="1" x14ac:dyDescent="0.35">
      <c r="A67" s="1053" t="s">
        <v>227</v>
      </c>
      <c r="B67" s="1054"/>
      <c r="C67" s="1054"/>
      <c r="D67" s="1054"/>
      <c r="E67" s="1054"/>
      <c r="F67" s="1054"/>
      <c r="G67" s="1054"/>
      <c r="H67" s="1054"/>
      <c r="I67" s="1054"/>
      <c r="J67" s="1054"/>
      <c r="K67" s="1054"/>
      <c r="L67" s="1054"/>
      <c r="M67" s="1054"/>
      <c r="N67" s="1054"/>
      <c r="O67" s="1054"/>
      <c r="P67" s="1054"/>
      <c r="Q67" s="1055"/>
      <c r="R67" s="365" t="e">
        <f>N67/J67</f>
        <v>#DIV/0!</v>
      </c>
    </row>
    <row r="68" spans="1:25" ht="38.25" customHeight="1" x14ac:dyDescent="0.3">
      <c r="A68" s="273" t="s">
        <v>175</v>
      </c>
      <c r="B68" s="273"/>
      <c r="C68" s="274" t="s">
        <v>136</v>
      </c>
      <c r="D68" s="871" t="s">
        <v>210</v>
      </c>
      <c r="E68" s="947">
        <f>SUM(E69:E93)</f>
        <v>526891.1</v>
      </c>
      <c r="F68" s="947">
        <f>SUM(F69:F93)</f>
        <v>1709731.2</v>
      </c>
      <c r="G68" s="664"/>
      <c r="H68" s="422"/>
      <c r="I68" s="948">
        <f>SUM(I69:I93)</f>
        <v>526891.1</v>
      </c>
      <c r="J68" s="696">
        <f>SUM(J69:J93)</f>
        <v>1709731.2</v>
      </c>
      <c r="K68" s="420"/>
      <c r="L68" s="665"/>
      <c r="M68" s="947">
        <f>SUM(M69:M93)</f>
        <v>331159.96000000002</v>
      </c>
      <c r="N68" s="947">
        <f>SUM(N69:N93)</f>
        <v>1293284.25</v>
      </c>
      <c r="O68" s="666"/>
      <c r="P68" s="667"/>
      <c r="Q68" s="668"/>
      <c r="R68" s="365">
        <f>N68/J68</f>
        <v>0.75642548372516105</v>
      </c>
    </row>
    <row r="69" spans="1:25" ht="38.25" x14ac:dyDescent="0.25">
      <c r="A69" s="165" t="s">
        <v>244</v>
      </c>
      <c r="B69" s="165"/>
      <c r="C69" s="166" t="s">
        <v>283</v>
      </c>
      <c r="D69" s="871" t="s">
        <v>210</v>
      </c>
      <c r="E69" s="373"/>
      <c r="F69" s="289">
        <v>257260</v>
      </c>
      <c r="G69" s="374"/>
      <c r="H69" s="375"/>
      <c r="I69" s="300"/>
      <c r="J69" s="289">
        <v>257260</v>
      </c>
      <c r="K69" s="374"/>
      <c r="L69" s="761"/>
      <c r="M69" s="762"/>
      <c r="N69" s="898">
        <v>246647.21</v>
      </c>
      <c r="O69" s="320"/>
      <c r="P69" s="321"/>
      <c r="Q69" s="322"/>
      <c r="R69" s="365">
        <f>N69/J69</f>
        <v>0.9587468319987561</v>
      </c>
    </row>
    <row r="70" spans="1:25" ht="63.75" x14ac:dyDescent="0.25">
      <c r="A70" s="167" t="s">
        <v>245</v>
      </c>
      <c r="B70" s="167"/>
      <c r="C70" s="168" t="s">
        <v>284</v>
      </c>
      <c r="D70" s="871" t="s">
        <v>210</v>
      </c>
      <c r="E70" s="292"/>
      <c r="F70" s="290">
        <v>2600</v>
      </c>
      <c r="G70" s="293"/>
      <c r="H70" s="294"/>
      <c r="I70" s="301"/>
      <c r="J70" s="289">
        <v>2600</v>
      </c>
      <c r="K70" s="293"/>
      <c r="L70" s="295"/>
      <c r="M70" s="763"/>
      <c r="N70" s="291">
        <v>2500</v>
      </c>
      <c r="O70" s="284"/>
      <c r="P70" s="297"/>
      <c r="Q70" s="577"/>
      <c r="R70" s="365">
        <f t="shared" ref="R70:R78" si="3">N70/J70</f>
        <v>0.96153846153846156</v>
      </c>
    </row>
    <row r="71" spans="1:25" ht="76.5" customHeight="1" x14ac:dyDescent="0.25">
      <c r="A71" s="167" t="s">
        <v>246</v>
      </c>
      <c r="B71" s="167"/>
      <c r="C71" s="168" t="s">
        <v>92</v>
      </c>
      <c r="D71" s="871" t="s">
        <v>210</v>
      </c>
      <c r="E71" s="292"/>
      <c r="F71" s="290">
        <v>3591</v>
      </c>
      <c r="G71" s="293"/>
      <c r="H71" s="294"/>
      <c r="I71" s="301"/>
      <c r="J71" s="290">
        <v>3591</v>
      </c>
      <c r="K71" s="293"/>
      <c r="L71" s="295"/>
      <c r="M71" s="763"/>
      <c r="N71" s="291">
        <v>2334.2199999999998</v>
      </c>
      <c r="O71" s="284"/>
      <c r="P71" s="297"/>
      <c r="Q71" s="298"/>
      <c r="R71" s="365">
        <f>F71/J71</f>
        <v>1</v>
      </c>
    </row>
    <row r="72" spans="1:25" ht="92.25" customHeight="1" x14ac:dyDescent="0.25">
      <c r="A72" s="167" t="s">
        <v>247</v>
      </c>
      <c r="B72" s="167"/>
      <c r="C72" s="168" t="s">
        <v>285</v>
      </c>
      <c r="D72" s="871" t="s">
        <v>210</v>
      </c>
      <c r="E72" s="292"/>
      <c r="F72" s="290">
        <v>4000</v>
      </c>
      <c r="G72" s="293"/>
      <c r="H72" s="294"/>
      <c r="I72" s="301"/>
      <c r="J72" s="289">
        <v>4000</v>
      </c>
      <c r="K72" s="293"/>
      <c r="L72" s="295"/>
      <c r="M72" s="763"/>
      <c r="N72" s="291">
        <v>2111.7399999999998</v>
      </c>
      <c r="O72" s="284"/>
      <c r="P72" s="297"/>
      <c r="Q72" s="298"/>
      <c r="R72" s="365">
        <f t="shared" si="3"/>
        <v>0.52793499999999993</v>
      </c>
    </row>
    <row r="73" spans="1:25" ht="67.5" customHeight="1" x14ac:dyDescent="0.25">
      <c r="A73" s="167" t="s">
        <v>248</v>
      </c>
      <c r="B73" s="167"/>
      <c r="C73" s="168" t="s">
        <v>94</v>
      </c>
      <c r="D73" s="871" t="s">
        <v>210</v>
      </c>
      <c r="E73" s="292"/>
      <c r="F73" s="290">
        <v>64.2</v>
      </c>
      <c r="G73" s="293"/>
      <c r="H73" s="294"/>
      <c r="I73" s="301"/>
      <c r="J73" s="289">
        <v>64.2</v>
      </c>
      <c r="K73" s="293"/>
      <c r="L73" s="295"/>
      <c r="M73" s="763"/>
      <c r="N73" s="291">
        <v>0</v>
      </c>
      <c r="O73" s="284"/>
      <c r="P73" s="297"/>
      <c r="Q73" s="520"/>
      <c r="R73" s="365">
        <f t="shared" si="3"/>
        <v>0</v>
      </c>
    </row>
    <row r="74" spans="1:25" ht="114.75" x14ac:dyDescent="0.25">
      <c r="A74" s="167" t="s">
        <v>88</v>
      </c>
      <c r="B74" s="167"/>
      <c r="C74" s="168" t="s">
        <v>95</v>
      </c>
      <c r="D74" s="871" t="s">
        <v>210</v>
      </c>
      <c r="E74" s="292"/>
      <c r="F74" s="897">
        <v>1131</v>
      </c>
      <c r="G74" s="376"/>
      <c r="H74" s="377"/>
      <c r="I74" s="355"/>
      <c r="J74" s="897">
        <v>1131</v>
      </c>
      <c r="K74" s="376"/>
      <c r="L74" s="764"/>
      <c r="M74" s="763"/>
      <c r="N74" s="291">
        <v>1078.3399999999999</v>
      </c>
      <c r="O74" s="284"/>
      <c r="P74" s="297"/>
      <c r="Q74" s="298"/>
      <c r="R74" s="365">
        <f t="shared" si="3"/>
        <v>0.95343943412908927</v>
      </c>
    </row>
    <row r="75" spans="1:25" ht="39" customHeight="1" x14ac:dyDescent="0.25">
      <c r="A75" s="167" t="s">
        <v>89</v>
      </c>
      <c r="B75" s="167"/>
      <c r="C75" s="168" t="s">
        <v>288</v>
      </c>
      <c r="D75" s="871" t="s">
        <v>210</v>
      </c>
      <c r="E75" s="292"/>
      <c r="F75" s="290">
        <v>136395</v>
      </c>
      <c r="G75" s="293"/>
      <c r="H75" s="294"/>
      <c r="I75" s="301"/>
      <c r="J75" s="290">
        <v>136395</v>
      </c>
      <c r="K75" s="293"/>
      <c r="L75" s="295"/>
      <c r="M75" s="763"/>
      <c r="N75" s="291">
        <v>122134.93</v>
      </c>
      <c r="O75" s="284"/>
      <c r="P75" s="297"/>
      <c r="Q75" s="298"/>
      <c r="R75" s="365">
        <f t="shared" si="3"/>
        <v>0.89545019978738216</v>
      </c>
    </row>
    <row r="76" spans="1:25" ht="119.25" customHeight="1" x14ac:dyDescent="0.25">
      <c r="A76" s="167" t="s">
        <v>134</v>
      </c>
      <c r="B76" s="167"/>
      <c r="C76" s="168" t="s">
        <v>289</v>
      </c>
      <c r="D76" s="871" t="s">
        <v>210</v>
      </c>
      <c r="E76" s="292"/>
      <c r="F76" s="290">
        <v>360</v>
      </c>
      <c r="G76" s="293"/>
      <c r="H76" s="294"/>
      <c r="I76" s="301"/>
      <c r="J76" s="289">
        <v>360</v>
      </c>
      <c r="K76" s="293"/>
      <c r="L76" s="295"/>
      <c r="M76" s="763"/>
      <c r="N76" s="291">
        <v>270.27999999999997</v>
      </c>
      <c r="O76" s="284"/>
      <c r="P76" s="297"/>
      <c r="Q76" s="298"/>
      <c r="R76" s="365">
        <f t="shared" si="3"/>
        <v>0.75077777777777766</v>
      </c>
    </row>
    <row r="77" spans="1:25" ht="25.5" x14ac:dyDescent="0.25">
      <c r="A77" s="167" t="s">
        <v>328</v>
      </c>
      <c r="B77" s="167"/>
      <c r="C77" s="168" t="s">
        <v>290</v>
      </c>
      <c r="D77" s="871" t="s">
        <v>210</v>
      </c>
      <c r="E77" s="292"/>
      <c r="F77" s="897">
        <v>377000</v>
      </c>
      <c r="G77" s="376"/>
      <c r="H77" s="377"/>
      <c r="I77" s="355"/>
      <c r="J77" s="289">
        <v>377000</v>
      </c>
      <c r="K77" s="376"/>
      <c r="L77" s="764"/>
      <c r="M77" s="763"/>
      <c r="N77" s="291">
        <v>170860.36</v>
      </c>
      <c r="O77" s="284"/>
      <c r="P77" s="297"/>
      <c r="Q77" s="298"/>
      <c r="R77" s="365">
        <f t="shared" si="3"/>
        <v>0.45321050397877982</v>
      </c>
    </row>
    <row r="78" spans="1:25" ht="40.5" customHeight="1" x14ac:dyDescent="0.25">
      <c r="A78" s="167" t="s">
        <v>331</v>
      </c>
      <c r="B78" s="167"/>
      <c r="C78" s="168" t="s">
        <v>291</v>
      </c>
      <c r="D78" s="871" t="s">
        <v>210</v>
      </c>
      <c r="E78" s="379"/>
      <c r="F78" s="268">
        <v>300</v>
      </c>
      <c r="G78" s="380"/>
      <c r="H78" s="381"/>
      <c r="I78" s="455"/>
      <c r="J78" s="268">
        <v>300</v>
      </c>
      <c r="K78" s="380"/>
      <c r="L78" s="765"/>
      <c r="M78" s="379"/>
      <c r="N78" s="291">
        <v>300</v>
      </c>
      <c r="O78" s="382"/>
      <c r="P78" s="383"/>
      <c r="Q78" s="384"/>
      <c r="R78" s="365">
        <f t="shared" si="3"/>
        <v>1</v>
      </c>
    </row>
    <row r="79" spans="1:25" ht="28.5" customHeight="1" x14ac:dyDescent="0.25">
      <c r="A79" s="167" t="s">
        <v>76</v>
      </c>
      <c r="B79" s="167"/>
      <c r="C79" s="168" t="s">
        <v>96</v>
      </c>
      <c r="D79" s="871" t="s">
        <v>210</v>
      </c>
      <c r="E79" s="292"/>
      <c r="F79" s="290">
        <v>15634.6</v>
      </c>
      <c r="G79" s="293"/>
      <c r="H79" s="294"/>
      <c r="I79" s="301"/>
      <c r="J79" s="290">
        <v>15634.6</v>
      </c>
      <c r="K79" s="293"/>
      <c r="L79" s="295"/>
      <c r="M79" s="292"/>
      <c r="N79" s="291">
        <v>11967.75</v>
      </c>
      <c r="O79" s="284"/>
      <c r="P79" s="297"/>
      <c r="Q79" s="298"/>
      <c r="R79" s="365">
        <f>(M79+N79)/(I79+J79)</f>
        <v>0.76546569787522545</v>
      </c>
      <c r="W79" s="332">
        <f>M79+N79</f>
        <v>11967.75</v>
      </c>
    </row>
    <row r="80" spans="1:25" ht="67.5" customHeight="1" x14ac:dyDescent="0.25">
      <c r="A80" s="167" t="s">
        <v>138</v>
      </c>
      <c r="B80" s="167"/>
      <c r="C80" s="168" t="s">
        <v>97</v>
      </c>
      <c r="D80" s="871" t="s">
        <v>210</v>
      </c>
      <c r="E80" s="292"/>
      <c r="F80" s="290">
        <v>195.7</v>
      </c>
      <c r="G80" s="268"/>
      <c r="H80" s="348"/>
      <c r="I80" s="301"/>
      <c r="J80" s="289">
        <v>195.7</v>
      </c>
      <c r="K80" s="268"/>
      <c r="L80" s="349"/>
      <c r="M80" s="292"/>
      <c r="N80" s="291">
        <v>153.66</v>
      </c>
      <c r="O80" s="385"/>
      <c r="P80" s="350"/>
      <c r="Q80" s="351"/>
      <c r="R80" s="365">
        <f>N80/J80</f>
        <v>0.78518140010219728</v>
      </c>
    </row>
    <row r="81" spans="1:20" ht="51" x14ac:dyDescent="0.25">
      <c r="A81" s="167" t="s">
        <v>139</v>
      </c>
      <c r="B81" s="167"/>
      <c r="C81" s="168" t="s">
        <v>292</v>
      </c>
      <c r="D81" s="871" t="s">
        <v>210</v>
      </c>
      <c r="E81" s="292"/>
      <c r="F81" s="290">
        <v>228000</v>
      </c>
      <c r="G81" s="268"/>
      <c r="H81" s="348"/>
      <c r="I81" s="301"/>
      <c r="J81" s="290">
        <v>228000</v>
      </c>
      <c r="K81" s="268"/>
      <c r="L81" s="349"/>
      <c r="M81" s="292"/>
      <c r="N81" s="291">
        <v>152550.72</v>
      </c>
      <c r="O81" s="385"/>
      <c r="P81" s="350"/>
      <c r="Q81" s="351"/>
      <c r="R81" s="365">
        <f>N81/J81</f>
        <v>0.66908210526315792</v>
      </c>
    </row>
    <row r="82" spans="1:20" ht="76.5" customHeight="1" x14ac:dyDescent="0.25">
      <c r="A82" s="167" t="s">
        <v>140</v>
      </c>
      <c r="B82" s="167"/>
      <c r="C82" s="168" t="s">
        <v>293</v>
      </c>
      <c r="D82" s="871" t="s">
        <v>210</v>
      </c>
      <c r="E82" s="292"/>
      <c r="F82" s="290">
        <v>1710</v>
      </c>
      <c r="G82" s="268"/>
      <c r="H82" s="348"/>
      <c r="I82" s="301"/>
      <c r="J82" s="290">
        <v>1710</v>
      </c>
      <c r="K82" s="268"/>
      <c r="L82" s="349"/>
      <c r="M82" s="292"/>
      <c r="N82" s="291">
        <v>1246.81</v>
      </c>
      <c r="O82" s="385"/>
      <c r="P82" s="350"/>
      <c r="Q82" s="351"/>
      <c r="R82" s="365">
        <f>N82/J82</f>
        <v>0.72912865497076018</v>
      </c>
    </row>
    <row r="83" spans="1:20" ht="66.75" customHeight="1" x14ac:dyDescent="0.25">
      <c r="A83" s="167" t="s">
        <v>141</v>
      </c>
      <c r="B83" s="167"/>
      <c r="C83" s="168" t="s">
        <v>98</v>
      </c>
      <c r="D83" s="871" t="s">
        <v>210</v>
      </c>
      <c r="E83" s="292"/>
      <c r="F83" s="290">
        <v>1553</v>
      </c>
      <c r="G83" s="268"/>
      <c r="H83" s="348"/>
      <c r="I83" s="456"/>
      <c r="J83" s="289">
        <v>1553</v>
      </c>
      <c r="K83" s="766"/>
      <c r="L83" s="767"/>
      <c r="M83" s="292"/>
      <c r="N83" s="291">
        <v>897.92</v>
      </c>
      <c r="O83" s="385"/>
      <c r="P83" s="350"/>
      <c r="Q83" s="317"/>
      <c r="R83" s="365">
        <f>N83/J83</f>
        <v>0.57818415969092074</v>
      </c>
      <c r="S83" s="236"/>
    </row>
    <row r="84" spans="1:20" ht="95.25" customHeight="1" x14ac:dyDescent="0.25">
      <c r="A84" s="167" t="s">
        <v>142</v>
      </c>
      <c r="B84" s="167"/>
      <c r="C84" s="168" t="s">
        <v>294</v>
      </c>
      <c r="D84" s="871" t="s">
        <v>210</v>
      </c>
      <c r="E84" s="949">
        <v>8258.5</v>
      </c>
      <c r="F84" s="290"/>
      <c r="G84" s="268"/>
      <c r="H84" s="348"/>
      <c r="I84" s="900">
        <v>8258.5</v>
      </c>
      <c r="J84" s="289"/>
      <c r="K84" s="268"/>
      <c r="L84" s="349"/>
      <c r="M84" s="292">
        <v>4649.88</v>
      </c>
      <c r="N84" s="291"/>
      <c r="O84" s="385"/>
      <c r="P84" s="350"/>
      <c r="Q84" s="351"/>
      <c r="R84" s="365">
        <f t="shared" ref="R84:R90" si="4">M84/I84</f>
        <v>0.56304171459708185</v>
      </c>
    </row>
    <row r="85" spans="1:20" ht="87" customHeight="1" x14ac:dyDescent="0.25">
      <c r="A85" s="167" t="s">
        <v>143</v>
      </c>
      <c r="B85" s="167"/>
      <c r="C85" s="168" t="s">
        <v>295</v>
      </c>
      <c r="D85" s="871" t="s">
        <v>210</v>
      </c>
      <c r="E85" s="301">
        <v>462075.2</v>
      </c>
      <c r="F85" s="290"/>
      <c r="G85" s="268"/>
      <c r="H85" s="348"/>
      <c r="I85" s="301">
        <v>462075.2</v>
      </c>
      <c r="J85" s="289"/>
      <c r="K85" s="268"/>
      <c r="L85" s="349"/>
      <c r="M85" s="292">
        <v>294074.02</v>
      </c>
      <c r="N85" s="291"/>
      <c r="O85" s="385"/>
      <c r="P85" s="350"/>
      <c r="Q85" s="351"/>
      <c r="R85" s="365">
        <f t="shared" si="4"/>
        <v>0.63642026232959481</v>
      </c>
    </row>
    <row r="86" spans="1:20" ht="80.25" customHeight="1" x14ac:dyDescent="0.25">
      <c r="A86" s="167" t="s">
        <v>144</v>
      </c>
      <c r="B86" s="167"/>
      <c r="C86" s="168" t="s">
        <v>296</v>
      </c>
      <c r="D86" s="871" t="s">
        <v>210</v>
      </c>
      <c r="E86" s="950">
        <v>3.1</v>
      </c>
      <c r="F86" s="290"/>
      <c r="G86" s="268"/>
      <c r="H86" s="348"/>
      <c r="I86" s="456">
        <v>3.1</v>
      </c>
      <c r="J86" s="289"/>
      <c r="K86" s="268"/>
      <c r="L86" s="349"/>
      <c r="M86" s="292">
        <v>1.7</v>
      </c>
      <c r="N86" s="291"/>
      <c r="O86" s="385"/>
      <c r="P86" s="350"/>
      <c r="Q86" s="298"/>
      <c r="R86" s="365">
        <f t="shared" si="4"/>
        <v>0.54838709677419351</v>
      </c>
    </row>
    <row r="87" spans="1:20" ht="88.5" customHeight="1" x14ac:dyDescent="0.25">
      <c r="A87" s="167" t="s">
        <v>145</v>
      </c>
      <c r="B87" s="167"/>
      <c r="C87" s="168" t="s">
        <v>297</v>
      </c>
      <c r="D87" s="871" t="s">
        <v>210</v>
      </c>
      <c r="E87" s="292">
        <v>0.7</v>
      </c>
      <c r="F87" s="290"/>
      <c r="G87" s="268"/>
      <c r="H87" s="348"/>
      <c r="I87" s="456">
        <v>0.7</v>
      </c>
      <c r="J87" s="289"/>
      <c r="K87" s="268"/>
      <c r="L87" s="349"/>
      <c r="M87" s="292">
        <v>0.66</v>
      </c>
      <c r="N87" s="291"/>
      <c r="O87" s="385"/>
      <c r="P87" s="350"/>
      <c r="Q87" s="298"/>
      <c r="R87" s="365">
        <f t="shared" si="4"/>
        <v>0.94285714285714295</v>
      </c>
    </row>
    <row r="88" spans="1:20" ht="84.75" customHeight="1" x14ac:dyDescent="0.25">
      <c r="A88" s="167" t="s">
        <v>146</v>
      </c>
      <c r="B88" s="167"/>
      <c r="C88" s="168" t="s">
        <v>298</v>
      </c>
      <c r="D88" s="871" t="s">
        <v>210</v>
      </c>
      <c r="E88" s="292">
        <v>46884.1</v>
      </c>
      <c r="F88" s="290"/>
      <c r="G88" s="268"/>
      <c r="H88" s="348"/>
      <c r="I88" s="301">
        <v>46884.1</v>
      </c>
      <c r="J88" s="289"/>
      <c r="K88" s="268"/>
      <c r="L88" s="349"/>
      <c r="M88" s="292">
        <v>25369.26</v>
      </c>
      <c r="N88" s="291"/>
      <c r="O88" s="385"/>
      <c r="P88" s="350"/>
      <c r="Q88" s="317"/>
      <c r="R88" s="365">
        <f t="shared" si="4"/>
        <v>0.54110583332089124</v>
      </c>
    </row>
    <row r="89" spans="1:20" ht="56.25" customHeight="1" x14ac:dyDescent="0.25">
      <c r="A89" s="167" t="s">
        <v>147</v>
      </c>
      <c r="B89" s="167"/>
      <c r="C89" s="168" t="s">
        <v>299</v>
      </c>
      <c r="D89" s="871" t="s">
        <v>210</v>
      </c>
      <c r="E89" s="292">
        <v>9551.1</v>
      </c>
      <c r="F89" s="290"/>
      <c r="G89" s="268"/>
      <c r="H89" s="348"/>
      <c r="I89" s="301">
        <v>9551.1</v>
      </c>
      <c r="J89" s="289"/>
      <c r="K89" s="268"/>
      <c r="L89" s="349"/>
      <c r="M89" s="292">
        <v>7064.44</v>
      </c>
      <c r="N89" s="291"/>
      <c r="O89" s="385"/>
      <c r="P89" s="350"/>
      <c r="Q89" s="317"/>
      <c r="R89" s="365">
        <f t="shared" si="4"/>
        <v>0.73964674226005378</v>
      </c>
    </row>
    <row r="90" spans="1:20" ht="79.5" customHeight="1" x14ac:dyDescent="0.25">
      <c r="A90" s="167" t="s">
        <v>148</v>
      </c>
      <c r="B90" s="167"/>
      <c r="C90" s="168" t="s">
        <v>300</v>
      </c>
      <c r="D90" s="871" t="s">
        <v>210</v>
      </c>
      <c r="E90" s="292">
        <v>118.4</v>
      </c>
      <c r="F90" s="290"/>
      <c r="G90" s="268"/>
      <c r="H90" s="348"/>
      <c r="I90" s="456">
        <v>118.4</v>
      </c>
      <c r="J90" s="289"/>
      <c r="K90" s="268"/>
      <c r="L90" s="349"/>
      <c r="M90" s="292">
        <v>0</v>
      </c>
      <c r="N90" s="291"/>
      <c r="O90" s="385"/>
      <c r="P90" s="350"/>
      <c r="Q90" s="317"/>
      <c r="R90" s="365">
        <f t="shared" si="4"/>
        <v>0</v>
      </c>
    </row>
    <row r="91" spans="1:20" s="507" customFormat="1" ht="178.5" customHeight="1" x14ac:dyDescent="0.25">
      <c r="A91" s="168" t="s">
        <v>149</v>
      </c>
      <c r="B91" s="168"/>
      <c r="C91" s="889" t="s">
        <v>93</v>
      </c>
      <c r="D91" s="871" t="s">
        <v>210</v>
      </c>
      <c r="E91" s="768"/>
      <c r="F91" s="951">
        <v>14021</v>
      </c>
      <c r="G91" s="310"/>
      <c r="H91" s="387"/>
      <c r="I91" s="457"/>
      <c r="J91" s="951">
        <v>14021</v>
      </c>
      <c r="K91" s="310"/>
      <c r="L91" s="769"/>
      <c r="M91" s="768"/>
      <c r="N91" s="310">
        <v>12362.61</v>
      </c>
      <c r="O91" s="890"/>
      <c r="P91" s="388"/>
      <c r="Q91" s="389"/>
      <c r="R91" s="365">
        <f>N91/J91</f>
        <v>0.881720989943656</v>
      </c>
      <c r="S91" s="506"/>
      <c r="T91" s="506"/>
    </row>
    <row r="92" spans="1:20" ht="70.5" customHeight="1" x14ac:dyDescent="0.25">
      <c r="A92" s="167" t="s">
        <v>150</v>
      </c>
      <c r="B92" s="167"/>
      <c r="C92" s="889" t="s">
        <v>286</v>
      </c>
      <c r="D92" s="871" t="s">
        <v>210</v>
      </c>
      <c r="E92" s="292"/>
      <c r="F92" s="290">
        <v>645868.4</v>
      </c>
      <c r="G92" s="268"/>
      <c r="H92" s="348"/>
      <c r="I92" s="355"/>
      <c r="J92" s="290">
        <v>645868.4</v>
      </c>
      <c r="K92" s="268"/>
      <c r="L92" s="349"/>
      <c r="M92" s="292"/>
      <c r="N92" s="292">
        <v>549246.21</v>
      </c>
      <c r="O92" s="385"/>
      <c r="P92" s="350"/>
      <c r="Q92" s="386"/>
      <c r="R92" s="365">
        <f>N92/J92</f>
        <v>0.85039957056267179</v>
      </c>
    </row>
    <row r="93" spans="1:20" ht="41.25" customHeight="1" x14ac:dyDescent="0.25">
      <c r="A93" s="167" t="s">
        <v>151</v>
      </c>
      <c r="B93" s="167"/>
      <c r="C93" s="168" t="s">
        <v>287</v>
      </c>
      <c r="D93" s="871" t="s">
        <v>210</v>
      </c>
      <c r="E93" s="292"/>
      <c r="F93" s="290">
        <v>20047.3</v>
      </c>
      <c r="G93" s="268"/>
      <c r="H93" s="348"/>
      <c r="I93" s="301"/>
      <c r="J93" s="290">
        <v>20047.3</v>
      </c>
      <c r="K93" s="268"/>
      <c r="L93" s="349"/>
      <c r="M93" s="292"/>
      <c r="N93" s="291">
        <v>16621.490000000002</v>
      </c>
      <c r="O93" s="385"/>
      <c r="P93" s="350"/>
      <c r="Q93" s="317"/>
      <c r="R93" s="365">
        <f>N93/J93</f>
        <v>0.82911364622667405</v>
      </c>
    </row>
    <row r="94" spans="1:20" ht="111.75" customHeight="1" x14ac:dyDescent="0.25">
      <c r="A94" s="174" t="s">
        <v>172</v>
      </c>
      <c r="B94" s="548"/>
      <c r="C94" s="881" t="s">
        <v>389</v>
      </c>
      <c r="D94" s="566" t="s">
        <v>210</v>
      </c>
      <c r="E94" s="379">
        <f>E95+E96</f>
        <v>885441.89999999991</v>
      </c>
      <c r="F94" s="455">
        <f>F95+F96</f>
        <v>131522.79999999999</v>
      </c>
      <c r="G94" s="268"/>
      <c r="H94" s="348"/>
      <c r="I94" s="952">
        <f>I95+I96</f>
        <v>1016964.7</v>
      </c>
      <c r="J94" s="490">
        <f>J95+J96</f>
        <v>0</v>
      </c>
      <c r="K94" s="583"/>
      <c r="L94" s="640"/>
      <c r="M94" s="953">
        <f>M95+M96</f>
        <v>849032.34000000008</v>
      </c>
      <c r="N94" s="582">
        <f>N95+N96</f>
        <v>0</v>
      </c>
      <c r="O94" s="385"/>
      <c r="P94" s="350"/>
      <c r="Q94" s="317"/>
      <c r="R94" s="365"/>
    </row>
    <row r="95" spans="1:20" ht="41.25" customHeight="1" x14ac:dyDescent="0.25">
      <c r="A95" s="171" t="s">
        <v>90</v>
      </c>
      <c r="B95" s="547"/>
      <c r="C95" s="549" t="s">
        <v>96</v>
      </c>
      <c r="D95" s="450" t="s">
        <v>210</v>
      </c>
      <c r="E95" s="292">
        <v>599159.6</v>
      </c>
      <c r="F95" s="290">
        <v>131522.79999999999</v>
      </c>
      <c r="G95" s="268"/>
      <c r="H95" s="348"/>
      <c r="I95" s="301">
        <v>730682.4</v>
      </c>
      <c r="J95" s="290"/>
      <c r="K95" s="268"/>
      <c r="L95" s="349"/>
      <c r="M95" s="292">
        <v>574991.42000000004</v>
      </c>
      <c r="N95" s="291"/>
      <c r="O95" s="385"/>
      <c r="P95" s="350"/>
      <c r="Q95" s="317"/>
      <c r="R95" s="365"/>
    </row>
    <row r="96" spans="1:20" ht="41.25" customHeight="1" thickBot="1" x14ac:dyDescent="0.3">
      <c r="A96" s="167" t="s">
        <v>91</v>
      </c>
      <c r="B96" s="167"/>
      <c r="C96" s="550" t="s">
        <v>368</v>
      </c>
      <c r="D96" s="871" t="s">
        <v>210</v>
      </c>
      <c r="E96" s="292">
        <v>286282.3</v>
      </c>
      <c r="F96" s="290"/>
      <c r="G96" s="268"/>
      <c r="H96" s="348"/>
      <c r="I96" s="301">
        <v>286282.3</v>
      </c>
      <c r="J96" s="290"/>
      <c r="K96" s="268"/>
      <c r="L96" s="349"/>
      <c r="M96" s="292">
        <v>274040.92</v>
      </c>
      <c r="N96" s="291"/>
      <c r="O96" s="385"/>
      <c r="P96" s="350"/>
      <c r="Q96" s="317"/>
      <c r="R96" s="365"/>
    </row>
    <row r="97" spans="1:25" s="370" customFormat="1" ht="16.5" thickBot="1" x14ac:dyDescent="0.3">
      <c r="A97" s="360"/>
      <c r="B97" s="543"/>
      <c r="C97" s="307" t="s">
        <v>223</v>
      </c>
      <c r="D97" s="448"/>
      <c r="E97" s="943">
        <f>E68+E94</f>
        <v>1412333</v>
      </c>
      <c r="F97" s="943">
        <f>F68+F94</f>
        <v>1841254</v>
      </c>
      <c r="G97" s="361"/>
      <c r="H97" s="362"/>
      <c r="I97" s="954">
        <f>I68+I94</f>
        <v>1543855.7999999998</v>
      </c>
      <c r="J97" s="943">
        <f>J68+J94</f>
        <v>1709731.2</v>
      </c>
      <c r="K97" s="361"/>
      <c r="L97" s="429"/>
      <c r="M97" s="943">
        <f>M68+M94</f>
        <v>1180192.3</v>
      </c>
      <c r="N97" s="943">
        <f>N68+N94</f>
        <v>1293284.25</v>
      </c>
      <c r="O97" s="361"/>
      <c r="P97" s="363"/>
      <c r="Q97" s="364"/>
      <c r="R97" s="365">
        <f>(M97+N97)/(J97+I97)</f>
        <v>0.76023064697516918</v>
      </c>
      <c r="S97" s="366">
        <f>N97/J97</f>
        <v>0.75642548372516105</v>
      </c>
      <c r="T97" s="367">
        <f>M97/I97</f>
        <v>0.76444464567221904</v>
      </c>
      <c r="U97" s="368"/>
      <c r="V97" s="369">
        <f>J97+I97</f>
        <v>3253587</v>
      </c>
      <c r="W97" s="369">
        <f>N97+M97</f>
        <v>2473476.5499999998</v>
      </c>
      <c r="X97" s="369">
        <f>N97/F97*100</f>
        <v>70.239317877924506</v>
      </c>
      <c r="Y97" s="369">
        <f>M97/I97*100</f>
        <v>76.4444645672219</v>
      </c>
    </row>
    <row r="98" spans="1:25" ht="19.5" customHeight="1" thickBot="1" x14ac:dyDescent="0.3">
      <c r="A98" s="1017" t="s">
        <v>397</v>
      </c>
      <c r="B98" s="1018"/>
      <c r="C98" s="1019"/>
      <c r="D98" s="1018"/>
      <c r="E98" s="1018"/>
      <c r="F98" s="1019"/>
      <c r="G98" s="1019"/>
      <c r="H98" s="1019"/>
      <c r="I98" s="1019"/>
      <c r="J98" s="1019"/>
      <c r="K98" s="1019"/>
      <c r="L98" s="1019"/>
      <c r="M98" s="1019"/>
      <c r="N98" s="1019"/>
      <c r="O98" s="1019"/>
      <c r="P98" s="1020"/>
      <c r="Q98" s="770"/>
      <c r="R98" s="365"/>
    </row>
    <row r="99" spans="1:25" ht="94.5" customHeight="1" x14ac:dyDescent="0.25">
      <c r="A99" s="272" t="s">
        <v>137</v>
      </c>
      <c r="B99" s="585"/>
      <c r="C99" s="274" t="s">
        <v>62</v>
      </c>
      <c r="D99" s="871" t="s">
        <v>364</v>
      </c>
      <c r="E99" s="646">
        <f>E100+E113+E115+E124</f>
        <v>0</v>
      </c>
      <c r="F99" s="896">
        <f>F100+F113+F115+F124</f>
        <v>8989.1</v>
      </c>
      <c r="G99" s="480"/>
      <c r="H99" s="481"/>
      <c r="I99" s="646">
        <f>I100+I113+I115+I124</f>
        <v>0</v>
      </c>
      <c r="J99" s="896">
        <f>J100+J113+J115+J124</f>
        <v>8989.1</v>
      </c>
      <c r="K99" s="480"/>
      <c r="L99" s="481"/>
      <c r="M99" s="641">
        <f>M100+M113+M115+M124</f>
        <v>0</v>
      </c>
      <c r="N99" s="896">
        <f>N100+N113+N115+N124</f>
        <v>4951.8</v>
      </c>
      <c r="O99" s="391"/>
      <c r="P99" s="465"/>
      <c r="Q99" s="390"/>
      <c r="R99" s="286"/>
    </row>
    <row r="100" spans="1:25" ht="43.5" customHeight="1" x14ac:dyDescent="0.25">
      <c r="A100" s="586" t="s">
        <v>244</v>
      </c>
      <c r="B100" s="276"/>
      <c r="C100" s="277" t="s">
        <v>303</v>
      </c>
      <c r="D100" s="871" t="s">
        <v>364</v>
      </c>
      <c r="E100" s="466">
        <f>E101+E102</f>
        <v>0</v>
      </c>
      <c r="F100" s="311">
        <f>F101+F102</f>
        <v>1451</v>
      </c>
      <c r="G100" s="392"/>
      <c r="H100" s="393"/>
      <c r="I100" s="647">
        <f>I101+I102</f>
        <v>0</v>
      </c>
      <c r="J100" s="311">
        <f>J101+J102</f>
        <v>1451</v>
      </c>
      <c r="K100" s="394"/>
      <c r="L100" s="648"/>
      <c r="M100" s="311">
        <f>M101+M102</f>
        <v>0</v>
      </c>
      <c r="N100" s="311">
        <f>N101+N102</f>
        <v>541.91999999999996</v>
      </c>
      <c r="O100" s="392"/>
      <c r="P100" s="393"/>
      <c r="Q100" s="395"/>
      <c r="R100" s="299"/>
    </row>
    <row r="101" spans="1:25" ht="114.75" customHeight="1" x14ac:dyDescent="0.25">
      <c r="A101" s="1056" t="s">
        <v>177</v>
      </c>
      <c r="B101" s="867"/>
      <c r="C101" s="1058" t="s">
        <v>187</v>
      </c>
      <c r="D101" s="871" t="s">
        <v>210</v>
      </c>
      <c r="E101" s="482"/>
      <c r="F101" s="289">
        <v>1451</v>
      </c>
      <c r="G101" s="330"/>
      <c r="H101" s="356"/>
      <c r="I101" s="482"/>
      <c r="J101" s="289">
        <v>1451</v>
      </c>
      <c r="K101" s="394"/>
      <c r="L101" s="648"/>
      <c r="M101" s="458"/>
      <c r="N101" s="289">
        <v>541.91999999999996</v>
      </c>
      <c r="O101" s="392"/>
      <c r="P101" s="393"/>
      <c r="Q101" s="395"/>
      <c r="R101" s="299"/>
      <c r="V101" s="333">
        <f>J102+J113+J115</f>
        <v>1313.6</v>
      </c>
    </row>
    <row r="102" spans="1:25" ht="77.25" hidden="1" customHeight="1" x14ac:dyDescent="0.25">
      <c r="A102" s="1057"/>
      <c r="B102" s="868"/>
      <c r="C102" s="1059"/>
      <c r="D102" s="1060" t="s">
        <v>360</v>
      </c>
      <c r="E102" s="482"/>
      <c r="F102" s="289"/>
      <c r="G102" s="268"/>
      <c r="H102" s="348"/>
      <c r="I102" s="527"/>
      <c r="J102" s="290"/>
      <c r="K102" s="489"/>
      <c r="L102" s="648"/>
      <c r="M102" s="526"/>
      <c r="N102" s="897"/>
      <c r="O102" s="490"/>
      <c r="P102" s="491"/>
      <c r="Q102" s="492"/>
      <c r="R102" s="299"/>
      <c r="U102" s="333">
        <f>J102+J113+J115</f>
        <v>1313.6</v>
      </c>
    </row>
    <row r="103" spans="1:25" ht="63.75" hidden="1" customHeight="1" x14ac:dyDescent="0.25">
      <c r="A103" s="278" t="s">
        <v>104</v>
      </c>
      <c r="B103" s="278"/>
      <c r="C103" s="890" t="s">
        <v>305</v>
      </c>
      <c r="D103" s="1060"/>
      <c r="E103" s="292"/>
      <c r="F103" s="290"/>
      <c r="G103" s="268"/>
      <c r="H103" s="348"/>
      <c r="I103" s="292"/>
      <c r="J103" s="290"/>
      <c r="K103" s="385"/>
      <c r="L103" s="350"/>
      <c r="M103" s="301"/>
      <c r="N103" s="291"/>
      <c r="O103" s="268"/>
      <c r="P103" s="348"/>
      <c r="Q103" s="351"/>
      <c r="R103" s="299"/>
    </row>
    <row r="104" spans="1:25" ht="63.75" hidden="1" customHeight="1" x14ac:dyDescent="0.25">
      <c r="A104" s="269" t="s">
        <v>105</v>
      </c>
      <c r="B104" s="269"/>
      <c r="C104" s="890" t="s">
        <v>306</v>
      </c>
      <c r="D104" s="1060"/>
      <c r="E104" s="292"/>
      <c r="F104" s="290"/>
      <c r="G104" s="293"/>
      <c r="H104" s="294"/>
      <c r="I104" s="292"/>
      <c r="J104" s="290"/>
      <c r="K104" s="284"/>
      <c r="L104" s="297"/>
      <c r="M104" s="642"/>
      <c r="N104" s="291"/>
      <c r="O104" s="293"/>
      <c r="P104" s="294"/>
      <c r="Q104" s="298"/>
      <c r="R104" s="299"/>
    </row>
    <row r="105" spans="1:25" ht="76.5" hidden="1" customHeight="1" x14ac:dyDescent="0.25">
      <c r="A105" s="269" t="s">
        <v>106</v>
      </c>
      <c r="B105" s="269"/>
      <c r="C105" s="890" t="s">
        <v>307</v>
      </c>
      <c r="D105" s="1060"/>
      <c r="E105" s="292"/>
      <c r="F105" s="290"/>
      <c r="G105" s="293"/>
      <c r="H105" s="294"/>
      <c r="I105" s="292"/>
      <c r="J105" s="290"/>
      <c r="K105" s="284"/>
      <c r="L105" s="297"/>
      <c r="M105" s="642"/>
      <c r="N105" s="291"/>
      <c r="O105" s="293"/>
      <c r="P105" s="294"/>
      <c r="Q105" s="298"/>
      <c r="R105" s="299"/>
    </row>
    <row r="106" spans="1:25" ht="0.75" hidden="1" customHeight="1" x14ac:dyDescent="0.25">
      <c r="A106" s="269" t="s">
        <v>107</v>
      </c>
      <c r="B106" s="269"/>
      <c r="C106" s="890" t="s">
        <v>308</v>
      </c>
      <c r="D106" s="1060"/>
      <c r="E106" s="292"/>
      <c r="F106" s="290"/>
      <c r="G106" s="293"/>
      <c r="H106" s="294"/>
      <c r="I106" s="292"/>
      <c r="J106" s="290"/>
      <c r="K106" s="284"/>
      <c r="L106" s="297"/>
      <c r="M106" s="642"/>
      <c r="N106" s="291"/>
      <c r="O106" s="293"/>
      <c r="P106" s="294"/>
      <c r="Q106" s="298"/>
      <c r="R106" s="299"/>
    </row>
    <row r="107" spans="1:25" ht="76.5" hidden="1" customHeight="1" x14ac:dyDescent="0.25">
      <c r="A107" s="269" t="s">
        <v>108</v>
      </c>
      <c r="B107" s="269"/>
      <c r="C107" s="890" t="s">
        <v>101</v>
      </c>
      <c r="D107" s="1060"/>
      <c r="E107" s="292"/>
      <c r="F107" s="290"/>
      <c r="G107" s="293"/>
      <c r="H107" s="294"/>
      <c r="I107" s="292"/>
      <c r="J107" s="290"/>
      <c r="K107" s="284"/>
      <c r="L107" s="297"/>
      <c r="M107" s="642"/>
      <c r="N107" s="291"/>
      <c r="O107" s="293"/>
      <c r="P107" s="294"/>
      <c r="Q107" s="298"/>
      <c r="R107" s="299"/>
    </row>
    <row r="108" spans="1:25" ht="63.75" hidden="1" customHeight="1" x14ac:dyDescent="0.25">
      <c r="A108" s="397" t="s">
        <v>109</v>
      </c>
      <c r="B108" s="397"/>
      <c r="C108" s="870" t="s">
        <v>309</v>
      </c>
      <c r="D108" s="454"/>
      <c r="E108" s="373"/>
      <c r="F108" s="289">
        <v>0</v>
      </c>
      <c r="G108" s="374"/>
      <c r="H108" s="375"/>
      <c r="I108" s="373"/>
      <c r="J108" s="289">
        <v>0</v>
      </c>
      <c r="K108" s="320"/>
      <c r="L108" s="321"/>
      <c r="M108" s="643"/>
      <c r="N108" s="898">
        <v>0</v>
      </c>
      <c r="O108" s="374"/>
      <c r="P108" s="375"/>
      <c r="Q108" s="322"/>
      <c r="R108" s="299"/>
    </row>
    <row r="109" spans="1:25" ht="51" hidden="1" customHeight="1" x14ac:dyDescent="0.25">
      <c r="A109" s="398" t="s">
        <v>245</v>
      </c>
      <c r="B109" s="398"/>
      <c r="C109" s="280" t="s">
        <v>310</v>
      </c>
      <c r="D109" s="454"/>
      <c r="E109" s="379"/>
      <c r="F109" s="899">
        <f>F110</f>
        <v>0</v>
      </c>
      <c r="G109" s="380"/>
      <c r="H109" s="381"/>
      <c r="I109" s="379"/>
      <c r="J109" s="899">
        <f>J110</f>
        <v>0</v>
      </c>
      <c r="K109" s="382"/>
      <c r="L109" s="383"/>
      <c r="M109" s="644"/>
      <c r="N109" s="899">
        <f>N110</f>
        <v>0</v>
      </c>
      <c r="O109" s="380"/>
      <c r="P109" s="381"/>
      <c r="Q109" s="384"/>
      <c r="R109" s="299"/>
    </row>
    <row r="110" spans="1:25" ht="63.75" hidden="1" customHeight="1" x14ac:dyDescent="0.25">
      <c r="A110" s="398" t="s">
        <v>189</v>
      </c>
      <c r="B110" s="398"/>
      <c r="C110" s="280" t="s">
        <v>311</v>
      </c>
      <c r="D110" s="454"/>
      <c r="E110" s="379"/>
      <c r="F110" s="899">
        <f>F111+F112</f>
        <v>0</v>
      </c>
      <c r="G110" s="380"/>
      <c r="H110" s="381"/>
      <c r="I110" s="379"/>
      <c r="J110" s="899">
        <f>J111+J112</f>
        <v>0</v>
      </c>
      <c r="K110" s="382"/>
      <c r="L110" s="383"/>
      <c r="M110" s="644"/>
      <c r="N110" s="899">
        <f>N111+N112</f>
        <v>0</v>
      </c>
      <c r="O110" s="380"/>
      <c r="P110" s="381"/>
      <c r="Q110" s="384"/>
      <c r="R110" s="299"/>
    </row>
    <row r="111" spans="1:25" ht="76.5" hidden="1" customHeight="1" x14ac:dyDescent="0.25">
      <c r="A111" s="269" t="s">
        <v>185</v>
      </c>
      <c r="B111" s="269"/>
      <c r="C111" s="890" t="s">
        <v>306</v>
      </c>
      <c r="D111" s="454"/>
      <c r="E111" s="292"/>
      <c r="F111" s="290"/>
      <c r="G111" s="293"/>
      <c r="H111" s="294"/>
      <c r="I111" s="292"/>
      <c r="J111" s="290"/>
      <c r="K111" s="284"/>
      <c r="L111" s="297"/>
      <c r="M111" s="642"/>
      <c r="N111" s="291"/>
      <c r="O111" s="293"/>
      <c r="P111" s="294"/>
      <c r="Q111" s="298"/>
      <c r="R111" s="299"/>
    </row>
    <row r="112" spans="1:25" ht="167.25" hidden="1" customHeight="1" x14ac:dyDescent="0.25">
      <c r="A112" s="269" t="s">
        <v>186</v>
      </c>
      <c r="B112" s="269"/>
      <c r="C112" s="890" t="s">
        <v>312</v>
      </c>
      <c r="D112" s="454"/>
      <c r="E112" s="292"/>
      <c r="F112" s="290"/>
      <c r="G112" s="293"/>
      <c r="H112" s="294"/>
      <c r="I112" s="292"/>
      <c r="J112" s="290"/>
      <c r="K112" s="284"/>
      <c r="L112" s="297"/>
      <c r="M112" s="642"/>
      <c r="N112" s="291"/>
      <c r="O112" s="293"/>
      <c r="P112" s="294"/>
      <c r="Q112" s="298"/>
      <c r="R112" s="299"/>
    </row>
    <row r="113" spans="1:22" ht="66" hidden="1" customHeight="1" x14ac:dyDescent="0.25">
      <c r="A113" s="400" t="s">
        <v>245</v>
      </c>
      <c r="B113" s="400"/>
      <c r="C113" s="283" t="s">
        <v>310</v>
      </c>
      <c r="D113" s="450" t="s">
        <v>210</v>
      </c>
      <c r="E113" s="292">
        <f>E114</f>
        <v>0</v>
      </c>
      <c r="F113" s="301">
        <f>F114</f>
        <v>0</v>
      </c>
      <c r="G113" s="293"/>
      <c r="H113" s="294"/>
      <c r="I113" s="292">
        <f>I114</f>
        <v>0</v>
      </c>
      <c r="J113" s="301">
        <f>J114</f>
        <v>0</v>
      </c>
      <c r="K113" s="284"/>
      <c r="L113" s="297"/>
      <c r="M113" s="301">
        <f>M114</f>
        <v>0</v>
      </c>
      <c r="N113" s="301">
        <f>N114</f>
        <v>0</v>
      </c>
      <c r="O113" s="293"/>
      <c r="P113" s="294"/>
      <c r="Q113" s="298"/>
      <c r="R113" s="299"/>
      <c r="S113" s="592"/>
      <c r="T113" s="592"/>
      <c r="V113" s="508">
        <f>N113+N115</f>
        <v>1313.6</v>
      </c>
    </row>
    <row r="114" spans="1:22" ht="55.5" hidden="1" customHeight="1" x14ac:dyDescent="0.25">
      <c r="A114" s="278" t="s">
        <v>189</v>
      </c>
      <c r="B114" s="278"/>
      <c r="C114" s="889" t="s">
        <v>61</v>
      </c>
      <c r="D114" s="450" t="s">
        <v>210</v>
      </c>
      <c r="E114" s="292"/>
      <c r="F114" s="290"/>
      <c r="G114" s="293"/>
      <c r="H114" s="294"/>
      <c r="I114" s="292"/>
      <c r="J114" s="290"/>
      <c r="K114" s="284"/>
      <c r="L114" s="297"/>
      <c r="M114" s="642"/>
      <c r="N114" s="291"/>
      <c r="O114" s="293"/>
      <c r="P114" s="294"/>
      <c r="Q114" s="298"/>
      <c r="R114" s="299"/>
      <c r="S114" s="592"/>
      <c r="T114" s="592"/>
    </row>
    <row r="115" spans="1:22" ht="38.25" x14ac:dyDescent="0.25">
      <c r="A115" s="279" t="s">
        <v>245</v>
      </c>
      <c r="B115" s="401"/>
      <c r="C115" s="280" t="s">
        <v>313</v>
      </c>
      <c r="D115" s="450" t="s">
        <v>210</v>
      </c>
      <c r="E115" s="466">
        <f>E116+E117</f>
        <v>0</v>
      </c>
      <c r="F115" s="955">
        <f>F116+F117</f>
        <v>1313.6</v>
      </c>
      <c r="G115" s="380"/>
      <c r="H115" s="381"/>
      <c r="I115" s="466">
        <f>I116+I117</f>
        <v>0</v>
      </c>
      <c r="J115" s="955">
        <f>J116+J117</f>
        <v>1313.6</v>
      </c>
      <c r="K115" s="402"/>
      <c r="L115" s="493"/>
      <c r="M115" s="459">
        <f>M116+M117</f>
        <v>0</v>
      </c>
      <c r="N115" s="899">
        <f>N116+N117</f>
        <v>1313.6</v>
      </c>
      <c r="O115" s="380"/>
      <c r="P115" s="381"/>
      <c r="Q115" s="384"/>
      <c r="R115" s="299"/>
      <c r="S115" s="592"/>
      <c r="T115" s="592"/>
    </row>
    <row r="116" spans="1:22" ht="78" customHeight="1" x14ac:dyDescent="0.25">
      <c r="A116" s="522" t="s">
        <v>189</v>
      </c>
      <c r="B116" s="522"/>
      <c r="C116" s="890" t="s">
        <v>314</v>
      </c>
      <c r="D116" s="450" t="s">
        <v>210</v>
      </c>
      <c r="E116" s="292"/>
      <c r="F116" s="290">
        <v>173.6</v>
      </c>
      <c r="G116" s="293"/>
      <c r="H116" s="294"/>
      <c r="I116" s="292"/>
      <c r="J116" s="290">
        <v>173.6</v>
      </c>
      <c r="K116" s="403"/>
      <c r="L116" s="649"/>
      <c r="M116" s="642"/>
      <c r="N116" s="290">
        <v>173.6</v>
      </c>
      <c r="O116" s="293"/>
      <c r="P116" s="294"/>
      <c r="Q116" s="298"/>
      <c r="R116" s="299"/>
      <c r="S116" s="592"/>
      <c r="T116" s="592"/>
    </row>
    <row r="117" spans="1:22" ht="124.5" customHeight="1" x14ac:dyDescent="0.25">
      <c r="A117" s="278" t="s">
        <v>51</v>
      </c>
      <c r="B117" s="278"/>
      <c r="C117" s="890" t="s">
        <v>315</v>
      </c>
      <c r="D117" s="871" t="s">
        <v>210</v>
      </c>
      <c r="E117" s="466">
        <f>E118+E119+E120+E121+E122</f>
        <v>0</v>
      </c>
      <c r="F117" s="955">
        <f>F118+F119+F120+F121+F122+F123</f>
        <v>1140</v>
      </c>
      <c r="G117" s="380"/>
      <c r="H117" s="381"/>
      <c r="I117" s="466">
        <f>I118+I119+I120+I121+I122</f>
        <v>0</v>
      </c>
      <c r="J117" s="955">
        <f>J118+J119+J120+J121+J122+J123</f>
        <v>1140</v>
      </c>
      <c r="K117" s="402"/>
      <c r="L117" s="493"/>
      <c r="M117" s="459">
        <f>M118+M119+M120+M121+M122</f>
        <v>0</v>
      </c>
      <c r="N117" s="899">
        <f>N118+N119+N120+N121+N122+N123</f>
        <v>1140</v>
      </c>
      <c r="O117" s="380"/>
      <c r="P117" s="381"/>
      <c r="Q117" s="384"/>
      <c r="R117" s="299"/>
      <c r="S117" s="592"/>
      <c r="T117" s="592"/>
    </row>
    <row r="118" spans="1:22" ht="117" customHeight="1" x14ac:dyDescent="0.25">
      <c r="A118" s="404" t="s">
        <v>447</v>
      </c>
      <c r="B118" s="404"/>
      <c r="C118" s="890" t="s">
        <v>316</v>
      </c>
      <c r="D118" s="450" t="s">
        <v>210</v>
      </c>
      <c r="E118" s="292"/>
      <c r="F118" s="290">
        <v>70</v>
      </c>
      <c r="G118" s="293"/>
      <c r="H118" s="294"/>
      <c r="I118" s="292"/>
      <c r="J118" s="290">
        <v>70</v>
      </c>
      <c r="K118" s="405"/>
      <c r="L118" s="650"/>
      <c r="M118" s="645"/>
      <c r="N118" s="290">
        <v>70</v>
      </c>
      <c r="O118" s="293"/>
      <c r="P118" s="294"/>
      <c r="Q118" s="298"/>
      <c r="R118" s="299"/>
    </row>
    <row r="119" spans="1:22" ht="51" x14ac:dyDescent="0.25">
      <c r="A119" s="404" t="s">
        <v>450</v>
      </c>
      <c r="B119" s="404"/>
      <c r="C119" s="890" t="s">
        <v>317</v>
      </c>
      <c r="D119" s="450" t="s">
        <v>210</v>
      </c>
      <c r="E119" s="292"/>
      <c r="F119" s="956">
        <v>468.08479999999997</v>
      </c>
      <c r="G119" s="293"/>
      <c r="H119" s="294"/>
      <c r="I119" s="292"/>
      <c r="J119" s="956">
        <v>468.08479999999997</v>
      </c>
      <c r="K119" s="405"/>
      <c r="L119" s="650"/>
      <c r="M119" s="645"/>
      <c r="N119" s="290">
        <v>468.08479999999997</v>
      </c>
      <c r="O119" s="293"/>
      <c r="P119" s="294"/>
      <c r="Q119" s="298"/>
      <c r="R119" s="406"/>
    </row>
    <row r="120" spans="1:22" ht="51" x14ac:dyDescent="0.25">
      <c r="A120" s="404" t="s">
        <v>451</v>
      </c>
      <c r="B120" s="404"/>
      <c r="C120" s="890" t="s">
        <v>318</v>
      </c>
      <c r="D120" s="450" t="s">
        <v>210</v>
      </c>
      <c r="E120" s="292"/>
      <c r="F120" s="956">
        <v>361.91520000000003</v>
      </c>
      <c r="G120" s="293"/>
      <c r="H120" s="294"/>
      <c r="I120" s="292"/>
      <c r="J120" s="956">
        <v>361.91520000000003</v>
      </c>
      <c r="K120" s="405"/>
      <c r="L120" s="650"/>
      <c r="M120" s="645"/>
      <c r="N120" s="290">
        <v>361.91520000000003</v>
      </c>
      <c r="O120" s="293"/>
      <c r="P120" s="294"/>
      <c r="Q120" s="298"/>
      <c r="R120" s="299"/>
    </row>
    <row r="121" spans="1:22" ht="42.75" customHeight="1" x14ac:dyDescent="0.25">
      <c r="A121" s="404" t="s">
        <v>452</v>
      </c>
      <c r="B121" s="404"/>
      <c r="C121" s="890" t="s">
        <v>319</v>
      </c>
      <c r="D121" s="450" t="s">
        <v>210</v>
      </c>
      <c r="E121" s="292"/>
      <c r="F121" s="290">
        <v>140</v>
      </c>
      <c r="G121" s="293"/>
      <c r="H121" s="294"/>
      <c r="I121" s="292"/>
      <c r="J121" s="290">
        <v>140</v>
      </c>
      <c r="K121" s="405"/>
      <c r="L121" s="650"/>
      <c r="M121" s="645"/>
      <c r="N121" s="897">
        <v>140</v>
      </c>
      <c r="O121" s="293"/>
      <c r="P121" s="294"/>
      <c r="Q121" s="298"/>
      <c r="R121" s="299"/>
    </row>
    <row r="122" spans="1:22" ht="41.25" customHeight="1" x14ac:dyDescent="0.25">
      <c r="A122" s="404" t="s">
        <v>453</v>
      </c>
      <c r="B122" s="404"/>
      <c r="C122" s="890" t="s">
        <v>370</v>
      </c>
      <c r="D122" s="450" t="s">
        <v>210</v>
      </c>
      <c r="E122" s="292"/>
      <c r="F122" s="900">
        <v>100</v>
      </c>
      <c r="G122" s="293"/>
      <c r="H122" s="294"/>
      <c r="I122" s="292"/>
      <c r="J122" s="900">
        <v>100</v>
      </c>
      <c r="K122" s="405"/>
      <c r="L122" s="650"/>
      <c r="M122" s="645"/>
      <c r="N122" s="900">
        <v>100</v>
      </c>
      <c r="O122" s="293"/>
      <c r="P122" s="294"/>
      <c r="Q122" s="298"/>
      <c r="R122" s="299"/>
    </row>
    <row r="123" spans="1:22" ht="26.25" hidden="1" customHeight="1" x14ac:dyDescent="0.25">
      <c r="A123" s="404" t="s">
        <v>369</v>
      </c>
      <c r="B123" s="404"/>
      <c r="C123" s="890" t="s">
        <v>370</v>
      </c>
      <c r="D123" s="450" t="s">
        <v>210</v>
      </c>
      <c r="E123" s="292"/>
      <c r="F123" s="900"/>
      <c r="G123" s="293"/>
      <c r="H123" s="294"/>
      <c r="I123" s="292"/>
      <c r="J123" s="900"/>
      <c r="K123" s="405"/>
      <c r="L123" s="650"/>
      <c r="M123" s="645"/>
      <c r="N123" s="900"/>
      <c r="O123" s="293"/>
      <c r="P123" s="294"/>
      <c r="Q123" s="298"/>
      <c r="R123" s="299"/>
    </row>
    <row r="124" spans="1:22" x14ac:dyDescent="0.25">
      <c r="A124" s="584" t="s">
        <v>246</v>
      </c>
      <c r="B124" s="398"/>
      <c r="C124" s="280" t="s">
        <v>229</v>
      </c>
      <c r="D124" s="450" t="s">
        <v>210</v>
      </c>
      <c r="E124" s="467">
        <f>E125</f>
        <v>0</v>
      </c>
      <c r="F124" s="494">
        <f>F125</f>
        <v>6224.5</v>
      </c>
      <c r="G124" s="380"/>
      <c r="H124" s="381"/>
      <c r="I124" s="467">
        <f>I125</f>
        <v>0</v>
      </c>
      <c r="J124" s="494">
        <f>J125</f>
        <v>6224.5</v>
      </c>
      <c r="K124" s="402"/>
      <c r="L124" s="493"/>
      <c r="M124" s="494">
        <f>M125</f>
        <v>0</v>
      </c>
      <c r="N124" s="494">
        <f>N125</f>
        <v>3096.28</v>
      </c>
      <c r="O124" s="380"/>
      <c r="P124" s="381"/>
      <c r="Q124" s="384"/>
      <c r="R124" s="299"/>
    </row>
    <row r="125" spans="1:22" ht="35.25" customHeight="1" x14ac:dyDescent="0.25">
      <c r="A125" s="269" t="s">
        <v>301</v>
      </c>
      <c r="B125" s="269"/>
      <c r="C125" s="890" t="s">
        <v>320</v>
      </c>
      <c r="D125" s="450" t="s">
        <v>210</v>
      </c>
      <c r="E125" s="378"/>
      <c r="F125" s="290">
        <v>6224.5</v>
      </c>
      <c r="G125" s="293"/>
      <c r="H125" s="294"/>
      <c r="I125" s="292"/>
      <c r="J125" s="290">
        <v>6224.5</v>
      </c>
      <c r="K125" s="403"/>
      <c r="L125" s="649"/>
      <c r="M125" s="642"/>
      <c r="N125" s="290">
        <v>3096.28</v>
      </c>
      <c r="O125" s="293"/>
      <c r="P125" s="294"/>
      <c r="Q125" s="298"/>
      <c r="R125" s="299"/>
    </row>
    <row r="126" spans="1:22" ht="95.25" hidden="1" customHeight="1" x14ac:dyDescent="0.25">
      <c r="A126" s="279" t="s">
        <v>172</v>
      </c>
      <c r="B126" s="279"/>
      <c r="C126" s="280" t="s">
        <v>183</v>
      </c>
      <c r="D126" s="450" t="s">
        <v>210</v>
      </c>
      <c r="E126" s="528">
        <f>E127</f>
        <v>0</v>
      </c>
      <c r="F126" s="529">
        <f>F127</f>
        <v>0</v>
      </c>
      <c r="G126" s="329"/>
      <c r="H126" s="468"/>
      <c r="I126" s="528">
        <f>I127</f>
        <v>0</v>
      </c>
      <c r="J126" s="529">
        <f>J127</f>
        <v>0</v>
      </c>
      <c r="K126" s="329"/>
      <c r="L126" s="468"/>
      <c r="M126" s="355">
        <f>M127</f>
        <v>0</v>
      </c>
      <c r="N126" s="329">
        <f>N127</f>
        <v>0</v>
      </c>
      <c r="O126" s="293"/>
      <c r="P126" s="294"/>
      <c r="Q126" s="298"/>
      <c r="R126" s="299"/>
    </row>
    <row r="127" spans="1:22" ht="141" hidden="1" customHeight="1" x14ac:dyDescent="0.25">
      <c r="A127" s="522" t="s">
        <v>90</v>
      </c>
      <c r="B127" s="558"/>
      <c r="C127" s="890" t="s">
        <v>332</v>
      </c>
      <c r="D127" s="871" t="s">
        <v>210</v>
      </c>
      <c r="E127" s="378"/>
      <c r="F127" s="329"/>
      <c r="G127" s="329"/>
      <c r="H127" s="468"/>
      <c r="I127" s="378"/>
      <c r="J127" s="329"/>
      <c r="K127" s="329"/>
      <c r="L127" s="468"/>
      <c r="M127" s="355"/>
      <c r="N127" s="901"/>
      <c r="O127" s="408"/>
      <c r="P127" s="409"/>
      <c r="Q127" s="410"/>
      <c r="R127" s="299"/>
    </row>
    <row r="128" spans="1:22" ht="95.25" customHeight="1" x14ac:dyDescent="0.25">
      <c r="A128" s="560" t="s">
        <v>172</v>
      </c>
      <c r="B128" s="560"/>
      <c r="C128" s="277" t="s">
        <v>390</v>
      </c>
      <c r="D128" s="871" t="s">
        <v>210</v>
      </c>
      <c r="E128" s="957">
        <f>E129</f>
        <v>32552.3</v>
      </c>
      <c r="F128" s="958">
        <f>F129</f>
        <v>0</v>
      </c>
      <c r="G128" s="561"/>
      <c r="H128" s="562"/>
      <c r="I128" s="528">
        <f>I129</f>
        <v>32552.3</v>
      </c>
      <c r="J128" s="529">
        <f>J129</f>
        <v>0</v>
      </c>
      <c r="K128" s="561"/>
      <c r="L128" s="468"/>
      <c r="M128" s="355">
        <f>M129</f>
        <v>32300</v>
      </c>
      <c r="N128" s="902">
        <f>N129</f>
        <v>0</v>
      </c>
      <c r="O128" s="374"/>
      <c r="P128" s="375"/>
      <c r="Q128" s="563"/>
      <c r="R128" s="299"/>
    </row>
    <row r="129" spans="1:20" ht="73.5" customHeight="1" thickBot="1" x14ac:dyDescent="0.3">
      <c r="A129" s="559" t="s">
        <v>90</v>
      </c>
      <c r="B129" s="551"/>
      <c r="C129" s="407" t="s">
        <v>391</v>
      </c>
      <c r="D129" s="453" t="s">
        <v>210</v>
      </c>
      <c r="E129" s="959">
        <v>32552.3</v>
      </c>
      <c r="F129" s="940"/>
      <c r="G129" s="408"/>
      <c r="H129" s="409"/>
      <c r="I129" s="960">
        <v>32552.3</v>
      </c>
      <c r="J129" s="689">
        <f>J127+J98</f>
        <v>0</v>
      </c>
      <c r="K129" s="651"/>
      <c r="L129" s="652"/>
      <c r="M129" s="961">
        <v>32300</v>
      </c>
      <c r="N129" s="903">
        <v>0</v>
      </c>
      <c r="O129" s="408"/>
      <c r="P129" s="409"/>
      <c r="Q129" s="410"/>
      <c r="R129" s="299"/>
    </row>
    <row r="130" spans="1:20" s="370" customFormat="1" ht="15" customHeight="1" thickBot="1" x14ac:dyDescent="0.3">
      <c r="A130" s="411"/>
      <c r="B130" s="545"/>
      <c r="C130" s="307" t="s">
        <v>223</v>
      </c>
      <c r="D130" s="451"/>
      <c r="E130" s="904">
        <f>E128+E99</f>
        <v>32552.3</v>
      </c>
      <c r="F130" s="904">
        <f>F128+F99</f>
        <v>8989.1</v>
      </c>
      <c r="G130" s="412"/>
      <c r="H130" s="413"/>
      <c r="I130" s="904">
        <f>I128+I99</f>
        <v>32552.3</v>
      </c>
      <c r="J130" s="904">
        <f>J128+J99</f>
        <v>8989.1</v>
      </c>
      <c r="K130" s="414"/>
      <c r="L130" s="415"/>
      <c r="M130" s="904">
        <f>M128+M99</f>
        <v>32300</v>
      </c>
      <c r="N130" s="904">
        <f>N128+N99</f>
        <v>4951.8</v>
      </c>
      <c r="O130" s="361"/>
      <c r="P130" s="362"/>
      <c r="Q130" s="364"/>
      <c r="R130" s="406">
        <f>J130-J101</f>
        <v>7538.1</v>
      </c>
      <c r="S130" s="366"/>
      <c r="T130" s="367"/>
    </row>
    <row r="131" spans="1:20" s="370" customFormat="1" ht="15.75" hidden="1" thickBot="1" x14ac:dyDescent="0.3">
      <c r="A131" s="416"/>
      <c r="B131" s="546"/>
      <c r="C131" s="308"/>
      <c r="D131" s="452"/>
      <c r="E131" s="469"/>
      <c r="F131" s="312"/>
      <c r="G131" s="417"/>
      <c r="H131" s="470"/>
      <c r="I131" s="312">
        <f>I126+I100-I101</f>
        <v>0</v>
      </c>
      <c r="J131" s="312">
        <f>J130-J101-J129</f>
        <v>7538.1</v>
      </c>
      <c r="K131" s="418"/>
      <c r="L131" s="418"/>
      <c r="M131" s="469"/>
      <c r="N131" s="312"/>
      <c r="O131" s="372"/>
      <c r="P131" s="464"/>
      <c r="Q131" s="364"/>
      <c r="R131" s="419">
        <f>M130+N130</f>
        <v>37251.800000000003</v>
      </c>
      <c r="S131" s="367"/>
      <c r="T131" s="367"/>
    </row>
    <row r="132" spans="1:20" ht="15.75" customHeight="1" thickBot="1" x14ac:dyDescent="0.35">
      <c r="A132" s="1053" t="s">
        <v>195</v>
      </c>
      <c r="B132" s="1054"/>
      <c r="C132" s="1054"/>
      <c r="D132" s="1054"/>
      <c r="E132" s="1054"/>
      <c r="F132" s="1054"/>
      <c r="G132" s="1054"/>
      <c r="H132" s="1054"/>
      <c r="I132" s="1054"/>
      <c r="J132" s="1054"/>
      <c r="K132" s="1054"/>
      <c r="L132" s="1054"/>
      <c r="M132" s="1054"/>
      <c r="N132" s="1054"/>
      <c r="O132" s="1054"/>
      <c r="P132" s="1054"/>
      <c r="Q132" s="1055"/>
      <c r="R132" s="299"/>
    </row>
    <row r="133" spans="1:20" ht="63.75" customHeight="1" x14ac:dyDescent="0.25">
      <c r="A133" s="275" t="s">
        <v>137</v>
      </c>
      <c r="B133" s="275"/>
      <c r="C133" s="274" t="s">
        <v>196</v>
      </c>
      <c r="D133" s="445" t="s">
        <v>184</v>
      </c>
      <c r="E133" s="696">
        <f>E134+E135+E137+E138+E139+E140+E146+E141+E142</f>
        <v>221055.6</v>
      </c>
      <c r="F133" s="697">
        <f>F134+F135+F137+F138+F139+F140+F146+F141+F142</f>
        <v>50677.1</v>
      </c>
      <c r="G133" s="238"/>
      <c r="H133" s="239"/>
      <c r="I133" s="696">
        <f>I134+I135+I137+I138+I139+I140+I146+I141+I142</f>
        <v>221055.6</v>
      </c>
      <c r="J133" s="697">
        <f>J134+J135+J137+J138+J139+J140+J146+J141+J142</f>
        <v>50677.1</v>
      </c>
      <c r="K133" s="238"/>
      <c r="L133" s="240"/>
      <c r="M133" s="697">
        <f>M134+M135+M137+M138+M139+M140+M146+M141+M142</f>
        <v>184142.01542000001</v>
      </c>
      <c r="N133" s="697">
        <f>N134+N135+N137+N138+N139+N140+N146+N141+N142</f>
        <v>21393.082340000001</v>
      </c>
      <c r="O133" s="420"/>
      <c r="P133" s="422"/>
      <c r="Q133" s="421"/>
      <c r="R133" s="299"/>
    </row>
    <row r="134" spans="1:20" ht="51" x14ac:dyDescent="0.25">
      <c r="A134" s="281" t="s">
        <v>244</v>
      </c>
      <c r="B134" s="281"/>
      <c r="C134" s="866" t="s">
        <v>231</v>
      </c>
      <c r="D134" s="877" t="s">
        <v>184</v>
      </c>
      <c r="E134" s="232"/>
      <c r="F134" s="962">
        <v>41709.546399999999</v>
      </c>
      <c r="G134" s="241"/>
      <c r="H134" s="242"/>
      <c r="I134" s="234"/>
      <c r="J134" s="962">
        <v>41709.546399999999</v>
      </c>
      <c r="K134" s="241"/>
      <c r="L134" s="243"/>
      <c r="M134" s="232"/>
      <c r="N134" s="533">
        <v>20000.396580000001</v>
      </c>
      <c r="O134" s="320"/>
      <c r="P134" s="321"/>
      <c r="Q134" s="358"/>
      <c r="R134" s="419">
        <f>F134-J134</f>
        <v>0</v>
      </c>
    </row>
    <row r="135" spans="1:20" ht="68.25" customHeight="1" x14ac:dyDescent="0.35">
      <c r="A135" s="423" t="s">
        <v>245</v>
      </c>
      <c r="B135" s="423"/>
      <c r="C135" s="889" t="s">
        <v>118</v>
      </c>
      <c r="D135" s="261" t="s">
        <v>184</v>
      </c>
      <c r="E135" s="244"/>
      <c r="F135" s="963">
        <v>4237.5</v>
      </c>
      <c r="G135" s="245"/>
      <c r="H135" s="246"/>
      <c r="I135" s="247"/>
      <c r="J135" s="533">
        <v>4237.5</v>
      </c>
      <c r="K135" s="245"/>
      <c r="L135" s="248"/>
      <c r="M135" s="249"/>
      <c r="N135" s="963">
        <v>863.80902000000003</v>
      </c>
      <c r="O135" s="284"/>
      <c r="P135" s="297"/>
      <c r="Q135" s="298"/>
      <c r="R135" s="299"/>
      <c r="S135" s="424"/>
    </row>
    <row r="136" spans="1:20" ht="107.25" hidden="1" customHeight="1" x14ac:dyDescent="0.35">
      <c r="A136" s="423" t="s">
        <v>246</v>
      </c>
      <c r="B136" s="423"/>
      <c r="C136" s="889" t="s">
        <v>35</v>
      </c>
      <c r="D136" s="261" t="s">
        <v>184</v>
      </c>
      <c r="E136" s="244"/>
      <c r="F136" s="235"/>
      <c r="G136" s="245"/>
      <c r="H136" s="246"/>
      <c r="I136" s="247"/>
      <c r="J136" s="533">
        <v>0</v>
      </c>
      <c r="K136" s="245"/>
      <c r="L136" s="248"/>
      <c r="M136" s="249"/>
      <c r="N136" s="963"/>
      <c r="O136" s="284"/>
      <c r="P136" s="297"/>
      <c r="Q136" s="298"/>
      <c r="R136" s="299"/>
      <c r="S136" s="424"/>
    </row>
    <row r="137" spans="1:20" ht="107.25" customHeight="1" x14ac:dyDescent="0.35">
      <c r="A137" s="557" t="s">
        <v>246</v>
      </c>
      <c r="B137" s="423"/>
      <c r="C137" s="889" t="s">
        <v>396</v>
      </c>
      <c r="D137" s="556" t="s">
        <v>184</v>
      </c>
      <c r="E137" s="244"/>
      <c r="F137" s="963">
        <v>692.5</v>
      </c>
      <c r="G137" s="245"/>
      <c r="H137" s="246"/>
      <c r="I137" s="247"/>
      <c r="J137" s="533">
        <v>692.5</v>
      </c>
      <c r="K137" s="245"/>
      <c r="L137" s="248"/>
      <c r="M137" s="249"/>
      <c r="N137" s="963">
        <v>334.81673999999998</v>
      </c>
      <c r="O137" s="284"/>
      <c r="P137" s="297"/>
      <c r="Q137" s="298"/>
      <c r="R137" s="299"/>
      <c r="S137" s="424"/>
    </row>
    <row r="138" spans="1:20" ht="165" customHeight="1" x14ac:dyDescent="0.25">
      <c r="A138" s="669" t="s">
        <v>247</v>
      </c>
      <c r="B138" s="425"/>
      <c r="C138" s="889" t="s">
        <v>197</v>
      </c>
      <c r="D138" s="262" t="s">
        <v>184</v>
      </c>
      <c r="E138" s="244"/>
      <c r="F138" s="963">
        <v>100</v>
      </c>
      <c r="G138" s="284"/>
      <c r="H138" s="297"/>
      <c r="I138" s="351"/>
      <c r="J138" s="533">
        <v>100</v>
      </c>
      <c r="K138" s="245"/>
      <c r="L138" s="248"/>
      <c r="M138" s="249"/>
      <c r="N138" s="963">
        <v>0</v>
      </c>
      <c r="O138" s="284"/>
      <c r="P138" s="297"/>
      <c r="Q138" s="298"/>
      <c r="R138" s="426"/>
    </row>
    <row r="139" spans="1:20" ht="30" customHeight="1" x14ac:dyDescent="0.25">
      <c r="A139" s="270" t="s">
        <v>248</v>
      </c>
      <c r="B139" s="270"/>
      <c r="C139" s="889" t="s">
        <v>198</v>
      </c>
      <c r="D139" s="261" t="s">
        <v>184</v>
      </c>
      <c r="E139" s="244"/>
      <c r="F139" s="963">
        <v>1736.6</v>
      </c>
      <c r="G139" s="284"/>
      <c r="H139" s="297"/>
      <c r="I139" s="351"/>
      <c r="J139" s="533">
        <v>1736.6</v>
      </c>
      <c r="K139" s="245"/>
      <c r="L139" s="248"/>
      <c r="M139" s="249"/>
      <c r="N139" s="963">
        <v>194.06</v>
      </c>
      <c r="O139" s="284"/>
      <c r="P139" s="297"/>
      <c r="Q139" s="298"/>
      <c r="R139" s="299"/>
    </row>
    <row r="140" spans="1:20" ht="171" customHeight="1" x14ac:dyDescent="0.25">
      <c r="A140" s="396" t="s">
        <v>88</v>
      </c>
      <c r="B140" s="396"/>
      <c r="C140" s="889" t="s">
        <v>358</v>
      </c>
      <c r="D140" s="262" t="s">
        <v>184</v>
      </c>
      <c r="E140" s="437">
        <v>221055.6</v>
      </c>
      <c r="F140" s="235"/>
      <c r="G140" s="245"/>
      <c r="H140" s="246"/>
      <c r="I140" s="351">
        <v>221055.6</v>
      </c>
      <c r="J140" s="233"/>
      <c r="K140" s="245"/>
      <c r="L140" s="248"/>
      <c r="M140" s="964">
        <v>184142.01542000001</v>
      </c>
      <c r="N140" s="530"/>
      <c r="O140" s="284"/>
      <c r="P140" s="297"/>
      <c r="Q140" s="298"/>
      <c r="R140" s="299"/>
    </row>
    <row r="141" spans="1:20" ht="120" customHeight="1" x14ac:dyDescent="0.25">
      <c r="A141" s="396" t="s">
        <v>89</v>
      </c>
      <c r="B141" s="396"/>
      <c r="C141" s="889" t="s">
        <v>634</v>
      </c>
      <c r="D141" s="262" t="s">
        <v>184</v>
      </c>
      <c r="E141" s="531"/>
      <c r="F141" s="965">
        <v>881.19359999999995</v>
      </c>
      <c r="G141" s="245"/>
      <c r="H141" s="246"/>
      <c r="I141" s="698"/>
      <c r="J141" s="965">
        <v>881.19359999999995</v>
      </c>
      <c r="K141" s="245"/>
      <c r="L141" s="248"/>
      <c r="M141" s="244"/>
      <c r="N141" s="966">
        <v>0</v>
      </c>
      <c r="O141" s="284"/>
      <c r="P141" s="297"/>
      <c r="Q141" s="298"/>
      <c r="R141" s="299"/>
    </row>
    <row r="142" spans="1:20" ht="198.75" customHeight="1" x14ac:dyDescent="0.25">
      <c r="A142" s="695" t="s">
        <v>134</v>
      </c>
      <c r="B142" s="695"/>
      <c r="C142" s="866" t="s">
        <v>635</v>
      </c>
      <c r="D142" s="262" t="s">
        <v>184</v>
      </c>
      <c r="E142" s="967"/>
      <c r="F142" s="968">
        <v>1319.76</v>
      </c>
      <c r="G142" s="245"/>
      <c r="H142" s="246"/>
      <c r="I142" s="699"/>
      <c r="J142" s="968">
        <v>1319.76</v>
      </c>
      <c r="K142" s="245"/>
      <c r="L142" s="248"/>
      <c r="M142" s="244"/>
      <c r="N142" s="966">
        <v>0</v>
      </c>
      <c r="O142" s="284"/>
      <c r="P142" s="297"/>
      <c r="Q142" s="298"/>
      <c r="R142" s="299"/>
    </row>
    <row r="143" spans="1:20" s="370" customFormat="1" ht="104.25" customHeight="1" x14ac:dyDescent="0.25">
      <c r="A143" s="690" t="s">
        <v>172</v>
      </c>
      <c r="B143" s="691"/>
      <c r="C143" s="553" t="s">
        <v>392</v>
      </c>
      <c r="D143" s="624" t="s">
        <v>184</v>
      </c>
      <c r="E143" s="969">
        <f>E144</f>
        <v>32317.5</v>
      </c>
      <c r="F143" s="970">
        <f>F144</f>
        <v>1700.922</v>
      </c>
      <c r="G143" s="692"/>
      <c r="H143" s="693"/>
      <c r="I143" s="969">
        <f>I144</f>
        <v>32317.5</v>
      </c>
      <c r="J143" s="971">
        <f>J144</f>
        <v>1700.922</v>
      </c>
      <c r="K143" s="692"/>
      <c r="L143" s="694"/>
      <c r="M143" s="972">
        <f>M144</f>
        <v>10081.909149999999</v>
      </c>
      <c r="N143" s="973">
        <f>N144</f>
        <v>530.62684999999999</v>
      </c>
      <c r="O143" s="382"/>
      <c r="P143" s="383"/>
      <c r="Q143" s="384"/>
      <c r="R143" s="625"/>
      <c r="S143" s="367"/>
      <c r="T143" s="367"/>
    </row>
    <row r="144" spans="1:20" ht="63" customHeight="1" thickBot="1" x14ac:dyDescent="0.3">
      <c r="A144" s="671" t="s">
        <v>90</v>
      </c>
      <c r="B144" s="552"/>
      <c r="C144" s="889" t="s">
        <v>393</v>
      </c>
      <c r="D144" s="534" t="s">
        <v>184</v>
      </c>
      <c r="E144" s="247">
        <v>32317.5</v>
      </c>
      <c r="F144" s="974">
        <v>1700.922</v>
      </c>
      <c r="G144" s="245"/>
      <c r="H144" s="246"/>
      <c r="I144" s="244">
        <v>32317.5</v>
      </c>
      <c r="J144" s="975">
        <v>1700.922</v>
      </c>
      <c r="K144" s="245"/>
      <c r="L144" s="248"/>
      <c r="M144" s="976">
        <v>10081.909149999999</v>
      </c>
      <c r="N144" s="963">
        <v>530.62684999999999</v>
      </c>
      <c r="O144" s="284"/>
      <c r="P144" s="297"/>
      <c r="Q144" s="298"/>
      <c r="R144" s="299"/>
    </row>
    <row r="145" spans="1:21" ht="165.75" hidden="1" customHeight="1" x14ac:dyDescent="0.25">
      <c r="A145" s="672" t="s">
        <v>121</v>
      </c>
      <c r="B145" s="552"/>
      <c r="C145" s="554" t="s">
        <v>394</v>
      </c>
      <c r="D145" s="537" t="s">
        <v>184</v>
      </c>
      <c r="E145" s="247"/>
      <c r="F145" s="235"/>
      <c r="G145" s="245"/>
      <c r="H145" s="246"/>
      <c r="I145" s="247"/>
      <c r="J145" s="233"/>
      <c r="K145" s="245"/>
      <c r="L145" s="248"/>
      <c r="M145" s="249"/>
      <c r="N145" s="530"/>
      <c r="O145" s="284"/>
      <c r="P145" s="297"/>
      <c r="Q145" s="298"/>
      <c r="R145" s="299"/>
    </row>
    <row r="146" spans="1:21" ht="59.25" hidden="1" customHeight="1" thickBot="1" x14ac:dyDescent="0.3">
      <c r="A146" s="555" t="s">
        <v>103</v>
      </c>
      <c r="B146" s="313"/>
      <c r="C146" s="865" t="s">
        <v>395</v>
      </c>
      <c r="D146" s="877" t="s">
        <v>184</v>
      </c>
      <c r="E146" s="244"/>
      <c r="F146" s="235"/>
      <c r="G146" s="245"/>
      <c r="H146" s="246"/>
      <c r="I146" s="244"/>
      <c r="J146" s="233"/>
      <c r="K146" s="245"/>
      <c r="L146" s="248"/>
      <c r="M146" s="531"/>
      <c r="N146" s="235"/>
      <c r="O146" s="284"/>
      <c r="P146" s="297"/>
      <c r="Q146" s="317"/>
      <c r="R146" s="299"/>
    </row>
    <row r="147" spans="1:21" ht="67.5" hidden="1" customHeight="1" x14ac:dyDescent="0.25">
      <c r="A147" s="282" t="s">
        <v>172</v>
      </c>
      <c r="B147" s="282"/>
      <c r="C147" s="283" t="s">
        <v>199</v>
      </c>
      <c r="D147" s="877" t="s">
        <v>184</v>
      </c>
      <c r="E147" s="314">
        <f>E148+E149</f>
        <v>0</v>
      </c>
      <c r="F147" s="977">
        <f>F148+F149</f>
        <v>0</v>
      </c>
      <c r="G147" s="315"/>
      <c r="H147" s="316"/>
      <c r="I147" s="314">
        <f>I148+I149</f>
        <v>0</v>
      </c>
      <c r="J147" s="486">
        <f>J148+J149</f>
        <v>0</v>
      </c>
      <c r="K147" s="315"/>
      <c r="L147" s="487"/>
      <c r="M147" s="314">
        <f>M148+M149</f>
        <v>0</v>
      </c>
      <c r="N147" s="486">
        <f>N148+N149</f>
        <v>0</v>
      </c>
      <c r="O147" s="284"/>
      <c r="P147" s="297"/>
      <c r="Q147" s="298"/>
      <c r="R147" s="299"/>
    </row>
    <row r="148" spans="1:21" ht="143.25" hidden="1" customHeight="1" x14ac:dyDescent="0.25">
      <c r="A148" s="270" t="s">
        <v>90</v>
      </c>
      <c r="B148" s="270"/>
      <c r="C148" s="889" t="s">
        <v>117</v>
      </c>
      <c r="D148" s="877" t="s">
        <v>184</v>
      </c>
      <c r="E148" s="314"/>
      <c r="F148" s="172"/>
      <c r="G148" s="315"/>
      <c r="H148" s="316"/>
      <c r="I148" s="486"/>
      <c r="J148" s="172"/>
      <c r="K148" s="315"/>
      <c r="L148" s="487"/>
      <c r="M148" s="488"/>
      <c r="N148" s="173"/>
      <c r="O148" s="284"/>
      <c r="P148" s="297"/>
      <c r="Q148" s="298"/>
      <c r="R148" s="299"/>
    </row>
    <row r="149" spans="1:21" ht="46.5" hidden="1" customHeight="1" thickBot="1" x14ac:dyDescent="0.3">
      <c r="A149" s="396" t="s">
        <v>91</v>
      </c>
      <c r="B149" s="396"/>
      <c r="C149" s="889" t="s">
        <v>115</v>
      </c>
      <c r="D149" s="877" t="s">
        <v>184</v>
      </c>
      <c r="E149" s="314"/>
      <c r="F149" s="173"/>
      <c r="G149" s="315"/>
      <c r="H149" s="316"/>
      <c r="I149" s="486"/>
      <c r="J149" s="172"/>
      <c r="K149" s="315"/>
      <c r="L149" s="487"/>
      <c r="M149" s="488"/>
      <c r="N149" s="173"/>
      <c r="O149" s="284"/>
      <c r="P149" s="297"/>
      <c r="Q149" s="298"/>
      <c r="R149" s="299"/>
    </row>
    <row r="150" spans="1:21" s="370" customFormat="1" ht="16.5" thickBot="1" x14ac:dyDescent="0.3">
      <c r="A150" s="360"/>
      <c r="B150" s="543"/>
      <c r="C150" s="307" t="s">
        <v>223</v>
      </c>
      <c r="D150" s="451"/>
      <c r="E150" s="700">
        <f>E143+E133</f>
        <v>253373.1</v>
      </c>
      <c r="F150" s="1152">
        <f>F143+F133</f>
        <v>52378.021999999997</v>
      </c>
      <c r="G150" s="427"/>
      <c r="H150" s="428"/>
      <c r="I150" s="700">
        <f>I143+I133</f>
        <v>253373.1</v>
      </c>
      <c r="J150" s="1152">
        <f>J143+J133</f>
        <v>52378.021999999997</v>
      </c>
      <c r="K150" s="361"/>
      <c r="L150" s="429"/>
      <c r="M150" s="532">
        <f>M143+M133</f>
        <v>194223.92457</v>
      </c>
      <c r="N150" s="1152">
        <f>N143+N133</f>
        <v>21923.709190000001</v>
      </c>
      <c r="O150" s="430"/>
      <c r="P150" s="363"/>
      <c r="Q150" s="364"/>
      <c r="R150" s="365"/>
      <c r="S150" s="365"/>
      <c r="T150" s="367"/>
      <c r="U150" s="368"/>
    </row>
    <row r="151" spans="1:21" s="370" customFormat="1" ht="19.5" customHeight="1" x14ac:dyDescent="0.3">
      <c r="A151" s="1061" t="s">
        <v>232</v>
      </c>
      <c r="B151" s="1062"/>
      <c r="C151" s="1062"/>
      <c r="D151" s="1062"/>
      <c r="E151" s="1062"/>
      <c r="F151" s="1062"/>
      <c r="G151" s="1062"/>
      <c r="H151" s="1062"/>
      <c r="I151" s="1062"/>
      <c r="J151" s="1062"/>
      <c r="K151" s="1062"/>
      <c r="L151" s="1062"/>
      <c r="M151" s="1062"/>
      <c r="N151" s="1062"/>
      <c r="O151" s="1062"/>
      <c r="P151" s="1062"/>
      <c r="Q151" s="1063"/>
      <c r="R151" s="299"/>
      <c r="S151" s="367"/>
      <c r="T151" s="367"/>
    </row>
    <row r="152" spans="1:21" s="432" customFormat="1" ht="51" x14ac:dyDescent="0.2">
      <c r="A152" s="272" t="s">
        <v>137</v>
      </c>
      <c r="B152" s="272"/>
      <c r="C152" s="280" t="s">
        <v>200</v>
      </c>
      <c r="D152" s="877" t="s">
        <v>184</v>
      </c>
      <c r="E152" s="978">
        <f>E153+E154+E155</f>
        <v>3034</v>
      </c>
      <c r="F152" s="979">
        <f>F153+F154+F155</f>
        <v>699.3</v>
      </c>
      <c r="G152" s="250"/>
      <c r="H152" s="251"/>
      <c r="I152" s="978">
        <f>I153+I154+I155</f>
        <v>3034</v>
      </c>
      <c r="J152" s="979">
        <f>J153+J154+J155</f>
        <v>699.3</v>
      </c>
      <c r="K152" s="250"/>
      <c r="L152" s="252"/>
      <c r="M152" s="978">
        <f>M153+M154+M155</f>
        <v>3022.1388400000001</v>
      </c>
      <c r="N152" s="979">
        <f>N153+N154+N155</f>
        <v>663.39634000000001</v>
      </c>
      <c r="O152" s="882"/>
      <c r="P152" s="471"/>
      <c r="Q152" s="883"/>
      <c r="R152" s="286"/>
      <c r="S152" s="431"/>
      <c r="T152" s="431"/>
    </row>
    <row r="153" spans="1:21" ht="25.5" x14ac:dyDescent="0.25">
      <c r="A153" s="318" t="s">
        <v>244</v>
      </c>
      <c r="B153" s="318"/>
      <c r="C153" s="889" t="s">
        <v>201</v>
      </c>
      <c r="D153" s="877" t="s">
        <v>184</v>
      </c>
      <c r="E153" s="980"/>
      <c r="F153" s="233">
        <v>666</v>
      </c>
      <c r="G153" s="241"/>
      <c r="H153" s="242"/>
      <c r="I153" s="981"/>
      <c r="J153" s="235">
        <v>666</v>
      </c>
      <c r="K153" s="245"/>
      <c r="L153" s="248"/>
      <c r="M153" s="982"/>
      <c r="N153" s="983">
        <v>663.39634000000001</v>
      </c>
      <c r="O153" s="320"/>
      <c r="P153" s="321"/>
      <c r="Q153" s="322"/>
      <c r="R153" s="299"/>
    </row>
    <row r="154" spans="1:21" ht="59.25" customHeight="1" x14ac:dyDescent="0.25">
      <c r="A154" s="323" t="s">
        <v>245</v>
      </c>
      <c r="B154" s="323"/>
      <c r="C154" s="869" t="s">
        <v>102</v>
      </c>
      <c r="D154" s="877" t="s">
        <v>184</v>
      </c>
      <c r="E154" s="984"/>
      <c r="F154" s="985">
        <v>33.299999999999997</v>
      </c>
      <c r="G154" s="253"/>
      <c r="H154" s="254"/>
      <c r="I154" s="986"/>
      <c r="J154" s="533">
        <v>33.299999999999997</v>
      </c>
      <c r="K154" s="255"/>
      <c r="L154" s="256"/>
      <c r="M154" s="987"/>
      <c r="N154" s="533">
        <v>0</v>
      </c>
      <c r="O154" s="324"/>
      <c r="P154" s="325"/>
      <c r="Q154" s="298"/>
      <c r="R154" s="299"/>
    </row>
    <row r="155" spans="1:21" ht="51" customHeight="1" thickBot="1" x14ac:dyDescent="0.3">
      <c r="A155" s="327" t="s">
        <v>246</v>
      </c>
      <c r="B155" s="327"/>
      <c r="C155" s="889" t="s">
        <v>57</v>
      </c>
      <c r="D155" s="877" t="s">
        <v>184</v>
      </c>
      <c r="E155" s="984">
        <v>3034</v>
      </c>
      <c r="F155" s="985"/>
      <c r="G155" s="253"/>
      <c r="H155" s="254"/>
      <c r="I155" s="986">
        <v>3034</v>
      </c>
      <c r="J155" s="985"/>
      <c r="K155" s="253"/>
      <c r="L155" s="257"/>
      <c r="M155" s="988">
        <v>3022.1388400000001</v>
      </c>
      <c r="N155" s="989"/>
      <c r="O155" s="324"/>
      <c r="P155" s="325"/>
      <c r="Q155" s="326"/>
      <c r="R155" s="299"/>
    </row>
    <row r="156" spans="1:21" s="370" customFormat="1" ht="20.25" customHeight="1" thickBot="1" x14ac:dyDescent="0.3">
      <c r="A156" s="360"/>
      <c r="B156" s="543"/>
      <c r="C156" s="307" t="s">
        <v>223</v>
      </c>
      <c r="D156" s="451"/>
      <c r="E156" s="990">
        <f>E152</f>
        <v>3034</v>
      </c>
      <c r="F156" s="991">
        <f>F152</f>
        <v>699.3</v>
      </c>
      <c r="G156" s="258"/>
      <c r="H156" s="259"/>
      <c r="I156" s="990">
        <f>I152</f>
        <v>3034</v>
      </c>
      <c r="J156" s="991">
        <f>J152</f>
        <v>699.3</v>
      </c>
      <c r="K156" s="258"/>
      <c r="L156" s="260"/>
      <c r="M156" s="990">
        <f>M152</f>
        <v>3022.1388400000001</v>
      </c>
      <c r="N156" s="991">
        <f>N152</f>
        <v>663.39634000000001</v>
      </c>
      <c r="O156" s="430"/>
      <c r="P156" s="363"/>
      <c r="Q156" s="364"/>
      <c r="R156" s="365"/>
      <c r="S156" s="367"/>
      <c r="T156" s="367"/>
    </row>
    <row r="157" spans="1:21" s="370" customFormat="1" ht="16.5" customHeight="1" x14ac:dyDescent="0.3">
      <c r="A157" s="1061" t="s">
        <v>446</v>
      </c>
      <c r="B157" s="1062"/>
      <c r="C157" s="1062"/>
      <c r="D157" s="1062"/>
      <c r="E157" s="1062"/>
      <c r="F157" s="1062"/>
      <c r="G157" s="1062"/>
      <c r="H157" s="1062"/>
      <c r="I157" s="1062"/>
      <c r="J157" s="1062"/>
      <c r="K157" s="1062"/>
      <c r="L157" s="1062"/>
      <c r="M157" s="1062"/>
      <c r="N157" s="1062"/>
      <c r="O157" s="1062"/>
      <c r="P157" s="1062"/>
      <c r="Q157" s="1063"/>
      <c r="R157" s="299"/>
      <c r="S157" s="367"/>
      <c r="T157" s="367"/>
      <c r="U157" s="434"/>
    </row>
    <row r="158" spans="1:21" s="370" customFormat="1" ht="16.5" hidden="1" customHeight="1" x14ac:dyDescent="0.3">
      <c r="A158" s="263"/>
      <c r="B158" s="263"/>
      <c r="C158" s="263"/>
      <c r="D158" s="263"/>
      <c r="E158" s="263"/>
      <c r="F158" s="263"/>
      <c r="G158" s="263"/>
      <c r="H158" s="263"/>
      <c r="I158" s="263"/>
      <c r="J158" s="263">
        <f>J159-J161-J165-J167</f>
        <v>2193610.6915599997</v>
      </c>
      <c r="K158" s="263"/>
      <c r="L158" s="263"/>
      <c r="M158" s="263"/>
      <c r="N158" s="263">
        <f>N159-N161-N165-N167</f>
        <v>1883656.4049100003</v>
      </c>
      <c r="O158" s="263"/>
      <c r="P158" s="263"/>
      <c r="Q158" s="263"/>
      <c r="R158" s="299"/>
      <c r="S158" s="367"/>
      <c r="T158" s="367"/>
      <c r="U158" s="434"/>
    </row>
    <row r="159" spans="1:21" s="432" customFormat="1" ht="64.5" customHeight="1" x14ac:dyDescent="0.2">
      <c r="A159" s="882" t="s">
        <v>172</v>
      </c>
      <c r="B159" s="882"/>
      <c r="C159" s="285" t="s">
        <v>202</v>
      </c>
      <c r="D159" s="479" t="s">
        <v>343</v>
      </c>
      <c r="E159" s="485">
        <f>E160+E161+E163+E169+E171</f>
        <v>0</v>
      </c>
      <c r="F159" s="992">
        <f>F160+F161+F163+F169+F171</f>
        <v>2378683.86956</v>
      </c>
      <c r="G159" s="882"/>
      <c r="H159" s="471"/>
      <c r="I159" s="485">
        <f>I160+I161+I163+I169+I171</f>
        <v>0</v>
      </c>
      <c r="J159" s="485">
        <f>J160+J161+J163+J169+J171</f>
        <v>2378683.86956</v>
      </c>
      <c r="K159" s="882"/>
      <c r="L159" s="471"/>
      <c r="M159" s="485">
        <f>M160+M161+M163+M169+M171</f>
        <v>0</v>
      </c>
      <c r="N159" s="523">
        <f>N160+N161+N163+N169+N171</f>
        <v>2010887.2711000002</v>
      </c>
      <c r="O159" s="882"/>
      <c r="P159" s="471"/>
      <c r="Q159" s="883"/>
      <c r="R159" s="286"/>
      <c r="S159" s="431"/>
      <c r="T159" s="431"/>
      <c r="U159" s="435"/>
    </row>
    <row r="160" spans="1:21" s="370" customFormat="1" ht="23.25" customHeight="1" x14ac:dyDescent="0.25">
      <c r="A160" s="1014" t="s">
        <v>90</v>
      </c>
      <c r="B160" s="878"/>
      <c r="C160" s="1064" t="s">
        <v>325</v>
      </c>
      <c r="D160" s="871" t="s">
        <v>210</v>
      </c>
      <c r="E160" s="319"/>
      <c r="F160" s="993">
        <v>105210.81756</v>
      </c>
      <c r="G160" s="330"/>
      <c r="H160" s="356"/>
      <c r="I160" s="485"/>
      <c r="J160" s="993">
        <v>105210.81756</v>
      </c>
      <c r="K160" s="330"/>
      <c r="L160" s="436"/>
      <c r="M160" s="373"/>
      <c r="N160" s="860">
        <v>73395.924910000002</v>
      </c>
      <c r="O160" s="320"/>
      <c r="P160" s="321"/>
      <c r="Q160" s="322"/>
      <c r="R160" s="299"/>
      <c r="S160" s="367"/>
      <c r="T160" s="367"/>
    </row>
    <row r="161" spans="1:20" s="370" customFormat="1" ht="17.25" customHeight="1" x14ac:dyDescent="0.25">
      <c r="A161" s="1015"/>
      <c r="B161" s="880"/>
      <c r="C161" s="1065"/>
      <c r="D161" s="871" t="s">
        <v>184</v>
      </c>
      <c r="E161" s="319"/>
      <c r="F161" s="993">
        <v>24552.477999999999</v>
      </c>
      <c r="G161" s="330"/>
      <c r="H161" s="356"/>
      <c r="I161" s="319"/>
      <c r="J161" s="993">
        <v>24552.477999999999</v>
      </c>
      <c r="K161" s="330"/>
      <c r="L161" s="436"/>
      <c r="M161" s="373"/>
      <c r="N161" s="860">
        <v>17498.049749999998</v>
      </c>
      <c r="O161" s="320"/>
      <c r="P161" s="321"/>
      <c r="Q161" s="322"/>
      <c r="R161" s="286">
        <f>N161/F161</f>
        <v>0.7126795816699234</v>
      </c>
      <c r="S161" s="367"/>
      <c r="T161" s="367"/>
    </row>
    <row r="162" spans="1:20" s="370" customFormat="1" ht="86.25" customHeight="1" x14ac:dyDescent="0.25">
      <c r="A162" s="1016"/>
      <c r="B162" s="879"/>
      <c r="C162" s="873" t="s">
        <v>636</v>
      </c>
      <c r="D162" s="871" t="s">
        <v>184</v>
      </c>
      <c r="E162" s="319"/>
      <c r="F162" s="993">
        <v>205.8312</v>
      </c>
      <c r="G162" s="330"/>
      <c r="H162" s="356"/>
      <c r="I162" s="319"/>
      <c r="J162" s="993">
        <v>205.8312</v>
      </c>
      <c r="K162" s="330"/>
      <c r="L162" s="436"/>
      <c r="M162" s="373"/>
      <c r="N162" s="994">
        <v>181.29266999999999</v>
      </c>
      <c r="O162" s="320"/>
      <c r="P162" s="321"/>
      <c r="Q162" s="322"/>
      <c r="R162" s="286"/>
      <c r="S162" s="367"/>
      <c r="T162" s="367"/>
    </row>
    <row r="163" spans="1:20" s="439" customFormat="1" ht="51" customHeight="1" x14ac:dyDescent="0.2">
      <c r="A163" s="564" t="s">
        <v>91</v>
      </c>
      <c r="B163" s="564"/>
      <c r="C163" s="565" t="s">
        <v>48</v>
      </c>
      <c r="D163" s="566" t="s">
        <v>58</v>
      </c>
      <c r="E163" s="567">
        <f>E164+E165+E167</f>
        <v>0</v>
      </c>
      <c r="F163" s="995">
        <f>F164+F165+F167</f>
        <v>2219545.71</v>
      </c>
      <c r="G163" s="490"/>
      <c r="H163" s="491"/>
      <c r="I163" s="567">
        <f>I164+I165+I167</f>
        <v>0</v>
      </c>
      <c r="J163" s="492">
        <f>J164+J165+J167</f>
        <v>2219761.5100000002</v>
      </c>
      <c r="K163" s="490"/>
      <c r="L163" s="568"/>
      <c r="M163" s="567">
        <f>M164+M165+M167</f>
        <v>0</v>
      </c>
      <c r="N163" s="569">
        <f>N164+N165+N167</f>
        <v>1907722.09644</v>
      </c>
      <c r="O163" s="382"/>
      <c r="P163" s="383"/>
      <c r="Q163" s="384"/>
      <c r="R163" s="570"/>
      <c r="S163" s="438"/>
      <c r="T163" s="438"/>
    </row>
    <row r="164" spans="1:20" s="439" customFormat="1" ht="39.75" customHeight="1" x14ac:dyDescent="0.2">
      <c r="A164" s="1014" t="s">
        <v>406</v>
      </c>
      <c r="B164" s="1014"/>
      <c r="C164" s="1050" t="s">
        <v>49</v>
      </c>
      <c r="D164" s="871" t="s">
        <v>210</v>
      </c>
      <c r="E164" s="437"/>
      <c r="F164" s="996">
        <v>2059025.01</v>
      </c>
      <c r="G164" s="268"/>
      <c r="H164" s="348"/>
      <c r="I164" s="531"/>
      <c r="J164" s="351">
        <v>2059240.81</v>
      </c>
      <c r="K164" s="268"/>
      <c r="L164" s="349"/>
      <c r="M164" s="292"/>
      <c r="N164" s="997">
        <v>1797989.28</v>
      </c>
      <c r="O164" s="284"/>
      <c r="P164" s="297"/>
      <c r="Q164" s="298"/>
      <c r="R164" s="286"/>
      <c r="S164" s="438"/>
      <c r="T164" s="438"/>
    </row>
    <row r="165" spans="1:20" s="439" customFormat="1" ht="30.75" customHeight="1" x14ac:dyDescent="0.2">
      <c r="A165" s="1015"/>
      <c r="B165" s="1015"/>
      <c r="C165" s="1052"/>
      <c r="D165" s="871" t="s">
        <v>360</v>
      </c>
      <c r="E165" s="437"/>
      <c r="F165" s="998">
        <v>10300</v>
      </c>
      <c r="G165" s="268"/>
      <c r="H165" s="348"/>
      <c r="I165" s="531"/>
      <c r="J165" s="999">
        <v>10300</v>
      </c>
      <c r="K165" s="268"/>
      <c r="L165" s="349"/>
      <c r="M165" s="292"/>
      <c r="N165" s="355">
        <v>0</v>
      </c>
      <c r="O165" s="284"/>
      <c r="P165" s="297"/>
      <c r="Q165" s="298"/>
      <c r="R165" s="286"/>
      <c r="S165" s="438"/>
      <c r="T165" s="438"/>
    </row>
    <row r="166" spans="1:20" s="439" customFormat="1" ht="86.25" customHeight="1" x14ac:dyDescent="0.2">
      <c r="A166" s="1016"/>
      <c r="B166" s="1016"/>
      <c r="C166" s="873" t="s">
        <v>636</v>
      </c>
      <c r="D166" s="871" t="s">
        <v>210</v>
      </c>
      <c r="E166" s="437"/>
      <c r="F166" s="351">
        <v>11604.79</v>
      </c>
      <c r="G166" s="268"/>
      <c r="H166" s="348"/>
      <c r="I166" s="437"/>
      <c r="J166" s="351">
        <v>11604.79</v>
      </c>
      <c r="K166" s="268"/>
      <c r="L166" s="349"/>
      <c r="M166" s="292"/>
      <c r="N166" s="355">
        <v>7456</v>
      </c>
      <c r="O166" s="284"/>
      <c r="P166" s="297"/>
      <c r="Q166" s="298"/>
      <c r="R166" s="286"/>
      <c r="S166" s="438"/>
      <c r="T166" s="438"/>
    </row>
    <row r="167" spans="1:20" s="370" customFormat="1" ht="51.75" customHeight="1" x14ac:dyDescent="0.25">
      <c r="A167" s="1014" t="s">
        <v>408</v>
      </c>
      <c r="B167" s="1014"/>
      <c r="C167" s="866" t="s">
        <v>59</v>
      </c>
      <c r="D167" s="871" t="s">
        <v>184</v>
      </c>
      <c r="E167" s="437"/>
      <c r="F167" s="996">
        <v>150220.70000000001</v>
      </c>
      <c r="G167" s="268"/>
      <c r="H167" s="348"/>
      <c r="I167" s="437"/>
      <c r="J167" s="355">
        <v>150220.70000000001</v>
      </c>
      <c r="K167" s="268"/>
      <c r="L167" s="349"/>
      <c r="M167" s="292"/>
      <c r="N167" s="355">
        <v>109732.81644</v>
      </c>
      <c r="O167" s="284"/>
      <c r="P167" s="297"/>
      <c r="Q167" s="298"/>
      <c r="R167" s="286">
        <f>N167/F167</f>
        <v>0.7304773339493158</v>
      </c>
      <c r="S167" s="367"/>
      <c r="T167" s="367"/>
    </row>
    <row r="168" spans="1:20" s="370" customFormat="1" ht="87.75" customHeight="1" x14ac:dyDescent="0.25">
      <c r="A168" s="1016"/>
      <c r="B168" s="1016"/>
      <c r="C168" s="873" t="s">
        <v>636</v>
      </c>
      <c r="D168" s="871"/>
      <c r="E168" s="437"/>
      <c r="F168" s="996">
        <v>17921.177</v>
      </c>
      <c r="G168" s="268"/>
      <c r="H168" s="348"/>
      <c r="I168" s="437"/>
      <c r="J168" s="996">
        <v>17921.177</v>
      </c>
      <c r="K168" s="268"/>
      <c r="L168" s="349"/>
      <c r="M168" s="292"/>
      <c r="N168" s="355">
        <v>12399.998079999999</v>
      </c>
      <c r="O168" s="284"/>
      <c r="P168" s="297"/>
      <c r="Q168" s="298"/>
      <c r="R168" s="286"/>
      <c r="S168" s="367"/>
      <c r="T168" s="367"/>
    </row>
    <row r="169" spans="1:20" ht="51" x14ac:dyDescent="0.25">
      <c r="A169" s="1012" t="s">
        <v>26</v>
      </c>
      <c r="B169" s="1012"/>
      <c r="C169" s="168" t="s">
        <v>226</v>
      </c>
      <c r="D169" s="871" t="s">
        <v>210</v>
      </c>
      <c r="E169" s="292"/>
      <c r="F169" s="1000">
        <v>27024.864000000001</v>
      </c>
      <c r="G169" s="293"/>
      <c r="H169" s="294"/>
      <c r="I169" s="292"/>
      <c r="J169" s="355">
        <v>26809.063999999998</v>
      </c>
      <c r="K169" s="293"/>
      <c r="L169" s="295"/>
      <c r="M169" s="296"/>
      <c r="N169" s="511">
        <v>10401.34</v>
      </c>
      <c r="O169" s="293"/>
      <c r="P169" s="297"/>
      <c r="Q169" s="298"/>
      <c r="R169" s="286">
        <f>N169/F169</f>
        <v>0.38488038274679198</v>
      </c>
    </row>
    <row r="170" spans="1:20" ht="86.25" customHeight="1" x14ac:dyDescent="0.25">
      <c r="A170" s="1013"/>
      <c r="B170" s="1013"/>
      <c r="C170" s="873" t="s">
        <v>636</v>
      </c>
      <c r="D170" s="871"/>
      <c r="E170" s="292"/>
      <c r="F170" s="1001">
        <v>12336.5</v>
      </c>
      <c r="G170" s="440"/>
      <c r="H170" s="441"/>
      <c r="I170" s="292"/>
      <c r="J170" s="1002">
        <v>12336.5</v>
      </c>
      <c r="K170" s="440"/>
      <c r="L170" s="442"/>
      <c r="M170" s="296"/>
      <c r="N170" s="511">
        <v>5027.97</v>
      </c>
      <c r="O170" s="440"/>
      <c r="P170" s="325"/>
      <c r="Q170" s="326"/>
      <c r="R170" s="286"/>
    </row>
    <row r="171" spans="1:20" ht="158.25" customHeight="1" x14ac:dyDescent="0.25">
      <c r="A171" s="171" t="s">
        <v>247</v>
      </c>
      <c r="B171" s="171"/>
      <c r="C171" s="237" t="s">
        <v>9</v>
      </c>
      <c r="D171" s="871" t="s">
        <v>210</v>
      </c>
      <c r="E171" s="292"/>
      <c r="F171" s="1001">
        <v>2350</v>
      </c>
      <c r="G171" s="440"/>
      <c r="H171" s="441"/>
      <c r="I171" s="292"/>
      <c r="J171" s="301">
        <v>2350</v>
      </c>
      <c r="K171" s="440"/>
      <c r="L171" s="442"/>
      <c r="M171" s="296"/>
      <c r="N171" s="511">
        <v>1869.86</v>
      </c>
      <c r="O171" s="440"/>
      <c r="P171" s="325"/>
      <c r="Q171" s="326"/>
      <c r="R171" s="286">
        <f>N171/F171</f>
        <v>0.79568510638297874</v>
      </c>
    </row>
    <row r="172" spans="1:20" ht="45" customHeight="1" x14ac:dyDescent="0.25">
      <c r="A172" s="174" t="s">
        <v>172</v>
      </c>
      <c r="B172" s="174"/>
      <c r="C172" s="175" t="s">
        <v>204</v>
      </c>
      <c r="D172" s="566" t="s">
        <v>210</v>
      </c>
      <c r="E172" s="379">
        <f>E173</f>
        <v>0</v>
      </c>
      <c r="F172" s="1003">
        <f>F173</f>
        <v>17347.900000000001</v>
      </c>
      <c r="G172" s="578"/>
      <c r="H172" s="579"/>
      <c r="I172" s="379">
        <f>I173</f>
        <v>0</v>
      </c>
      <c r="J172" s="455">
        <f>J173</f>
        <v>17347.900000000001</v>
      </c>
      <c r="K172" s="578"/>
      <c r="L172" s="771"/>
      <c r="M172" s="379">
        <f>M173</f>
        <v>0</v>
      </c>
      <c r="N172" s="455">
        <f>N173</f>
        <v>12586.58</v>
      </c>
      <c r="O172" s="578"/>
      <c r="P172" s="580"/>
      <c r="Q172" s="581"/>
      <c r="R172" s="299"/>
    </row>
    <row r="173" spans="1:20" ht="53.25" customHeight="1" thickBot="1" x14ac:dyDescent="0.3">
      <c r="A173" s="878" t="s">
        <v>90</v>
      </c>
      <c r="B173" s="878"/>
      <c r="C173" s="872" t="s">
        <v>60</v>
      </c>
      <c r="D173" s="871" t="s">
        <v>210</v>
      </c>
      <c r="E173" s="483"/>
      <c r="F173" s="1004">
        <v>17347.900000000001</v>
      </c>
      <c r="G173" s="440"/>
      <c r="H173" s="441"/>
      <c r="I173" s="483"/>
      <c r="J173" s="930">
        <v>17347.900000000001</v>
      </c>
      <c r="K173" s="440"/>
      <c r="L173" s="442"/>
      <c r="M173" s="759"/>
      <c r="N173" s="930">
        <v>12586.58</v>
      </c>
      <c r="O173" s="440"/>
      <c r="P173" s="325"/>
      <c r="Q173" s="326"/>
      <c r="R173" s="299"/>
    </row>
    <row r="174" spans="1:20" s="370" customFormat="1" ht="16.5" thickBot="1" x14ac:dyDescent="0.3">
      <c r="A174" s="360"/>
      <c r="B174" s="543"/>
      <c r="C174" s="307" t="s">
        <v>223</v>
      </c>
      <c r="D174" s="453"/>
      <c r="E174" s="328">
        <f>E159+E172</f>
        <v>0</v>
      </c>
      <c r="F174" s="1005">
        <f>F159+F172</f>
        <v>2396031.7695599999</v>
      </c>
      <c r="G174" s="430"/>
      <c r="H174" s="363"/>
      <c r="I174" s="460">
        <f>I159+I172</f>
        <v>0</v>
      </c>
      <c r="J174" s="328">
        <f>J159+J172</f>
        <v>2396031.7695599999</v>
      </c>
      <c r="K174" s="430"/>
      <c r="L174" s="433"/>
      <c r="M174" s="328">
        <f>M159+M172</f>
        <v>0</v>
      </c>
      <c r="N174" s="328">
        <f>N159+N172</f>
        <v>2023473.8511000003</v>
      </c>
      <c r="O174" s="430"/>
      <c r="P174" s="363"/>
      <c r="Q174" s="364"/>
      <c r="R174" s="365"/>
      <c r="S174" s="366"/>
      <c r="T174" s="367"/>
    </row>
    <row r="175" spans="1:20" s="370" customFormat="1" ht="15.75" hidden="1" thickBot="1" x14ac:dyDescent="0.3">
      <c r="A175" s="360"/>
      <c r="B175" s="543"/>
      <c r="C175" s="307"/>
      <c r="D175" s="453"/>
      <c r="E175" s="328"/>
      <c r="F175" s="328"/>
      <c r="G175" s="430"/>
      <c r="H175" s="363"/>
      <c r="I175" s="460"/>
      <c r="J175" s="328">
        <f>J160+J163+J169</f>
        <v>2351781.3915599999</v>
      </c>
      <c r="K175" s="430"/>
      <c r="L175" s="433"/>
      <c r="M175" s="328"/>
      <c r="N175" s="328">
        <f>N160+N163+N169</f>
        <v>1991519.3613500001</v>
      </c>
      <c r="O175" s="430"/>
      <c r="P175" s="363"/>
      <c r="Q175" s="364"/>
      <c r="R175" s="443"/>
      <c r="S175" s="367"/>
      <c r="T175" s="367"/>
    </row>
    <row r="176" spans="1:20" s="370" customFormat="1" x14ac:dyDescent="0.25">
      <c r="A176" s="1041" t="s">
        <v>398</v>
      </c>
      <c r="B176" s="1042"/>
      <c r="C176" s="1042"/>
      <c r="D176" s="1042"/>
      <c r="E176" s="1042"/>
      <c r="F176" s="1042"/>
      <c r="G176" s="1042"/>
      <c r="H176" s="1042"/>
      <c r="I176" s="1042"/>
      <c r="J176" s="1042"/>
      <c r="K176" s="1042"/>
      <c r="L176" s="1042"/>
      <c r="M176" s="1042"/>
      <c r="N176" s="1042"/>
      <c r="O176" s="1042"/>
      <c r="P176" s="1042"/>
      <c r="Q176" s="1043"/>
      <c r="R176" s="443"/>
      <c r="S176" s="367"/>
      <c r="T176" s="367"/>
    </row>
    <row r="177" spans="1:20" s="370" customFormat="1" ht="102" customHeight="1" x14ac:dyDescent="0.25">
      <c r="A177" s="626" t="s">
        <v>137</v>
      </c>
      <c r="B177" s="382"/>
      <c r="C177" s="265" t="s">
        <v>455</v>
      </c>
      <c r="D177" s="566" t="s">
        <v>399</v>
      </c>
      <c r="E177" s="660">
        <f>E178+E182</f>
        <v>1140</v>
      </c>
      <c r="F177" s="402">
        <f>F178+F182</f>
        <v>923.60000000000014</v>
      </c>
      <c r="G177" s="382"/>
      <c r="H177" s="383"/>
      <c r="I177" s="655">
        <f>I178+I182</f>
        <v>1390.3</v>
      </c>
      <c r="J177" s="402">
        <f>J178+J182</f>
        <v>673.30000000000007</v>
      </c>
      <c r="K177" s="382"/>
      <c r="L177" s="399"/>
      <c r="M177" s="660">
        <f>M178+M182</f>
        <v>875.94</v>
      </c>
      <c r="N177" s="402">
        <f>N178+N182</f>
        <v>0</v>
      </c>
      <c r="O177" s="382"/>
      <c r="P177" s="383"/>
      <c r="Q177" s="384"/>
      <c r="R177" s="571"/>
      <c r="S177" s="367"/>
      <c r="T177" s="367"/>
    </row>
    <row r="178" spans="1:20" s="370" customFormat="1" ht="75" customHeight="1" x14ac:dyDescent="0.25">
      <c r="A178" s="626" t="s">
        <v>244</v>
      </c>
      <c r="B178" s="382"/>
      <c r="C178" s="265" t="s">
        <v>400</v>
      </c>
      <c r="D178" s="566" t="s">
        <v>399</v>
      </c>
      <c r="E178" s="660">
        <f>E179+E180+E181</f>
        <v>1140</v>
      </c>
      <c r="F178" s="402">
        <f>F179+F180+F181</f>
        <v>696.40000000000009</v>
      </c>
      <c r="G178" s="382"/>
      <c r="H178" s="383"/>
      <c r="I178" s="655">
        <f>I179+I180+I181</f>
        <v>1390.3</v>
      </c>
      <c r="J178" s="402">
        <f>J179+J180+J181</f>
        <v>446.1</v>
      </c>
      <c r="K178" s="382"/>
      <c r="L178" s="399"/>
      <c r="M178" s="660">
        <f>M179+M180+M181</f>
        <v>875.94</v>
      </c>
      <c r="N178" s="402">
        <f>N179+N180+N181</f>
        <v>0</v>
      </c>
      <c r="O178" s="382"/>
      <c r="P178" s="383"/>
      <c r="Q178" s="384"/>
      <c r="R178" s="571"/>
      <c r="S178" s="367"/>
      <c r="T178" s="367"/>
    </row>
    <row r="179" spans="1:20" ht="107.25" customHeight="1" x14ac:dyDescent="0.25">
      <c r="A179" s="385" t="s">
        <v>177</v>
      </c>
      <c r="B179" s="284"/>
      <c r="C179" s="572" t="s">
        <v>401</v>
      </c>
      <c r="D179" s="871" t="s">
        <v>402</v>
      </c>
      <c r="E179" s="661"/>
      <c r="F179" s="403">
        <v>1</v>
      </c>
      <c r="G179" s="284"/>
      <c r="H179" s="297"/>
      <c r="I179" s="656"/>
      <c r="J179" s="403">
        <v>1</v>
      </c>
      <c r="K179" s="284"/>
      <c r="L179" s="396"/>
      <c r="M179" s="661"/>
      <c r="N179" s="403">
        <v>0</v>
      </c>
      <c r="O179" s="284"/>
      <c r="P179" s="297"/>
      <c r="Q179" s="298"/>
      <c r="R179" s="443"/>
    </row>
    <row r="180" spans="1:20" ht="74.25" customHeight="1" x14ac:dyDescent="0.25">
      <c r="A180" s="385" t="s">
        <v>448</v>
      </c>
      <c r="B180" s="284"/>
      <c r="C180" s="572" t="s">
        <v>403</v>
      </c>
      <c r="D180" s="871" t="s">
        <v>210</v>
      </c>
      <c r="E180" s="661">
        <v>1140</v>
      </c>
      <c r="F180" s="403">
        <v>250.3</v>
      </c>
      <c r="G180" s="284"/>
      <c r="H180" s="297"/>
      <c r="I180" s="656">
        <v>1390.3</v>
      </c>
      <c r="J180" s="403"/>
      <c r="K180" s="284"/>
      <c r="L180" s="396"/>
      <c r="M180" s="661">
        <v>875.94</v>
      </c>
      <c r="N180" s="403">
        <v>0</v>
      </c>
      <c r="O180" s="284"/>
      <c r="P180" s="297"/>
      <c r="Q180" s="298"/>
      <c r="R180" s="443"/>
    </row>
    <row r="181" spans="1:20" ht="56.25" customHeight="1" x14ac:dyDescent="0.25">
      <c r="A181" s="385" t="s">
        <v>449</v>
      </c>
      <c r="B181" s="284"/>
      <c r="C181" s="572" t="s">
        <v>404</v>
      </c>
      <c r="D181" s="871" t="s">
        <v>184</v>
      </c>
      <c r="E181" s="661"/>
      <c r="F181" s="403">
        <v>445.1</v>
      </c>
      <c r="G181" s="284"/>
      <c r="H181" s="297"/>
      <c r="I181" s="656"/>
      <c r="J181" s="403">
        <v>445.1</v>
      </c>
      <c r="K181" s="284"/>
      <c r="L181" s="396"/>
      <c r="M181" s="661"/>
      <c r="N181" s="403">
        <v>0</v>
      </c>
      <c r="O181" s="284"/>
      <c r="P181" s="297"/>
      <c r="Q181" s="298"/>
      <c r="R181" s="443"/>
    </row>
    <row r="182" spans="1:20" s="370" customFormat="1" ht="77.25" customHeight="1" x14ac:dyDescent="0.25">
      <c r="A182" s="626" t="s">
        <v>245</v>
      </c>
      <c r="B182" s="382"/>
      <c r="C182" s="673" t="s">
        <v>405</v>
      </c>
      <c r="D182" s="566" t="s">
        <v>184</v>
      </c>
      <c r="E182" s="660">
        <f>E183+E184+E185</f>
        <v>0</v>
      </c>
      <c r="F182" s="402">
        <f>F183+F184+F185</f>
        <v>227.20000000000002</v>
      </c>
      <c r="G182" s="382"/>
      <c r="H182" s="383"/>
      <c r="I182" s="655">
        <f>I183+I184+I185</f>
        <v>0</v>
      </c>
      <c r="J182" s="402">
        <f>J183+J184+J185</f>
        <v>227.20000000000002</v>
      </c>
      <c r="K182" s="382"/>
      <c r="L182" s="399"/>
      <c r="M182" s="660">
        <f>M183+M184+M185</f>
        <v>0</v>
      </c>
      <c r="N182" s="402">
        <f>N183+N184+N185</f>
        <v>0</v>
      </c>
      <c r="O182" s="382"/>
      <c r="P182" s="383"/>
      <c r="Q182" s="384"/>
      <c r="R182" s="571"/>
      <c r="S182" s="367"/>
      <c r="T182" s="367"/>
    </row>
    <row r="183" spans="1:20" ht="95.1" customHeight="1" x14ac:dyDescent="0.25">
      <c r="A183" s="385" t="s">
        <v>189</v>
      </c>
      <c r="B183" s="284"/>
      <c r="C183" s="674" t="s">
        <v>407</v>
      </c>
      <c r="D183" s="871" t="s">
        <v>184</v>
      </c>
      <c r="E183" s="661"/>
      <c r="F183" s="403">
        <v>30</v>
      </c>
      <c r="G183" s="284"/>
      <c r="H183" s="297"/>
      <c r="I183" s="656"/>
      <c r="J183" s="403">
        <v>30</v>
      </c>
      <c r="K183" s="284"/>
      <c r="L183" s="396"/>
      <c r="M183" s="661"/>
      <c r="N183" s="403">
        <v>0</v>
      </c>
      <c r="O183" s="284"/>
      <c r="P183" s="297"/>
      <c r="Q183" s="298"/>
      <c r="R183" s="443"/>
    </row>
    <row r="184" spans="1:20" ht="75" customHeight="1" x14ac:dyDescent="0.25">
      <c r="A184" s="385" t="s">
        <v>51</v>
      </c>
      <c r="B184" s="284"/>
      <c r="C184" s="674" t="s">
        <v>409</v>
      </c>
      <c r="D184" s="871" t="s">
        <v>184</v>
      </c>
      <c r="E184" s="661"/>
      <c r="F184" s="403">
        <v>176.4</v>
      </c>
      <c r="G184" s="284"/>
      <c r="H184" s="297"/>
      <c r="I184" s="656"/>
      <c r="J184" s="403">
        <v>176.4</v>
      </c>
      <c r="K184" s="284"/>
      <c r="L184" s="396"/>
      <c r="M184" s="661"/>
      <c r="N184" s="403">
        <v>0</v>
      </c>
      <c r="O184" s="284"/>
      <c r="P184" s="297"/>
      <c r="Q184" s="298"/>
      <c r="R184" s="443"/>
    </row>
    <row r="185" spans="1:20" ht="60" customHeight="1" x14ac:dyDescent="0.25">
      <c r="A185" s="385" t="s">
        <v>502</v>
      </c>
      <c r="B185" s="284"/>
      <c r="C185" s="674" t="s">
        <v>411</v>
      </c>
      <c r="D185" s="871" t="s">
        <v>184</v>
      </c>
      <c r="E185" s="661"/>
      <c r="F185" s="403">
        <v>20.8</v>
      </c>
      <c r="G185" s="284"/>
      <c r="H185" s="297"/>
      <c r="I185" s="656"/>
      <c r="J185" s="403">
        <v>20.8</v>
      </c>
      <c r="K185" s="284"/>
      <c r="L185" s="396"/>
      <c r="M185" s="661"/>
      <c r="N185" s="403">
        <v>0</v>
      </c>
      <c r="O185" s="284"/>
      <c r="P185" s="297"/>
      <c r="Q185" s="298"/>
      <c r="R185" s="443"/>
    </row>
    <row r="186" spans="1:20" s="370" customFormat="1" ht="129.94999999999999" customHeight="1" x14ac:dyDescent="0.25">
      <c r="A186" s="626" t="s">
        <v>172</v>
      </c>
      <c r="B186" s="382"/>
      <c r="C186" s="673" t="s">
        <v>503</v>
      </c>
      <c r="D186" s="566" t="s">
        <v>412</v>
      </c>
      <c r="E186" s="660">
        <f>E187+E197+E202</f>
        <v>25775.5</v>
      </c>
      <c r="F186" s="402">
        <f>F187+F197+F202</f>
        <v>5658.0000000000009</v>
      </c>
      <c r="G186" s="382"/>
      <c r="H186" s="383"/>
      <c r="I186" s="655">
        <f>I187+I197+I202</f>
        <v>31433.5</v>
      </c>
      <c r="J186" s="402">
        <f>J187+J197+J202</f>
        <v>0</v>
      </c>
      <c r="K186" s="382"/>
      <c r="L186" s="399"/>
      <c r="M186" s="660">
        <f>M187+M197+M202</f>
        <v>23953.893920000002</v>
      </c>
      <c r="N186" s="402">
        <f>N187+N197+N202</f>
        <v>0</v>
      </c>
      <c r="O186" s="382"/>
      <c r="P186" s="383"/>
      <c r="Q186" s="384"/>
      <c r="R186" s="571"/>
      <c r="S186" s="367"/>
      <c r="T186" s="367"/>
    </row>
    <row r="187" spans="1:20" s="370" customFormat="1" ht="99.95" customHeight="1" x14ac:dyDescent="0.25">
      <c r="A187" s="626" t="s">
        <v>90</v>
      </c>
      <c r="B187" s="382"/>
      <c r="C187" s="673" t="s">
        <v>413</v>
      </c>
      <c r="D187" s="566" t="s">
        <v>414</v>
      </c>
      <c r="E187" s="660">
        <f>E188+E189+E190+E191+E192+E193+E194+E195+E196</f>
        <v>22569.5</v>
      </c>
      <c r="F187" s="402">
        <f>F188+F189+F190+F191+F192+F193+F194+F195+F196</f>
        <v>4954.2000000000007</v>
      </c>
      <c r="G187" s="382"/>
      <c r="H187" s="383"/>
      <c r="I187" s="655">
        <f>I188+I189+I190+I191+I192+I193+I194+I195+I196</f>
        <v>27523.7</v>
      </c>
      <c r="J187" s="402">
        <f>J188+J189+J190+J191+J192+J193+J194+J195+J196</f>
        <v>0</v>
      </c>
      <c r="K187" s="382"/>
      <c r="L187" s="399"/>
      <c r="M187" s="660">
        <f>M188+M189+M190+M191+M192+M193+M194+M195+M196</f>
        <v>21483.815920000001</v>
      </c>
      <c r="N187" s="402">
        <f>N188+N189+N190+N191+N192+N193+N194+N195+N196</f>
        <v>0</v>
      </c>
      <c r="O187" s="382"/>
      <c r="P187" s="383"/>
      <c r="Q187" s="384"/>
      <c r="R187" s="571"/>
      <c r="S187" s="367"/>
      <c r="T187" s="367"/>
    </row>
    <row r="188" spans="1:20" ht="115.5" customHeight="1" x14ac:dyDescent="0.25">
      <c r="A188" s="385" t="s">
        <v>504</v>
      </c>
      <c r="B188" s="284"/>
      <c r="C188" s="674" t="s">
        <v>415</v>
      </c>
      <c r="D188" s="871" t="s">
        <v>416</v>
      </c>
      <c r="E188" s="661">
        <v>2000</v>
      </c>
      <c r="F188" s="403">
        <v>439.8</v>
      </c>
      <c r="G188" s="284"/>
      <c r="H188" s="297"/>
      <c r="I188" s="656">
        <v>2439.8000000000002</v>
      </c>
      <c r="J188" s="403"/>
      <c r="K188" s="284"/>
      <c r="L188" s="396"/>
      <c r="M188" s="661">
        <f>976.9+64.8</f>
        <v>1041.7</v>
      </c>
      <c r="N188" s="403">
        <v>0</v>
      </c>
      <c r="O188" s="284"/>
      <c r="P188" s="297"/>
      <c r="Q188" s="298"/>
      <c r="R188" s="443" t="s">
        <v>818</v>
      </c>
    </row>
    <row r="189" spans="1:20" ht="135.75" customHeight="1" x14ac:dyDescent="0.25">
      <c r="A189" s="385" t="s">
        <v>463</v>
      </c>
      <c r="B189" s="284"/>
      <c r="C189" s="674" t="s">
        <v>417</v>
      </c>
      <c r="D189" s="871" t="s">
        <v>210</v>
      </c>
      <c r="E189" s="661">
        <v>850</v>
      </c>
      <c r="F189" s="403">
        <v>186.6</v>
      </c>
      <c r="G189" s="284"/>
      <c r="H189" s="297"/>
      <c r="I189" s="656">
        <v>1036.5999999999999</v>
      </c>
      <c r="J189" s="403"/>
      <c r="K189" s="284"/>
      <c r="L189" s="396"/>
      <c r="M189" s="661">
        <v>304.8</v>
      </c>
      <c r="N189" s="403">
        <v>0</v>
      </c>
      <c r="O189" s="284"/>
      <c r="P189" s="297"/>
      <c r="Q189" s="298"/>
      <c r="R189" s="443" t="s">
        <v>801</v>
      </c>
    </row>
    <row r="190" spans="1:20" ht="116.25" customHeight="1" x14ac:dyDescent="0.25">
      <c r="A190" s="385" t="s">
        <v>465</v>
      </c>
      <c r="B190" s="284"/>
      <c r="C190" s="674" t="s">
        <v>418</v>
      </c>
      <c r="D190" s="871" t="s">
        <v>210</v>
      </c>
      <c r="E190" s="661">
        <v>4250</v>
      </c>
      <c r="F190" s="403">
        <v>933</v>
      </c>
      <c r="G190" s="284"/>
      <c r="H190" s="297"/>
      <c r="I190" s="656">
        <v>5183</v>
      </c>
      <c r="J190" s="403"/>
      <c r="K190" s="284"/>
      <c r="L190" s="396"/>
      <c r="M190" s="661">
        <f>301.95+3903+394.1</f>
        <v>4599.05</v>
      </c>
      <c r="N190" s="403">
        <v>0</v>
      </c>
      <c r="O190" s="284"/>
      <c r="P190" s="297"/>
      <c r="Q190" s="298"/>
      <c r="R190" s="443" t="s">
        <v>819</v>
      </c>
    </row>
    <row r="191" spans="1:20" ht="86.25" customHeight="1" x14ac:dyDescent="0.25">
      <c r="A191" s="385" t="s">
        <v>467</v>
      </c>
      <c r="B191" s="284"/>
      <c r="C191" s="674" t="s">
        <v>419</v>
      </c>
      <c r="D191" s="871" t="s">
        <v>420</v>
      </c>
      <c r="E191" s="661">
        <v>973.7</v>
      </c>
      <c r="F191" s="403">
        <v>213.9</v>
      </c>
      <c r="G191" s="284"/>
      <c r="H191" s="297"/>
      <c r="I191" s="656">
        <v>1187.6000000000001</v>
      </c>
      <c r="J191" s="403"/>
      <c r="K191" s="284"/>
      <c r="L191" s="396"/>
      <c r="M191" s="661">
        <v>1186.5999999999999</v>
      </c>
      <c r="N191" s="403">
        <v>0</v>
      </c>
      <c r="O191" s="284"/>
      <c r="P191" s="297"/>
      <c r="Q191" s="298"/>
      <c r="R191" s="443"/>
    </row>
    <row r="192" spans="1:20" ht="111.75" customHeight="1" x14ac:dyDescent="0.25">
      <c r="A192" s="385" t="s">
        <v>469</v>
      </c>
      <c r="B192" s="284"/>
      <c r="C192" s="674" t="s">
        <v>421</v>
      </c>
      <c r="D192" s="871" t="s">
        <v>210</v>
      </c>
      <c r="E192" s="661">
        <v>5200</v>
      </c>
      <c r="F192" s="403">
        <v>1141</v>
      </c>
      <c r="G192" s="284"/>
      <c r="H192" s="297"/>
      <c r="I192" s="656">
        <v>6341</v>
      </c>
      <c r="J192" s="403"/>
      <c r="K192" s="284"/>
      <c r="L192" s="396"/>
      <c r="M192" s="661">
        <f>3547.8+277.8</f>
        <v>3825.6000000000004</v>
      </c>
      <c r="N192" s="403">
        <v>0</v>
      </c>
      <c r="O192" s="284"/>
      <c r="P192" s="297"/>
      <c r="Q192" s="298"/>
      <c r="R192" s="443" t="s">
        <v>820</v>
      </c>
    </row>
    <row r="193" spans="1:21" ht="73.5" customHeight="1" x14ac:dyDescent="0.25">
      <c r="A193" s="385" t="s">
        <v>471</v>
      </c>
      <c r="B193" s="284"/>
      <c r="C193" s="674" t="s">
        <v>422</v>
      </c>
      <c r="D193" s="871" t="s">
        <v>423</v>
      </c>
      <c r="E193" s="661">
        <v>300</v>
      </c>
      <c r="F193" s="403">
        <v>66</v>
      </c>
      <c r="G193" s="284"/>
      <c r="H193" s="297"/>
      <c r="I193" s="656">
        <v>366</v>
      </c>
      <c r="J193" s="403"/>
      <c r="K193" s="284"/>
      <c r="L193" s="396"/>
      <c r="M193" s="661">
        <v>366</v>
      </c>
      <c r="N193" s="403">
        <v>0</v>
      </c>
      <c r="O193" s="284"/>
      <c r="P193" s="297"/>
      <c r="Q193" s="298"/>
      <c r="R193" s="443"/>
    </row>
    <row r="194" spans="1:21" ht="127.5" customHeight="1" x14ac:dyDescent="0.25">
      <c r="A194" s="385" t="s">
        <v>473</v>
      </c>
      <c r="B194" s="284"/>
      <c r="C194" s="674" t="s">
        <v>424</v>
      </c>
      <c r="D194" s="871" t="s">
        <v>210</v>
      </c>
      <c r="E194" s="661">
        <v>5895.8</v>
      </c>
      <c r="F194" s="403">
        <v>1293.9000000000001</v>
      </c>
      <c r="G194" s="284"/>
      <c r="H194" s="297"/>
      <c r="I194" s="656">
        <v>7189.7000000000007</v>
      </c>
      <c r="J194" s="403"/>
      <c r="K194" s="284"/>
      <c r="L194" s="396"/>
      <c r="M194" s="661">
        <f>5727.7+680.3</f>
        <v>6408</v>
      </c>
      <c r="N194" s="403">
        <v>0</v>
      </c>
      <c r="O194" s="284"/>
      <c r="P194" s="297"/>
      <c r="Q194" s="298"/>
      <c r="R194" s="443" t="s">
        <v>820</v>
      </c>
    </row>
    <row r="195" spans="1:21" ht="119.25" customHeight="1" x14ac:dyDescent="0.25">
      <c r="A195" s="385" t="s">
        <v>476</v>
      </c>
      <c r="B195" s="284"/>
      <c r="C195" s="674" t="s">
        <v>425</v>
      </c>
      <c r="D195" s="871" t="s">
        <v>210</v>
      </c>
      <c r="E195" s="661">
        <v>1800</v>
      </c>
      <c r="F195" s="403">
        <v>395</v>
      </c>
      <c r="G195" s="284"/>
      <c r="H195" s="297"/>
      <c r="I195" s="656">
        <v>2195</v>
      </c>
      <c r="J195" s="403"/>
      <c r="K195" s="284"/>
      <c r="L195" s="396"/>
      <c r="M195" s="661">
        <v>2167.06592</v>
      </c>
      <c r="N195" s="403">
        <v>0</v>
      </c>
      <c r="O195" s="284"/>
      <c r="P195" s="297"/>
      <c r="Q195" s="298"/>
      <c r="R195" s="443" t="s">
        <v>800</v>
      </c>
      <c r="S195" s="608">
        <f>M195+M198+M199</f>
        <v>2852.2539200000001</v>
      </c>
      <c r="T195" s="608"/>
    </row>
    <row r="196" spans="1:21" ht="73.5" customHeight="1" x14ac:dyDescent="0.25">
      <c r="A196" s="385" t="s">
        <v>477</v>
      </c>
      <c r="B196" s="284"/>
      <c r="C196" s="674" t="s">
        <v>426</v>
      </c>
      <c r="D196" s="871" t="s">
        <v>427</v>
      </c>
      <c r="E196" s="661">
        <v>1300</v>
      </c>
      <c r="F196" s="403">
        <v>285</v>
      </c>
      <c r="G196" s="284"/>
      <c r="H196" s="297"/>
      <c r="I196" s="656">
        <v>1585</v>
      </c>
      <c r="J196" s="403"/>
      <c r="K196" s="284"/>
      <c r="L196" s="396"/>
      <c r="M196" s="661">
        <v>1585</v>
      </c>
      <c r="N196" s="403">
        <v>0</v>
      </c>
      <c r="O196" s="284"/>
      <c r="P196" s="297"/>
      <c r="Q196" s="298"/>
      <c r="R196" s="443"/>
    </row>
    <row r="197" spans="1:21" s="370" customFormat="1" ht="69.95" customHeight="1" x14ac:dyDescent="0.25">
      <c r="A197" s="626" t="s">
        <v>91</v>
      </c>
      <c r="B197" s="382"/>
      <c r="C197" s="673" t="s">
        <v>428</v>
      </c>
      <c r="D197" s="566" t="s">
        <v>429</v>
      </c>
      <c r="E197" s="660">
        <f>E198+E199+E200+E201</f>
        <v>2960</v>
      </c>
      <c r="F197" s="402">
        <f>F198+F199+F200+F201</f>
        <v>649.79999999999995</v>
      </c>
      <c r="G197" s="382"/>
      <c r="H197" s="383"/>
      <c r="I197" s="655">
        <f>I198+I199+I200+I201</f>
        <v>3609.7999999999997</v>
      </c>
      <c r="J197" s="402">
        <f>J198+J199+J200+J201</f>
        <v>0</v>
      </c>
      <c r="K197" s="382"/>
      <c r="L197" s="399"/>
      <c r="M197" s="660">
        <f>M198+M199+M200+M201</f>
        <v>2170.0779999999995</v>
      </c>
      <c r="N197" s="402">
        <f>N198+N199+N200+N201</f>
        <v>0</v>
      </c>
      <c r="O197" s="382"/>
      <c r="P197" s="383"/>
      <c r="Q197" s="384"/>
      <c r="R197" s="571"/>
      <c r="S197" s="367"/>
      <c r="T197" s="367"/>
    </row>
    <row r="198" spans="1:21" ht="99.95" customHeight="1" x14ac:dyDescent="0.25">
      <c r="A198" s="385" t="s">
        <v>406</v>
      </c>
      <c r="B198" s="284"/>
      <c r="C198" s="674" t="s">
        <v>430</v>
      </c>
      <c r="D198" s="871" t="s">
        <v>210</v>
      </c>
      <c r="E198" s="661">
        <v>450</v>
      </c>
      <c r="F198" s="403">
        <v>98.8</v>
      </c>
      <c r="G198" s="284"/>
      <c r="H198" s="297"/>
      <c r="I198" s="656">
        <v>548.79999999999995</v>
      </c>
      <c r="J198" s="403"/>
      <c r="K198" s="284"/>
      <c r="L198" s="396"/>
      <c r="M198" s="661">
        <f>450+98.8</f>
        <v>548.79999999999995</v>
      </c>
      <c r="N198" s="403">
        <v>0</v>
      </c>
      <c r="O198" s="284"/>
      <c r="P198" s="297"/>
      <c r="Q198" s="298"/>
      <c r="R198" s="443" t="s">
        <v>800</v>
      </c>
    </row>
    <row r="199" spans="1:21" ht="90" customHeight="1" x14ac:dyDescent="0.25">
      <c r="A199" s="385" t="s">
        <v>408</v>
      </c>
      <c r="B199" s="284"/>
      <c r="C199" s="674" t="s">
        <v>432</v>
      </c>
      <c r="D199" s="871" t="s">
        <v>210</v>
      </c>
      <c r="E199" s="661">
        <v>250</v>
      </c>
      <c r="F199" s="403">
        <v>54.9</v>
      </c>
      <c r="G199" s="284"/>
      <c r="H199" s="297"/>
      <c r="I199" s="656">
        <v>304.89999999999998</v>
      </c>
      <c r="J199" s="403"/>
      <c r="K199" s="284"/>
      <c r="L199" s="396"/>
      <c r="M199" s="661">
        <v>136.38800000000001</v>
      </c>
      <c r="N199" s="403">
        <v>0</v>
      </c>
      <c r="O199" s="284"/>
      <c r="P199" s="297"/>
      <c r="Q199" s="298"/>
      <c r="R199" s="443" t="s">
        <v>800</v>
      </c>
    </row>
    <row r="200" spans="1:21" ht="90" customHeight="1" x14ac:dyDescent="0.25">
      <c r="A200" s="385" t="s">
        <v>410</v>
      </c>
      <c r="B200" s="284"/>
      <c r="C200" s="674" t="s">
        <v>433</v>
      </c>
      <c r="D200" s="871" t="s">
        <v>420</v>
      </c>
      <c r="E200" s="661">
        <v>560</v>
      </c>
      <c r="F200" s="403">
        <v>122.9</v>
      </c>
      <c r="G200" s="284"/>
      <c r="H200" s="297"/>
      <c r="I200" s="656">
        <v>682.9</v>
      </c>
      <c r="J200" s="403"/>
      <c r="K200" s="284"/>
      <c r="L200" s="396"/>
      <c r="M200" s="661">
        <v>682.9</v>
      </c>
      <c r="N200" s="403">
        <v>0</v>
      </c>
      <c r="O200" s="284"/>
      <c r="P200" s="297"/>
      <c r="Q200" s="298"/>
      <c r="R200" s="443"/>
    </row>
    <row r="201" spans="1:21" ht="75" customHeight="1" x14ac:dyDescent="0.25">
      <c r="A201" s="385" t="s">
        <v>483</v>
      </c>
      <c r="B201" s="284"/>
      <c r="C201" s="674" t="s">
        <v>435</v>
      </c>
      <c r="D201" s="871" t="s">
        <v>434</v>
      </c>
      <c r="E201" s="661">
        <v>1700</v>
      </c>
      <c r="F201" s="403">
        <v>373.2</v>
      </c>
      <c r="G201" s="284"/>
      <c r="H201" s="297"/>
      <c r="I201" s="656">
        <v>2073.1999999999998</v>
      </c>
      <c r="J201" s="403"/>
      <c r="K201" s="284"/>
      <c r="L201" s="396"/>
      <c r="M201" s="661">
        <v>801.98999999999978</v>
      </c>
      <c r="N201" s="403">
        <v>0</v>
      </c>
      <c r="O201" s="284"/>
      <c r="P201" s="297"/>
      <c r="Q201" s="298"/>
      <c r="R201" s="443"/>
    </row>
    <row r="202" spans="1:21" s="370" customFormat="1" ht="84.95" customHeight="1" x14ac:dyDescent="0.25">
      <c r="A202" s="626" t="s">
        <v>26</v>
      </c>
      <c r="B202" s="382"/>
      <c r="C202" s="673" t="s">
        <v>436</v>
      </c>
      <c r="D202" s="566" t="s">
        <v>210</v>
      </c>
      <c r="E202" s="660">
        <f>E203+E204</f>
        <v>246</v>
      </c>
      <c r="F202" s="402">
        <f>F203+F204</f>
        <v>54</v>
      </c>
      <c r="G202" s="382"/>
      <c r="H202" s="383"/>
      <c r="I202" s="655">
        <f>I203+I204</f>
        <v>300</v>
      </c>
      <c r="J202" s="402">
        <f>J203+J204</f>
        <v>0</v>
      </c>
      <c r="K202" s="382"/>
      <c r="L202" s="399"/>
      <c r="M202" s="660">
        <f>M203+M204</f>
        <v>300</v>
      </c>
      <c r="N202" s="402">
        <f>N203+N204</f>
        <v>0</v>
      </c>
      <c r="O202" s="382"/>
      <c r="P202" s="383"/>
      <c r="Q202" s="384"/>
      <c r="R202" s="571"/>
      <c r="S202" s="367"/>
      <c r="T202" s="367"/>
    </row>
    <row r="203" spans="1:21" ht="84.95" customHeight="1" x14ac:dyDescent="0.25">
      <c r="A203" s="385" t="s">
        <v>486</v>
      </c>
      <c r="B203" s="284"/>
      <c r="C203" s="674" t="s">
        <v>437</v>
      </c>
      <c r="D203" s="871" t="s">
        <v>431</v>
      </c>
      <c r="E203" s="661">
        <v>191.9</v>
      </c>
      <c r="F203" s="403">
        <v>42.1</v>
      </c>
      <c r="G203" s="284"/>
      <c r="H203" s="297"/>
      <c r="I203" s="656">
        <v>234</v>
      </c>
      <c r="J203" s="403"/>
      <c r="K203" s="284"/>
      <c r="L203" s="396"/>
      <c r="M203" s="661">
        <v>234</v>
      </c>
      <c r="N203" s="403">
        <v>0</v>
      </c>
      <c r="O203" s="284"/>
      <c r="P203" s="297"/>
      <c r="Q203" s="298"/>
      <c r="R203" s="443" t="s">
        <v>802</v>
      </c>
      <c r="S203" s="608"/>
    </row>
    <row r="204" spans="1:21" ht="95.1" customHeight="1" thickBot="1" x14ac:dyDescent="0.3">
      <c r="A204" s="627" t="s">
        <v>488</v>
      </c>
      <c r="B204" s="324"/>
      <c r="C204" s="675" t="s">
        <v>438</v>
      </c>
      <c r="D204" s="450" t="s">
        <v>210</v>
      </c>
      <c r="E204" s="662">
        <v>54.1</v>
      </c>
      <c r="F204" s="628">
        <v>11.9</v>
      </c>
      <c r="G204" s="324"/>
      <c r="H204" s="325"/>
      <c r="I204" s="657">
        <v>66</v>
      </c>
      <c r="J204" s="628"/>
      <c r="K204" s="324"/>
      <c r="L204" s="552"/>
      <c r="M204" s="662">
        <v>66</v>
      </c>
      <c r="N204" s="628">
        <v>0</v>
      </c>
      <c r="O204" s="324"/>
      <c r="P204" s="325"/>
      <c r="Q204" s="326"/>
      <c r="R204" s="443" t="s">
        <v>802</v>
      </c>
    </row>
    <row r="205" spans="1:21" s="574" customFormat="1" ht="23.25" customHeight="1" thickBot="1" x14ac:dyDescent="0.25">
      <c r="A205" s="1044" t="s">
        <v>439</v>
      </c>
      <c r="B205" s="1044"/>
      <c r="C205" s="1044"/>
      <c r="D205" s="653"/>
      <c r="E205" s="630">
        <f>E186+E177</f>
        <v>26915.5</v>
      </c>
      <c r="F205" s="630">
        <f>F186+F177</f>
        <v>6581.6000000000013</v>
      </c>
      <c r="G205" s="629"/>
      <c r="H205" s="629"/>
      <c r="I205" s="658">
        <f>I186+I177</f>
        <v>32823.800000000003</v>
      </c>
      <c r="J205" s="630">
        <f>J186+J177</f>
        <v>673.30000000000007</v>
      </c>
      <c r="K205" s="629"/>
      <c r="L205" s="371"/>
      <c r="M205" s="630">
        <f>M186+M177</f>
        <v>24829.833920000001</v>
      </c>
      <c r="N205" s="630">
        <f>N186+N177</f>
        <v>0</v>
      </c>
      <c r="O205" s="629"/>
      <c r="P205" s="629"/>
      <c r="Q205" s="364"/>
      <c r="R205" s="571"/>
      <c r="S205" s="573"/>
      <c r="T205" s="573"/>
    </row>
    <row r="206" spans="1:21" ht="16.5" customHeight="1" thickBot="1" x14ac:dyDescent="0.3">
      <c r="A206" s="1038" t="s">
        <v>505</v>
      </c>
      <c r="B206" s="1039"/>
      <c r="C206" s="1040"/>
      <c r="D206" s="654"/>
      <c r="E206" s="633">
        <f>E65+E97+E130+E150+E156+E174+E205</f>
        <v>2865294.0999999996</v>
      </c>
      <c r="F206" s="1006">
        <f>F65+F97+F130+F150+F156+F174+F205</f>
        <v>8575443.7915599998</v>
      </c>
      <c r="G206" s="632"/>
      <c r="H206" s="632"/>
      <c r="I206" s="659">
        <f>I65+I97+I130+I150+I156+I174+I205</f>
        <v>2995125.899999999</v>
      </c>
      <c r="J206" s="633">
        <f>J65+J97+J130+J150+J156+J174+J205</f>
        <v>8435313.6915600002</v>
      </c>
      <c r="K206" s="632"/>
      <c r="L206" s="663"/>
      <c r="M206" s="633">
        <f>M65+M97+M130+M150+M156+M174+M205</f>
        <v>2234163.7373300004</v>
      </c>
      <c r="N206" s="633">
        <f>N65+N97+N130+N150+N156+N174+N205</f>
        <v>7395052.1766300006</v>
      </c>
      <c r="O206" s="634"/>
      <c r="P206" s="634"/>
      <c r="Q206" s="444"/>
      <c r="R206" s="365">
        <f>N206/J206</f>
        <v>0.8766777913700069</v>
      </c>
      <c r="S206" s="366">
        <f>M206/I206</f>
        <v>0.74593316338722226</v>
      </c>
      <c r="T206" s="367"/>
      <c r="U206" s="333">
        <f>M206+N206</f>
        <v>9629215.9139600005</v>
      </c>
    </row>
    <row r="207" spans="1:21" ht="15" customHeight="1" x14ac:dyDescent="0.25">
      <c r="A207" s="631"/>
      <c r="I207" s="687">
        <f>I206+J206</f>
        <v>11430439.591559999</v>
      </c>
      <c r="M207" s="686">
        <f>M206+N206</f>
        <v>9629215.9139600005</v>
      </c>
      <c r="R207" s="306">
        <f>(N206+M206)/(J206+I206)</f>
        <v>0.84241868712293577</v>
      </c>
    </row>
    <row r="208" spans="1:21" x14ac:dyDescent="0.25">
      <c r="M208" s="688">
        <f>M207/I207*100</f>
        <v>84.241868712293581</v>
      </c>
    </row>
    <row r="210" spans="9:13" x14ac:dyDescent="0.25">
      <c r="I210" s="1011">
        <f>I65+J65-160+I97+J97+I130+J130+J160+J164+J169+J171+J173+I180+I188+I189+I190+I192+I194+I195+I198+I199+I203+I204</f>
        <v>10929153.991560001</v>
      </c>
      <c r="M210" s="1008">
        <f>M188+M189+M190+M192+M194+M195+M198+M199+M203+M204</f>
        <v>19331.403920000001</v>
      </c>
    </row>
  </sheetData>
  <mergeCells count="35">
    <mergeCell ref="A206:C206"/>
    <mergeCell ref="A176:Q176"/>
    <mergeCell ref="A205:C205"/>
    <mergeCell ref="A30:A31"/>
    <mergeCell ref="C30:C31"/>
    <mergeCell ref="A63:A64"/>
    <mergeCell ref="C63:C64"/>
    <mergeCell ref="C164:C165"/>
    <mergeCell ref="A67:Q67"/>
    <mergeCell ref="A101:A102"/>
    <mergeCell ref="C101:C102"/>
    <mergeCell ref="D102:D107"/>
    <mergeCell ref="A132:Q132"/>
    <mergeCell ref="A157:Q157"/>
    <mergeCell ref="A151:Q151"/>
    <mergeCell ref="C160:C161"/>
    <mergeCell ref="A98:P98"/>
    <mergeCell ref="A2:Q2"/>
    <mergeCell ref="A3:Q3"/>
    <mergeCell ref="Q5:Q6"/>
    <mergeCell ref="A8:Q8"/>
    <mergeCell ref="A5:A6"/>
    <mergeCell ref="I5:L5"/>
    <mergeCell ref="P4:Q4"/>
    <mergeCell ref="D5:D6"/>
    <mergeCell ref="E5:H5"/>
    <mergeCell ref="M5:P5"/>
    <mergeCell ref="C5:C6"/>
    <mergeCell ref="A169:A170"/>
    <mergeCell ref="B169:B170"/>
    <mergeCell ref="A160:A162"/>
    <mergeCell ref="A164:A166"/>
    <mergeCell ref="B164:B166"/>
    <mergeCell ref="A167:A168"/>
    <mergeCell ref="B167:B168"/>
  </mergeCells>
  <phoneticPr fontId="38" type="noConversion"/>
  <pageMargins left="0" right="0" top="0.51181102362204722" bottom="0.31496062992125984"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70" zoomScaleSheetLayoutView="70" workbookViewId="0">
      <selection activeCell="K10" sqref="K10"/>
    </sheetView>
  </sheetViews>
  <sheetFormatPr defaultColWidth="9.140625" defaultRowHeight="15" x14ac:dyDescent="0.25"/>
  <cols>
    <col min="1" max="1" width="9.7109375" style="164" customWidth="1"/>
    <col min="2" max="2" width="42.140625" style="164" customWidth="1"/>
    <col min="3" max="3" width="34.28515625" style="164" customWidth="1"/>
    <col min="4" max="4" width="12.7109375" style="164" customWidth="1"/>
    <col min="5" max="5" width="11.42578125" style="164" customWidth="1"/>
    <col min="6" max="6" width="12.42578125" style="164" customWidth="1"/>
    <col min="7" max="7" width="36.28515625" style="164" customWidth="1"/>
    <col min="8" max="16384" width="9.140625" style="164"/>
  </cols>
  <sheetData>
    <row r="1" spans="1:9" x14ac:dyDescent="0.25">
      <c r="G1" s="589" t="s">
        <v>73</v>
      </c>
    </row>
    <row r="2" spans="1:9" ht="18.75" x14ac:dyDescent="0.3">
      <c r="A2" s="1022" t="s">
        <v>72</v>
      </c>
      <c r="B2" s="1022"/>
      <c r="C2" s="1022"/>
      <c r="D2" s="1022"/>
      <c r="E2" s="1022"/>
      <c r="F2" s="1022"/>
      <c r="G2" s="1022"/>
    </row>
    <row r="3" spans="1:9" ht="18.75" x14ac:dyDescent="0.3">
      <c r="A3" s="1022" t="s">
        <v>658</v>
      </c>
      <c r="B3" s="1022"/>
      <c r="C3" s="1022"/>
      <c r="D3" s="1022"/>
      <c r="E3" s="1022"/>
      <c r="F3" s="1022"/>
      <c r="G3" s="1022"/>
    </row>
    <row r="4" spans="1:9" ht="19.5" customHeight="1" x14ac:dyDescent="0.3">
      <c r="A4" s="1097" t="s">
        <v>683</v>
      </c>
      <c r="B4" s="1097"/>
      <c r="C4" s="1097"/>
      <c r="D4" s="1097"/>
      <c r="E4" s="1097"/>
      <c r="F4" s="1097"/>
      <c r="G4" s="1097"/>
    </row>
    <row r="5" spans="1:9" ht="71.25" customHeight="1" x14ac:dyDescent="0.25">
      <c r="A5" s="849" t="s">
        <v>213</v>
      </c>
      <c r="B5" s="849" t="s">
        <v>214</v>
      </c>
      <c r="C5" s="849" t="s">
        <v>342</v>
      </c>
      <c r="D5" s="849" t="s">
        <v>24</v>
      </c>
      <c r="E5" s="849" t="s">
        <v>25</v>
      </c>
      <c r="F5" s="849" t="s">
        <v>339</v>
      </c>
      <c r="G5" s="849" t="s">
        <v>338</v>
      </c>
    </row>
    <row r="6" spans="1:9" x14ac:dyDescent="0.25">
      <c r="A6" s="846">
        <v>1</v>
      </c>
      <c r="B6" s="846">
        <v>2</v>
      </c>
      <c r="C6" s="846">
        <v>3</v>
      </c>
      <c r="D6" s="846">
        <v>4</v>
      </c>
      <c r="E6" s="846">
        <v>5</v>
      </c>
      <c r="F6" s="846">
        <v>6</v>
      </c>
      <c r="G6" s="846">
        <v>7</v>
      </c>
    </row>
    <row r="7" spans="1:9" ht="16.5" customHeight="1" x14ac:dyDescent="0.25">
      <c r="A7" s="1095" t="s">
        <v>222</v>
      </c>
      <c r="B7" s="1095"/>
      <c r="C7" s="1095"/>
      <c r="D7" s="1096"/>
      <c r="E7" s="1095"/>
      <c r="F7" s="1095"/>
      <c r="G7" s="1095"/>
    </row>
    <row r="8" spans="1:9" s="592" customFormat="1" ht="138" customHeight="1" x14ac:dyDescent="0.25">
      <c r="A8" s="1078" t="s">
        <v>137</v>
      </c>
      <c r="B8" s="723" t="s">
        <v>136</v>
      </c>
      <c r="C8" s="609" t="s">
        <v>125</v>
      </c>
      <c r="D8" s="599">
        <v>3.5</v>
      </c>
      <c r="E8" s="534">
        <v>3.9</v>
      </c>
      <c r="F8" s="535">
        <f>E8/D8</f>
        <v>1.1142857142857143</v>
      </c>
      <c r="G8" s="596" t="s">
        <v>695</v>
      </c>
    </row>
    <row r="9" spans="1:9" s="592" customFormat="1" ht="109.5" customHeight="1" x14ac:dyDescent="0.25">
      <c r="A9" s="1080"/>
      <c r="B9" s="724"/>
      <c r="C9" s="609" t="s">
        <v>126</v>
      </c>
      <c r="D9" s="853">
        <v>0.35</v>
      </c>
      <c r="E9" s="534">
        <v>0.5</v>
      </c>
      <c r="F9" s="535">
        <f>E9/D9</f>
        <v>1.4285714285714286</v>
      </c>
      <c r="G9" s="596" t="s">
        <v>695</v>
      </c>
    </row>
    <row r="10" spans="1:9" s="592" customFormat="1" ht="188.25" customHeight="1" x14ac:dyDescent="0.25">
      <c r="A10" s="725" t="s">
        <v>172</v>
      </c>
      <c r="B10" s="726" t="s">
        <v>174</v>
      </c>
      <c r="C10" s="727" t="s">
        <v>618</v>
      </c>
      <c r="D10" s="728">
        <v>16.2</v>
      </c>
      <c r="E10" s="614">
        <v>0</v>
      </c>
      <c r="F10" s="729">
        <f>E10/D10</f>
        <v>0</v>
      </c>
      <c r="G10" s="599" t="s">
        <v>493</v>
      </c>
    </row>
    <row r="11" spans="1:9" s="592" customFormat="1" ht="132.75" customHeight="1" x14ac:dyDescent="0.25">
      <c r="A11" s="725" t="s">
        <v>121</v>
      </c>
      <c r="B11" s="730" t="s">
        <v>173</v>
      </c>
      <c r="C11" s="727" t="s">
        <v>378</v>
      </c>
      <c r="D11" s="731"/>
      <c r="E11" s="614"/>
      <c r="F11" s="729"/>
      <c r="G11" s="732" t="s">
        <v>647</v>
      </c>
    </row>
    <row r="12" spans="1:9" x14ac:dyDescent="0.25">
      <c r="A12" s="1067" t="s">
        <v>227</v>
      </c>
      <c r="B12" s="1067"/>
      <c r="C12" s="1066"/>
      <c r="D12" s="1066"/>
      <c r="E12" s="1066"/>
      <c r="F12" s="1066"/>
      <c r="G12" s="1066"/>
    </row>
    <row r="13" spans="1:9" ht="25.5" hidden="1" customHeight="1" x14ac:dyDescent="0.25">
      <c r="A13" s="272"/>
      <c r="B13" s="280"/>
      <c r="C13" s="264"/>
      <c r="D13" s="385"/>
      <c r="E13" s="385"/>
      <c r="F13" s="385"/>
      <c r="G13" s="264"/>
    </row>
    <row r="14" spans="1:9" s="592" customFormat="1" ht="140.25" customHeight="1" x14ac:dyDescent="0.25">
      <c r="A14" s="272" t="s">
        <v>175</v>
      </c>
      <c r="B14" s="280" t="s">
        <v>136</v>
      </c>
      <c r="C14" s="889" t="s">
        <v>321</v>
      </c>
      <c r="D14" s="905">
        <v>0.89</v>
      </c>
      <c r="E14" s="905">
        <v>0.89100000000000001</v>
      </c>
      <c r="F14" s="906">
        <f>E14/D14</f>
        <v>1.0011235955056179</v>
      </c>
      <c r="G14" s="596" t="s">
        <v>696</v>
      </c>
      <c r="H14" s="907"/>
      <c r="I14" s="623"/>
    </row>
    <row r="15" spans="1:9" ht="39" customHeight="1" x14ac:dyDescent="0.25">
      <c r="A15" s="1090" t="s">
        <v>172</v>
      </c>
      <c r="B15" s="1081" t="s">
        <v>389</v>
      </c>
      <c r="C15" s="850" t="s">
        <v>619</v>
      </c>
      <c r="D15" s="733">
        <v>1.5329999999999999</v>
      </c>
      <c r="E15" s="733">
        <v>0</v>
      </c>
      <c r="F15" s="733">
        <v>0</v>
      </c>
      <c r="G15" s="734" t="s">
        <v>47</v>
      </c>
      <c r="H15" s="623"/>
      <c r="I15" s="623"/>
    </row>
    <row r="16" spans="1:9" ht="48" customHeight="1" x14ac:dyDescent="0.25">
      <c r="A16" s="1091"/>
      <c r="B16" s="1082"/>
      <c r="C16" s="850" t="s">
        <v>620</v>
      </c>
      <c r="D16" s="733">
        <v>102.1</v>
      </c>
      <c r="E16" s="733">
        <v>0</v>
      </c>
      <c r="F16" s="733">
        <v>0</v>
      </c>
      <c r="G16" s="734" t="s">
        <v>47</v>
      </c>
      <c r="H16" s="623"/>
      <c r="I16" s="623"/>
    </row>
    <row r="17" spans="1:9" ht="53.25" customHeight="1" x14ac:dyDescent="0.25">
      <c r="A17" s="1092"/>
      <c r="B17" s="1083"/>
      <c r="C17" s="850" t="s">
        <v>621</v>
      </c>
      <c r="D17" s="733">
        <v>79.400000000000006</v>
      </c>
      <c r="E17" s="733">
        <v>0</v>
      </c>
      <c r="F17" s="733">
        <v>0</v>
      </c>
      <c r="G17" s="734" t="s">
        <v>47</v>
      </c>
      <c r="H17" s="623"/>
      <c r="I17" s="623"/>
    </row>
    <row r="18" spans="1:9" x14ac:dyDescent="0.25">
      <c r="A18" s="1067" t="s">
        <v>228</v>
      </c>
      <c r="B18" s="1067"/>
      <c r="C18" s="1067"/>
      <c r="D18" s="1067"/>
      <c r="E18" s="1067"/>
      <c r="F18" s="1067"/>
      <c r="G18" s="1067"/>
    </row>
    <row r="19" spans="1:9" ht="73.5" customHeight="1" x14ac:dyDescent="0.25">
      <c r="A19" s="1093" t="s">
        <v>137</v>
      </c>
      <c r="B19" s="1094" t="s">
        <v>13</v>
      </c>
      <c r="C19" s="850" t="s">
        <v>617</v>
      </c>
      <c r="D19" s="735">
        <v>100</v>
      </c>
      <c r="E19" s="736">
        <v>100</v>
      </c>
      <c r="F19" s="535">
        <f>E19/D19</f>
        <v>1</v>
      </c>
      <c r="G19" s="596" t="s">
        <v>697</v>
      </c>
    </row>
    <row r="20" spans="1:9" ht="123.75" customHeight="1" x14ac:dyDescent="0.25">
      <c r="A20" s="1093"/>
      <c r="B20" s="1094"/>
      <c r="C20" s="737" t="s">
        <v>616</v>
      </c>
      <c r="D20" s="599">
        <v>50</v>
      </c>
      <c r="E20" s="599">
        <v>100.63</v>
      </c>
      <c r="F20" s="535">
        <f>E20/D20</f>
        <v>2.0125999999999999</v>
      </c>
      <c r="G20" s="596" t="s">
        <v>696</v>
      </c>
      <c r="H20" s="164">
        <v>35</v>
      </c>
    </row>
    <row r="21" spans="1:9" ht="111.75" customHeight="1" x14ac:dyDescent="0.25">
      <c r="A21" s="1093"/>
      <c r="B21" s="1094"/>
      <c r="C21" s="850" t="s">
        <v>646</v>
      </c>
      <c r="D21" s="519">
        <v>13.3</v>
      </c>
      <c r="E21" s="519">
        <v>10.199999999999999</v>
      </c>
      <c r="F21" s="535">
        <f>E21/D21</f>
        <v>0.76691729323308266</v>
      </c>
      <c r="G21" s="596" t="s">
        <v>696</v>
      </c>
      <c r="H21" s="164">
        <v>9.9</v>
      </c>
    </row>
    <row r="22" spans="1:9" s="592" customFormat="1" ht="71.25" customHeight="1" x14ac:dyDescent="0.25">
      <c r="A22" s="848" t="s">
        <v>172</v>
      </c>
      <c r="B22" s="277" t="s">
        <v>390</v>
      </c>
      <c r="C22" s="850" t="s">
        <v>499</v>
      </c>
      <c r="D22" s="738">
        <v>17</v>
      </c>
      <c r="E22" s="733">
        <v>17</v>
      </c>
      <c r="F22" s="733">
        <v>0</v>
      </c>
      <c r="G22" s="609" t="s">
        <v>652</v>
      </c>
    </row>
    <row r="23" spans="1:9" x14ac:dyDescent="0.25">
      <c r="A23" s="1066" t="s">
        <v>230</v>
      </c>
      <c r="B23" s="1067"/>
      <c r="C23" s="1066"/>
      <c r="D23" s="1066"/>
      <c r="E23" s="1066"/>
      <c r="F23" s="1066"/>
      <c r="G23" s="1066"/>
    </row>
    <row r="24" spans="1:9" ht="83.25" customHeight="1" x14ac:dyDescent="0.25">
      <c r="A24" s="1073" t="s">
        <v>137</v>
      </c>
      <c r="B24" s="1084" t="s">
        <v>14</v>
      </c>
      <c r="C24" s="520" t="s">
        <v>323</v>
      </c>
      <c r="D24" s="536">
        <v>0.54</v>
      </c>
      <c r="E24" s="536">
        <v>0.42</v>
      </c>
      <c r="F24" s="729">
        <f>(D24-E24)/D24*100%+100%</f>
        <v>1.2222222222222223</v>
      </c>
      <c r="G24" s="739" t="s">
        <v>698</v>
      </c>
      <c r="H24" s="230"/>
      <c r="I24" s="230"/>
    </row>
    <row r="25" spans="1:9" s="592" customFormat="1" ht="128.25" customHeight="1" x14ac:dyDescent="0.25">
      <c r="A25" s="1074"/>
      <c r="B25" s="1085"/>
      <c r="C25" s="520" t="s">
        <v>615</v>
      </c>
      <c r="D25" s="740">
        <v>219</v>
      </c>
      <c r="E25" s="740">
        <v>219</v>
      </c>
      <c r="F25" s="729">
        <f>E25/D25</f>
        <v>1</v>
      </c>
      <c r="G25" s="739" t="s">
        <v>699</v>
      </c>
      <c r="H25" s="608"/>
      <c r="I25" s="608"/>
    </row>
    <row r="26" spans="1:9" ht="63" customHeight="1" x14ac:dyDescent="0.25">
      <c r="A26" s="1074"/>
      <c r="B26" s="1085"/>
      <c r="C26" s="609" t="s">
        <v>346</v>
      </c>
      <c r="D26" s="741">
        <v>78900</v>
      </c>
      <c r="E26" s="741">
        <v>72662</v>
      </c>
      <c r="F26" s="729">
        <f>E26/D26</f>
        <v>0.92093789607097587</v>
      </c>
      <c r="G26" s="739" t="s">
        <v>700</v>
      </c>
    </row>
    <row r="27" spans="1:9" ht="57.75" customHeight="1" x14ac:dyDescent="0.25">
      <c r="A27" s="1074"/>
      <c r="B27" s="1085"/>
      <c r="C27" s="859" t="s">
        <v>347</v>
      </c>
      <c r="D27" s="852">
        <v>12600</v>
      </c>
      <c r="E27" s="852">
        <v>9450</v>
      </c>
      <c r="F27" s="729">
        <f>E27/D27</f>
        <v>0.75</v>
      </c>
      <c r="G27" s="742" t="s">
        <v>701</v>
      </c>
    </row>
    <row r="28" spans="1:9" ht="198.75" customHeight="1" x14ac:dyDescent="0.25">
      <c r="A28" s="1074"/>
      <c r="B28" s="1085"/>
      <c r="C28" s="859" t="s">
        <v>45</v>
      </c>
      <c r="D28" s="852">
        <v>482</v>
      </c>
      <c r="E28" s="852">
        <v>151</v>
      </c>
      <c r="F28" s="729">
        <f>(D28-E28)/D28*100%+100%</f>
        <v>1.6867219917012448</v>
      </c>
      <c r="G28" s="743" t="s">
        <v>702</v>
      </c>
    </row>
    <row r="29" spans="1:9" ht="75" customHeight="1" x14ac:dyDescent="0.25">
      <c r="A29" s="1074"/>
      <c r="B29" s="1085"/>
      <c r="C29" s="609" t="s">
        <v>46</v>
      </c>
      <c r="D29" s="744">
        <v>23000</v>
      </c>
      <c r="E29" s="745">
        <v>42998</v>
      </c>
      <c r="F29" s="729">
        <f>E29/D29</f>
        <v>1.8694782608695653</v>
      </c>
      <c r="G29" s="742" t="s">
        <v>703</v>
      </c>
    </row>
    <row r="30" spans="1:9" ht="38.25" x14ac:dyDescent="0.25">
      <c r="A30" s="1074"/>
      <c r="B30" s="1085"/>
      <c r="C30" s="609" t="s">
        <v>344</v>
      </c>
      <c r="D30" s="599">
        <v>44.9</v>
      </c>
      <c r="E30" s="746">
        <v>0</v>
      </c>
      <c r="F30" s="729">
        <f t="shared" ref="F30:F36" si="0">E30/D30</f>
        <v>0</v>
      </c>
      <c r="G30" s="734" t="s">
        <v>47</v>
      </c>
    </row>
    <row r="31" spans="1:9" ht="38.25" x14ac:dyDescent="0.25">
      <c r="A31" s="1075"/>
      <c r="B31" s="1086"/>
      <c r="C31" s="609" t="s">
        <v>345</v>
      </c>
      <c r="D31" s="599">
        <v>35.9</v>
      </c>
      <c r="E31" s="746">
        <v>0</v>
      </c>
      <c r="F31" s="729">
        <f t="shared" si="0"/>
        <v>0</v>
      </c>
      <c r="G31" s="734" t="s">
        <v>47</v>
      </c>
    </row>
    <row r="32" spans="1:9" ht="142.5" customHeight="1" x14ac:dyDescent="0.25">
      <c r="A32" s="847"/>
      <c r="B32" s="603"/>
      <c r="C32" s="609" t="s">
        <v>614</v>
      </c>
      <c r="D32" s="599">
        <v>497</v>
      </c>
      <c r="E32" s="746">
        <v>110</v>
      </c>
      <c r="F32" s="729">
        <f t="shared" si="0"/>
        <v>0.22132796780684105</v>
      </c>
      <c r="G32" s="742" t="s">
        <v>704</v>
      </c>
    </row>
    <row r="33" spans="1:8" ht="101.25" customHeight="1" x14ac:dyDescent="0.25">
      <c r="A33" s="847"/>
      <c r="B33" s="603"/>
      <c r="C33" s="742" t="s">
        <v>622</v>
      </c>
      <c r="D33" s="599">
        <v>85</v>
      </c>
      <c r="E33" s="746">
        <v>100</v>
      </c>
      <c r="F33" s="729">
        <f t="shared" si="0"/>
        <v>1.1764705882352942</v>
      </c>
      <c r="G33" s="747" t="s">
        <v>705</v>
      </c>
    </row>
    <row r="34" spans="1:8" ht="119.25" customHeight="1" x14ac:dyDescent="0.25">
      <c r="A34" s="847"/>
      <c r="B34" s="603"/>
      <c r="C34" s="674" t="s">
        <v>642</v>
      </c>
      <c r="D34" s="599">
        <v>85</v>
      </c>
      <c r="E34" s="746">
        <v>100</v>
      </c>
      <c r="F34" s="729">
        <f t="shared" si="0"/>
        <v>1.1764705882352942</v>
      </c>
      <c r="G34" s="742" t="s">
        <v>706</v>
      </c>
    </row>
    <row r="35" spans="1:8" ht="78.75" customHeight="1" x14ac:dyDescent="0.25">
      <c r="A35" s="847"/>
      <c r="B35" s="603"/>
      <c r="C35" s="674" t="s">
        <v>643</v>
      </c>
      <c r="D35" s="599">
        <v>20</v>
      </c>
      <c r="E35" s="746">
        <v>0</v>
      </c>
      <c r="F35" s="729">
        <f t="shared" si="0"/>
        <v>0</v>
      </c>
      <c r="G35" s="747" t="s">
        <v>707</v>
      </c>
    </row>
    <row r="36" spans="1:8" ht="91.5" customHeight="1" x14ac:dyDescent="0.25">
      <c r="A36" s="847"/>
      <c r="B36" s="603"/>
      <c r="C36" s="850" t="s">
        <v>494</v>
      </c>
      <c r="D36" s="599">
        <v>270</v>
      </c>
      <c r="E36" s="746">
        <v>141</v>
      </c>
      <c r="F36" s="729">
        <f t="shared" si="0"/>
        <v>0.52222222222222225</v>
      </c>
      <c r="G36" s="747" t="s">
        <v>708</v>
      </c>
    </row>
    <row r="37" spans="1:8" x14ac:dyDescent="0.25">
      <c r="A37" s="1068" t="s">
        <v>232</v>
      </c>
      <c r="B37" s="1069"/>
      <c r="C37" s="1070"/>
      <c r="D37" s="1070"/>
      <c r="E37" s="1070"/>
      <c r="F37" s="1070"/>
      <c r="G37" s="1071"/>
    </row>
    <row r="38" spans="1:8" s="592" customFormat="1" ht="133.5" customHeight="1" x14ac:dyDescent="0.25">
      <c r="A38" s="1087" t="s">
        <v>137</v>
      </c>
      <c r="B38" s="1084" t="s">
        <v>15</v>
      </c>
      <c r="C38" s="231" t="s">
        <v>10</v>
      </c>
      <c r="D38" s="748">
        <v>750</v>
      </c>
      <c r="E38" s="748">
        <v>637</v>
      </c>
      <c r="F38" s="729">
        <f t="shared" ref="F38:F40" si="1">E38/D38</f>
        <v>0.84933333333333338</v>
      </c>
      <c r="G38" s="609" t="s">
        <v>498</v>
      </c>
    </row>
    <row r="39" spans="1:8" s="592" customFormat="1" ht="103.5" customHeight="1" x14ac:dyDescent="0.25">
      <c r="A39" s="1088"/>
      <c r="B39" s="1085"/>
      <c r="C39" s="231" t="s">
        <v>11</v>
      </c>
      <c r="D39" s="596">
        <v>60</v>
      </c>
      <c r="E39" s="596">
        <v>55.6</v>
      </c>
      <c r="F39" s="729">
        <f t="shared" si="1"/>
        <v>0.92666666666666664</v>
      </c>
      <c r="G39" s="609" t="s">
        <v>498</v>
      </c>
      <c r="H39" s="495"/>
    </row>
    <row r="40" spans="1:8" s="592" customFormat="1" ht="118.5" customHeight="1" x14ac:dyDescent="0.25">
      <c r="A40" s="1089"/>
      <c r="B40" s="1086"/>
      <c r="C40" s="231" t="s">
        <v>12</v>
      </c>
      <c r="D40" s="596">
        <v>75</v>
      </c>
      <c r="E40" s="596">
        <v>53.2</v>
      </c>
      <c r="F40" s="729">
        <f t="shared" si="1"/>
        <v>0.70933333333333337</v>
      </c>
      <c r="G40" s="609" t="s">
        <v>498</v>
      </c>
      <c r="H40" s="495" t="s">
        <v>22</v>
      </c>
    </row>
    <row r="41" spans="1:8" ht="15" hidden="1" customHeight="1" x14ac:dyDescent="0.25">
      <c r="A41" s="382"/>
      <c r="B41" s="265"/>
      <c r="C41" s="266"/>
      <c r="D41" s="596">
        <v>75</v>
      </c>
      <c r="E41" s="614">
        <v>59.6</v>
      </c>
      <c r="F41" s="267"/>
      <c r="G41" s="609" t="s">
        <v>373</v>
      </c>
    </row>
    <row r="42" spans="1:8" x14ac:dyDescent="0.25">
      <c r="A42" s="1068" t="s">
        <v>119</v>
      </c>
      <c r="B42" s="1069"/>
      <c r="C42" s="1069"/>
      <c r="D42" s="1069"/>
      <c r="E42" s="1069"/>
      <c r="F42" s="1069"/>
      <c r="G42" s="1072"/>
    </row>
    <row r="43" spans="1:8" ht="76.5" x14ac:dyDescent="0.25">
      <c r="A43" s="513" t="s">
        <v>175</v>
      </c>
      <c r="B43" s="605" t="s">
        <v>16</v>
      </c>
      <c r="C43" s="851" t="s">
        <v>381</v>
      </c>
      <c r="D43" s="537">
        <v>99.5</v>
      </c>
      <c r="E43" s="536">
        <v>100</v>
      </c>
      <c r="F43" s="535">
        <f>E43/D43</f>
        <v>1.0050251256281406</v>
      </c>
      <c r="G43" s="596" t="s">
        <v>695</v>
      </c>
    </row>
    <row r="44" spans="1:8" ht="119.25" customHeight="1" x14ac:dyDescent="0.25">
      <c r="A44" s="1078" t="s">
        <v>172</v>
      </c>
      <c r="B44" s="1081" t="s">
        <v>17</v>
      </c>
      <c r="C44" s="850" t="s">
        <v>613</v>
      </c>
      <c r="D44" s="538">
        <v>42.48</v>
      </c>
      <c r="E44" s="538">
        <v>42.48</v>
      </c>
      <c r="F44" s="729">
        <f>(D44-E44)/D44*100%+100%</f>
        <v>1</v>
      </c>
      <c r="G44" s="596" t="s">
        <v>697</v>
      </c>
    </row>
    <row r="45" spans="1:8" ht="82.5" customHeight="1" x14ac:dyDescent="0.25">
      <c r="A45" s="1079"/>
      <c r="B45" s="1082"/>
      <c r="C45" s="850" t="s">
        <v>612</v>
      </c>
      <c r="D45" s="615">
        <f>0.113</f>
        <v>0.113</v>
      </c>
      <c r="E45" s="615">
        <v>0.113</v>
      </c>
      <c r="F45" s="729">
        <f>(D45-E45)/D45*100%+100%</f>
        <v>1</v>
      </c>
      <c r="G45" s="596" t="s">
        <v>697</v>
      </c>
    </row>
    <row r="46" spans="1:8" ht="92.25" customHeight="1" x14ac:dyDescent="0.25">
      <c r="A46" s="1079"/>
      <c r="B46" s="1082"/>
      <c r="C46" s="850" t="s">
        <v>611</v>
      </c>
      <c r="D46" s="538">
        <v>9.06</v>
      </c>
      <c r="E46" s="538">
        <v>9.06</v>
      </c>
      <c r="F46" s="729">
        <f>(D46-E46)/D46*100%+100%</f>
        <v>1</v>
      </c>
      <c r="G46" s="596" t="s">
        <v>697</v>
      </c>
    </row>
    <row r="47" spans="1:8" ht="60.75" customHeight="1" x14ac:dyDescent="0.25">
      <c r="A47" s="1080"/>
      <c r="B47" s="1083"/>
      <c r="C47" s="845" t="s">
        <v>495</v>
      </c>
      <c r="D47" s="615">
        <v>0.82099999999999995</v>
      </c>
      <c r="E47" s="615">
        <v>0.82099999999999995</v>
      </c>
      <c r="F47" s="729">
        <f>(D47-E47)/D47*100%+100%</f>
        <v>1</v>
      </c>
      <c r="G47" s="596" t="s">
        <v>697</v>
      </c>
    </row>
    <row r="48" spans="1:8" x14ac:dyDescent="0.25">
      <c r="A48" s="1076" t="s">
        <v>388</v>
      </c>
      <c r="B48" s="1077"/>
      <c r="C48" s="1077"/>
      <c r="D48" s="1077"/>
      <c r="E48" s="1077"/>
      <c r="F48" s="1077"/>
      <c r="G48" s="1077"/>
    </row>
    <row r="49" spans="1:7" s="598" customFormat="1" ht="137.25" customHeight="1" x14ac:dyDescent="0.2">
      <c r="A49" s="749" t="s">
        <v>137</v>
      </c>
      <c r="B49" s="603" t="s">
        <v>500</v>
      </c>
      <c r="C49" s="750" t="s">
        <v>623</v>
      </c>
      <c r="D49" s="748">
        <v>56.5</v>
      </c>
      <c r="E49" s="748">
        <v>0</v>
      </c>
      <c r="F49" s="748">
        <v>0</v>
      </c>
      <c r="G49" s="599" t="s">
        <v>496</v>
      </c>
    </row>
    <row r="50" spans="1:7" s="598" customFormat="1" ht="132.75" customHeight="1" x14ac:dyDescent="0.2">
      <c r="A50" s="600"/>
      <c r="B50" s="609"/>
      <c r="C50" s="609" t="s">
        <v>624</v>
      </c>
      <c r="D50" s="748">
        <v>69.3</v>
      </c>
      <c r="E50" s="748">
        <v>0</v>
      </c>
      <c r="F50" s="748">
        <v>0</v>
      </c>
      <c r="G50" s="599" t="s">
        <v>496</v>
      </c>
    </row>
    <row r="51" spans="1:7" s="598" customFormat="1" ht="81" customHeight="1" x14ac:dyDescent="0.2">
      <c r="A51" s="600"/>
      <c r="B51" s="609"/>
      <c r="C51" s="609" t="s">
        <v>625</v>
      </c>
      <c r="D51" s="748">
        <v>48</v>
      </c>
      <c r="E51" s="748">
        <v>0</v>
      </c>
      <c r="F51" s="748">
        <v>0</v>
      </c>
      <c r="G51" s="599" t="s">
        <v>496</v>
      </c>
    </row>
    <row r="52" spans="1:7" s="598" customFormat="1" ht="78.75" customHeight="1" x14ac:dyDescent="0.2">
      <c r="A52" s="600"/>
      <c r="B52" s="609"/>
      <c r="C52" s="609" t="s">
        <v>626</v>
      </c>
      <c r="D52" s="748">
        <v>95</v>
      </c>
      <c r="E52" s="748">
        <v>0</v>
      </c>
      <c r="F52" s="748">
        <v>0</v>
      </c>
      <c r="G52" s="599" t="s">
        <v>496</v>
      </c>
    </row>
    <row r="53" spans="1:7" s="598" customFormat="1" ht="76.5" x14ac:dyDescent="0.2">
      <c r="A53" s="600"/>
      <c r="B53" s="609"/>
      <c r="C53" s="750" t="s">
        <v>627</v>
      </c>
      <c r="D53" s="748">
        <v>37.6</v>
      </c>
      <c r="E53" s="748">
        <v>0</v>
      </c>
      <c r="F53" s="748">
        <v>0</v>
      </c>
      <c r="G53" s="599" t="s">
        <v>496</v>
      </c>
    </row>
    <row r="54" spans="1:7" s="598" customFormat="1" ht="191.25" x14ac:dyDescent="0.2">
      <c r="A54" s="600"/>
      <c r="B54" s="609"/>
      <c r="C54" s="609" t="s">
        <v>628</v>
      </c>
      <c r="D54" s="748">
        <v>50</v>
      </c>
      <c r="E54" s="748">
        <v>0</v>
      </c>
      <c r="F54" s="748">
        <v>0</v>
      </c>
      <c r="G54" s="599" t="s">
        <v>496</v>
      </c>
    </row>
    <row r="55" spans="1:7" s="598" customFormat="1" ht="127.5" x14ac:dyDescent="0.2">
      <c r="A55" s="600"/>
      <c r="B55" s="609"/>
      <c r="C55" s="609" t="s">
        <v>629</v>
      </c>
      <c r="D55" s="748">
        <v>70</v>
      </c>
      <c r="E55" s="748">
        <v>0</v>
      </c>
      <c r="F55" s="748">
        <v>0</v>
      </c>
      <c r="G55" s="599" t="s">
        <v>496</v>
      </c>
    </row>
    <row r="56" spans="1:7" s="598" customFormat="1" ht="140.25" x14ac:dyDescent="0.2">
      <c r="A56" s="600"/>
      <c r="B56" s="609"/>
      <c r="C56" s="609" t="s">
        <v>630</v>
      </c>
      <c r="D56" s="748">
        <v>70</v>
      </c>
      <c r="E56" s="748">
        <v>0</v>
      </c>
      <c r="F56" s="748">
        <v>0</v>
      </c>
      <c r="G56" s="599" t="s">
        <v>496</v>
      </c>
    </row>
    <row r="57" spans="1:7" s="598" customFormat="1" ht="127.5" x14ac:dyDescent="0.2">
      <c r="A57" s="749" t="s">
        <v>172</v>
      </c>
      <c r="B57" s="603" t="s">
        <v>506</v>
      </c>
      <c r="C57" s="609" t="s">
        <v>631</v>
      </c>
      <c r="D57" s="748">
        <v>30</v>
      </c>
      <c r="E57" s="748">
        <v>0</v>
      </c>
      <c r="F57" s="748">
        <v>0</v>
      </c>
      <c r="G57" s="599" t="s">
        <v>496</v>
      </c>
    </row>
    <row r="58" spans="1:7" s="598" customFormat="1" ht="89.25" x14ac:dyDescent="0.2">
      <c r="A58" s="600"/>
      <c r="B58" s="609"/>
      <c r="C58" s="609" t="s">
        <v>632</v>
      </c>
      <c r="D58" s="748">
        <v>80</v>
      </c>
      <c r="E58" s="748">
        <v>0</v>
      </c>
      <c r="F58" s="748">
        <v>0</v>
      </c>
      <c r="G58" s="599" t="s">
        <v>496</v>
      </c>
    </row>
    <row r="59" spans="1:7" s="598" customFormat="1" ht="195" customHeight="1" x14ac:dyDescent="0.2">
      <c r="A59" s="600"/>
      <c r="B59" s="609"/>
      <c r="C59" s="609" t="s">
        <v>633</v>
      </c>
      <c r="D59" s="748">
        <v>80</v>
      </c>
      <c r="E59" s="748">
        <v>0</v>
      </c>
      <c r="F59" s="748">
        <v>0</v>
      </c>
      <c r="G59" s="599" t="s">
        <v>496</v>
      </c>
    </row>
  </sheetData>
  <mergeCells count="21">
    <mergeCell ref="A15:A17"/>
    <mergeCell ref="B15:B17"/>
    <mergeCell ref="A19:A21"/>
    <mergeCell ref="B19:B21"/>
    <mergeCell ref="A2:G2"/>
    <mergeCell ref="A3:G3"/>
    <mergeCell ref="A7:G7"/>
    <mergeCell ref="A12:G12"/>
    <mergeCell ref="A4:G4"/>
    <mergeCell ref="A8:A9"/>
    <mergeCell ref="A18:G18"/>
    <mergeCell ref="A23:G23"/>
    <mergeCell ref="A37:G37"/>
    <mergeCell ref="A42:G42"/>
    <mergeCell ref="A24:A31"/>
    <mergeCell ref="A48:G48"/>
    <mergeCell ref="A44:A47"/>
    <mergeCell ref="B44:B47"/>
    <mergeCell ref="B24:B31"/>
    <mergeCell ref="A38:A40"/>
    <mergeCell ref="B38:B40"/>
  </mergeCells>
  <phoneticPr fontId="38" type="noConversion"/>
  <pageMargins left="0.55118110236220474" right="0.23622047244094491" top="0.19685039370078741" bottom="0.15748031496062992" header="0.19685039370078741" footer="0.15748031496062992"/>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
  <sheetViews>
    <sheetView tabSelected="1" view="pageBreakPreview" topLeftCell="A202" zoomScale="80" zoomScaleNormal="70" zoomScaleSheetLayoutView="80" workbookViewId="0">
      <selection activeCell="A203" sqref="A203:L204"/>
    </sheetView>
  </sheetViews>
  <sheetFormatPr defaultColWidth="9.140625" defaultRowHeight="15" x14ac:dyDescent="0.25"/>
  <cols>
    <col min="1" max="1" width="9.28515625" style="592" bestFit="1" customWidth="1"/>
    <col min="2" max="2" width="40.5703125" style="592" customWidth="1"/>
    <col min="3" max="3" width="15" style="592" customWidth="1"/>
    <col min="4" max="4" width="9.28515625" style="592" bestFit="1" customWidth="1"/>
    <col min="5" max="5" width="8.85546875" style="592" customWidth="1"/>
    <col min="6" max="6" width="7.7109375" style="592" customWidth="1"/>
    <col min="7" max="7" width="8.140625" style="592" customWidth="1"/>
    <col min="8" max="8" width="17.5703125" style="592" customWidth="1"/>
    <col min="9" max="9" width="17" style="592" customWidth="1"/>
    <col min="10" max="10" width="39" style="592" customWidth="1"/>
    <col min="11" max="11" width="43.5703125" style="844" customWidth="1"/>
    <col min="12" max="12" width="33.28515625" style="592" customWidth="1"/>
    <col min="13" max="13" width="22.42578125" style="824" customWidth="1"/>
    <col min="14" max="14" width="34.85546875" style="592" customWidth="1"/>
    <col min="15" max="15" width="83.85546875" style="592" customWidth="1"/>
    <col min="16" max="16384" width="9.140625" style="592"/>
  </cols>
  <sheetData>
    <row r="1" spans="1:15" x14ac:dyDescent="0.25">
      <c r="K1" s="589" t="s">
        <v>77</v>
      </c>
    </row>
    <row r="2" spans="1:15" ht="20.25" x14ac:dyDescent="0.25">
      <c r="A2" s="1125" t="s">
        <v>684</v>
      </c>
      <c r="B2" s="1125"/>
      <c r="C2" s="1125"/>
      <c r="D2" s="1125"/>
      <c r="E2" s="1125"/>
      <c r="F2" s="1125"/>
      <c r="G2" s="1125"/>
      <c r="H2" s="1125"/>
      <c r="I2" s="1125"/>
      <c r="J2" s="1125"/>
      <c r="K2" s="1125"/>
      <c r="L2" s="598"/>
      <c r="M2" s="176"/>
    </row>
    <row r="3" spans="1:15" ht="37.5" customHeight="1" x14ac:dyDescent="0.25">
      <c r="A3" s="1122"/>
      <c r="B3" s="1122" t="s">
        <v>233</v>
      </c>
      <c r="C3" s="1122" t="s">
        <v>234</v>
      </c>
      <c r="D3" s="1122" t="s">
        <v>235</v>
      </c>
      <c r="E3" s="1122"/>
      <c r="F3" s="1122" t="s">
        <v>236</v>
      </c>
      <c r="G3" s="1122"/>
      <c r="H3" s="1122" t="s">
        <v>127</v>
      </c>
      <c r="I3" s="1122"/>
      <c r="J3" s="1122" t="s">
        <v>237</v>
      </c>
      <c r="K3" s="1122"/>
      <c r="L3" s="517" t="s">
        <v>133</v>
      </c>
      <c r="M3" s="177"/>
    </row>
    <row r="4" spans="1:15" ht="23.25" customHeight="1" x14ac:dyDescent="0.25">
      <c r="A4" s="1122"/>
      <c r="B4" s="1122"/>
      <c r="C4" s="1122"/>
      <c r="D4" s="715" t="s">
        <v>238</v>
      </c>
      <c r="E4" s="715" t="s">
        <v>239</v>
      </c>
      <c r="F4" s="715" t="s">
        <v>238</v>
      </c>
      <c r="G4" s="715" t="s">
        <v>239</v>
      </c>
      <c r="H4" s="715" t="s">
        <v>240</v>
      </c>
      <c r="I4" s="715" t="s">
        <v>241</v>
      </c>
      <c r="J4" s="715" t="s">
        <v>242</v>
      </c>
      <c r="K4" s="715" t="s">
        <v>243</v>
      </c>
      <c r="L4" s="517"/>
      <c r="M4" s="177"/>
    </row>
    <row r="5" spans="1:15" x14ac:dyDescent="0.25">
      <c r="A5" s="715">
        <v>1</v>
      </c>
      <c r="B5" s="715">
        <v>2</v>
      </c>
      <c r="C5" s="715">
        <v>3</v>
      </c>
      <c r="D5" s="715">
        <v>4</v>
      </c>
      <c r="E5" s="715">
        <v>5</v>
      </c>
      <c r="F5" s="715">
        <v>6</v>
      </c>
      <c r="G5" s="715">
        <v>7</v>
      </c>
      <c r="H5" s="715">
        <v>8</v>
      </c>
      <c r="I5" s="715">
        <v>9</v>
      </c>
      <c r="J5" s="715">
        <v>10</v>
      </c>
      <c r="K5" s="715">
        <v>11</v>
      </c>
      <c r="L5" s="517">
        <v>12</v>
      </c>
      <c r="M5" s="177"/>
    </row>
    <row r="6" spans="1:15" ht="25.5" x14ac:dyDescent="0.25">
      <c r="A6" s="715"/>
      <c r="B6" s="712" t="s">
        <v>222</v>
      </c>
      <c r="C6" s="715"/>
      <c r="D6" s="715"/>
      <c r="E6" s="715"/>
      <c r="F6" s="715"/>
      <c r="G6" s="715"/>
      <c r="H6" s="773">
        <f>H7+H58+H61</f>
        <v>4998628.3940000003</v>
      </c>
      <c r="I6" s="774">
        <f>I7+I58+I61</f>
        <v>4850350.709999999</v>
      </c>
      <c r="J6" s="715"/>
      <c r="K6" s="715"/>
      <c r="L6" s="517"/>
      <c r="M6" s="775"/>
    </row>
    <row r="7" spans="1:15" ht="25.5" customHeight="1" x14ac:dyDescent="0.25">
      <c r="A7" s="712" t="s">
        <v>137</v>
      </c>
      <c r="B7" s="178" t="s">
        <v>136</v>
      </c>
      <c r="C7" s="613"/>
      <c r="D7" s="715"/>
      <c r="E7" s="715"/>
      <c r="F7" s="715"/>
      <c r="G7" s="179"/>
      <c r="H7" s="825">
        <f>SUM(H8:H57)</f>
        <v>4981385.2140000006</v>
      </c>
      <c r="I7" s="272">
        <f>SUM(I8:I57)</f>
        <v>4834003.9899999993</v>
      </c>
      <c r="J7" s="718"/>
      <c r="K7" s="714"/>
      <c r="L7" s="600"/>
      <c r="M7" s="180"/>
      <c r="N7" s="826"/>
      <c r="O7" s="826"/>
    </row>
    <row r="8" spans="1:15" ht="216.75" customHeight="1" x14ac:dyDescent="0.25">
      <c r="A8" s="167" t="s">
        <v>244</v>
      </c>
      <c r="B8" s="168" t="s">
        <v>252</v>
      </c>
      <c r="C8" s="602" t="s">
        <v>582</v>
      </c>
      <c r="D8" s="715" t="s">
        <v>333</v>
      </c>
      <c r="E8" s="715" t="s">
        <v>334</v>
      </c>
      <c r="F8" s="715" t="s">
        <v>333</v>
      </c>
      <c r="G8" s="715" t="s">
        <v>334</v>
      </c>
      <c r="H8" s="776">
        <v>336370</v>
      </c>
      <c r="I8" s="521">
        <f>финансир!M10+финансир!N10</f>
        <v>325062.96000000002</v>
      </c>
      <c r="J8" s="609" t="s">
        <v>507</v>
      </c>
      <c r="K8" s="609" t="s">
        <v>709</v>
      </c>
      <c r="L8" s="600"/>
      <c r="M8" s="610">
        <f t="shared" ref="M8:M21" si="0">I8/H8</f>
        <v>0.96638511163302321</v>
      </c>
    </row>
    <row r="9" spans="1:15" ht="120" customHeight="1" x14ac:dyDescent="0.25">
      <c r="A9" s="167" t="s">
        <v>245</v>
      </c>
      <c r="B9" s="168" t="s">
        <v>253</v>
      </c>
      <c r="C9" s="602" t="s">
        <v>583</v>
      </c>
      <c r="D9" s="715" t="s">
        <v>333</v>
      </c>
      <c r="E9" s="715" t="s">
        <v>334</v>
      </c>
      <c r="F9" s="715" t="s">
        <v>333</v>
      </c>
      <c r="G9" s="715" t="s">
        <v>334</v>
      </c>
      <c r="H9" s="827">
        <v>116400</v>
      </c>
      <c r="I9" s="521">
        <f>финансир!M11+финансир!N11</f>
        <v>107411.02</v>
      </c>
      <c r="J9" s="609" t="s">
        <v>508</v>
      </c>
      <c r="K9" s="609" t="s">
        <v>710</v>
      </c>
      <c r="L9" s="600"/>
      <c r="M9" s="610">
        <f t="shared" si="0"/>
        <v>0.92277508591065294</v>
      </c>
    </row>
    <row r="10" spans="1:15" ht="280.5" customHeight="1" x14ac:dyDescent="0.25">
      <c r="A10" s="167" t="s">
        <v>246</v>
      </c>
      <c r="B10" s="168" t="s">
        <v>78</v>
      </c>
      <c r="C10" s="602" t="s">
        <v>583</v>
      </c>
      <c r="D10" s="715" t="s">
        <v>333</v>
      </c>
      <c r="E10" s="715" t="s">
        <v>334</v>
      </c>
      <c r="F10" s="715" t="s">
        <v>333</v>
      </c>
      <c r="G10" s="715" t="s">
        <v>334</v>
      </c>
      <c r="H10" s="828">
        <f>'[1]план-график'!$G$17+'[1]план-график'!$H$17+'[1]план-график'!$I$17</f>
        <v>130137</v>
      </c>
      <c r="I10" s="521">
        <f>финансир!M12+финансир!N12</f>
        <v>129135.24</v>
      </c>
      <c r="J10" s="609" t="s">
        <v>509</v>
      </c>
      <c r="K10" s="609" t="s">
        <v>687</v>
      </c>
      <c r="L10" s="593"/>
      <c r="M10" s="610">
        <f t="shared" si="0"/>
        <v>0.99230226607344574</v>
      </c>
      <c r="N10" s="592" t="s">
        <v>27</v>
      </c>
    </row>
    <row r="11" spans="1:15" ht="254.25" customHeight="1" x14ac:dyDescent="0.25">
      <c r="A11" s="167" t="s">
        <v>247</v>
      </c>
      <c r="B11" s="168" t="s">
        <v>254</v>
      </c>
      <c r="C11" s="602" t="s">
        <v>583</v>
      </c>
      <c r="D11" s="715" t="s">
        <v>333</v>
      </c>
      <c r="E11" s="715" t="s">
        <v>334</v>
      </c>
      <c r="F11" s="715" t="s">
        <v>333</v>
      </c>
      <c r="G11" s="715" t="s">
        <v>334</v>
      </c>
      <c r="H11" s="776">
        <v>44694.7</v>
      </c>
      <c r="I11" s="521">
        <f>финансир!M13+финансир!N13</f>
        <v>44362.99</v>
      </c>
      <c r="J11" s="609" t="s">
        <v>510</v>
      </c>
      <c r="K11" s="609" t="s">
        <v>688</v>
      </c>
      <c r="L11" s="600"/>
      <c r="M11" s="610">
        <f t="shared" si="0"/>
        <v>0.99257831465475777</v>
      </c>
      <c r="N11" s="592" t="s">
        <v>28</v>
      </c>
    </row>
    <row r="12" spans="1:15" ht="254.25" customHeight="1" x14ac:dyDescent="0.25">
      <c r="A12" s="167" t="s">
        <v>248</v>
      </c>
      <c r="B12" s="168" t="s">
        <v>79</v>
      </c>
      <c r="C12" s="602" t="s">
        <v>587</v>
      </c>
      <c r="D12" s="715" t="s">
        <v>333</v>
      </c>
      <c r="E12" s="715" t="s">
        <v>334</v>
      </c>
      <c r="F12" s="715" t="s">
        <v>333</v>
      </c>
      <c r="G12" s="715" t="s">
        <v>334</v>
      </c>
      <c r="H12" s="776">
        <v>24493.059999999998</v>
      </c>
      <c r="I12" s="521">
        <f>финансир!M14+финансир!N14</f>
        <v>24416.05</v>
      </c>
      <c r="J12" s="609" t="s">
        <v>511</v>
      </c>
      <c r="K12" s="609" t="s">
        <v>817</v>
      </c>
      <c r="L12" s="714"/>
      <c r="M12" s="610">
        <f t="shared" si="0"/>
        <v>0.99685584406358374</v>
      </c>
      <c r="N12" s="772" t="s">
        <v>492</v>
      </c>
    </row>
    <row r="13" spans="1:15" ht="117" customHeight="1" x14ac:dyDescent="0.25">
      <c r="A13" s="167" t="s">
        <v>88</v>
      </c>
      <c r="B13" s="168" t="s">
        <v>255</v>
      </c>
      <c r="C13" s="512" t="s">
        <v>821</v>
      </c>
      <c r="D13" s="715" t="s">
        <v>333</v>
      </c>
      <c r="E13" s="715" t="s">
        <v>336</v>
      </c>
      <c r="F13" s="715" t="s">
        <v>333</v>
      </c>
      <c r="G13" s="715" t="s">
        <v>336</v>
      </c>
      <c r="H13" s="828">
        <v>1462541.6</v>
      </c>
      <c r="I13" s="521">
        <f>финансир!M15+финансир!N15</f>
        <v>1430220.94</v>
      </c>
      <c r="J13" s="609" t="s">
        <v>512</v>
      </c>
      <c r="K13" s="609" t="s">
        <v>714</v>
      </c>
      <c r="L13" s="600"/>
      <c r="M13" s="610">
        <f t="shared" si="0"/>
        <v>0.97790103201167056</v>
      </c>
    </row>
    <row r="14" spans="1:15" ht="74.25" customHeight="1" x14ac:dyDescent="0.25">
      <c r="A14" s="167" t="s">
        <v>89</v>
      </c>
      <c r="B14" s="168" t="s">
        <v>256</v>
      </c>
      <c r="C14" s="512" t="s">
        <v>821</v>
      </c>
      <c r="D14" s="715" t="s">
        <v>333</v>
      </c>
      <c r="E14" s="715" t="s">
        <v>336</v>
      </c>
      <c r="F14" s="715" t="s">
        <v>333</v>
      </c>
      <c r="G14" s="715" t="s">
        <v>336</v>
      </c>
      <c r="H14" s="828">
        <v>1664.4</v>
      </c>
      <c r="I14" s="521">
        <f>финансир!M16+финансир!N16</f>
        <v>1180.18</v>
      </c>
      <c r="J14" s="609" t="s">
        <v>513</v>
      </c>
      <c r="K14" s="609" t="s">
        <v>711</v>
      </c>
      <c r="L14" s="600"/>
      <c r="M14" s="610">
        <f t="shared" si="0"/>
        <v>0.70907233838019712</v>
      </c>
    </row>
    <row r="15" spans="1:15" ht="132.75" customHeight="1" x14ac:dyDescent="0.25">
      <c r="A15" s="167" t="s">
        <v>134</v>
      </c>
      <c r="B15" s="168" t="s">
        <v>257</v>
      </c>
      <c r="C15" s="512" t="s">
        <v>821</v>
      </c>
      <c r="D15" s="715" t="s">
        <v>333</v>
      </c>
      <c r="E15" s="715" t="s">
        <v>334</v>
      </c>
      <c r="F15" s="715" t="s">
        <v>333</v>
      </c>
      <c r="G15" s="715" t="s">
        <v>334</v>
      </c>
      <c r="H15" s="776">
        <v>23695.22</v>
      </c>
      <c r="I15" s="521">
        <f>финансир!M17+финансир!N17</f>
        <v>22670.01</v>
      </c>
      <c r="J15" s="609" t="s">
        <v>514</v>
      </c>
      <c r="K15" s="609" t="s">
        <v>712</v>
      </c>
      <c r="L15" s="600"/>
      <c r="M15" s="610">
        <f t="shared" si="0"/>
        <v>0.9567334677626963</v>
      </c>
    </row>
    <row r="16" spans="1:15" ht="119.25" customHeight="1" x14ac:dyDescent="0.25">
      <c r="A16" s="167" t="s">
        <v>328</v>
      </c>
      <c r="B16" s="168" t="s">
        <v>80</v>
      </c>
      <c r="C16" s="512" t="s">
        <v>821</v>
      </c>
      <c r="D16" s="715" t="s">
        <v>333</v>
      </c>
      <c r="E16" s="715" t="s">
        <v>336</v>
      </c>
      <c r="F16" s="715" t="s">
        <v>333</v>
      </c>
      <c r="G16" s="715" t="s">
        <v>336</v>
      </c>
      <c r="H16" s="776">
        <v>1297793</v>
      </c>
      <c r="I16" s="521">
        <f>финансир!M18+финансир!N18</f>
        <v>1241498.6399999999</v>
      </c>
      <c r="J16" s="609" t="s">
        <v>515</v>
      </c>
      <c r="K16" s="609" t="s">
        <v>713</v>
      </c>
      <c r="L16" s="600"/>
      <c r="M16" s="610">
        <f t="shared" si="0"/>
        <v>0.95662300536372125</v>
      </c>
    </row>
    <row r="17" spans="1:15" ht="121.5" customHeight="1" x14ac:dyDescent="0.25">
      <c r="A17" s="167" t="s">
        <v>331</v>
      </c>
      <c r="B17" s="168" t="s">
        <v>258</v>
      </c>
      <c r="C17" s="602" t="s">
        <v>583</v>
      </c>
      <c r="D17" s="715" t="s">
        <v>333</v>
      </c>
      <c r="E17" s="715" t="s">
        <v>336</v>
      </c>
      <c r="F17" s="715" t="s">
        <v>333</v>
      </c>
      <c r="G17" s="715" t="s">
        <v>336</v>
      </c>
      <c r="H17" s="829">
        <v>16500</v>
      </c>
      <c r="I17" s="521">
        <f>финансир!M19+финансир!N19</f>
        <v>16209.63</v>
      </c>
      <c r="J17" s="609" t="s">
        <v>516</v>
      </c>
      <c r="K17" s="609" t="s">
        <v>690</v>
      </c>
      <c r="L17" s="600"/>
      <c r="M17" s="610">
        <f t="shared" si="0"/>
        <v>0.98240181818181815</v>
      </c>
    </row>
    <row r="18" spans="1:15" ht="138" customHeight="1" x14ac:dyDescent="0.25">
      <c r="A18" s="167" t="s">
        <v>76</v>
      </c>
      <c r="B18" s="168" t="s">
        <v>259</v>
      </c>
      <c r="C18" s="602" t="s">
        <v>583</v>
      </c>
      <c r="D18" s="715" t="s">
        <v>333</v>
      </c>
      <c r="E18" s="715" t="s">
        <v>334</v>
      </c>
      <c r="F18" s="715" t="s">
        <v>333</v>
      </c>
      <c r="G18" s="715" t="s">
        <v>334</v>
      </c>
      <c r="H18" s="776">
        <v>137946.20000000001</v>
      </c>
      <c r="I18" s="521">
        <f>финансир!M20+финансир!N20</f>
        <v>134640.29</v>
      </c>
      <c r="J18" s="609" t="s">
        <v>517</v>
      </c>
      <c r="K18" s="609" t="s">
        <v>689</v>
      </c>
      <c r="L18" s="600"/>
      <c r="M18" s="610">
        <f t="shared" si="0"/>
        <v>0.97603478747511707</v>
      </c>
    </row>
    <row r="19" spans="1:15" ht="75.75" customHeight="1" x14ac:dyDescent="0.25">
      <c r="A19" s="167" t="s">
        <v>138</v>
      </c>
      <c r="B19" s="168" t="s">
        <v>260</v>
      </c>
      <c r="C19" s="512" t="s">
        <v>821</v>
      </c>
      <c r="D19" s="715" t="s">
        <v>333</v>
      </c>
      <c r="E19" s="715" t="s">
        <v>336</v>
      </c>
      <c r="F19" s="715" t="s">
        <v>333</v>
      </c>
      <c r="G19" s="715" t="s">
        <v>336</v>
      </c>
      <c r="H19" s="776">
        <v>6157.15</v>
      </c>
      <c r="I19" s="521">
        <f>финансир!M21+финансир!N21</f>
        <v>5918.1</v>
      </c>
      <c r="J19" s="609" t="s">
        <v>518</v>
      </c>
      <c r="K19" s="609" t="s">
        <v>715</v>
      </c>
      <c r="L19" s="714"/>
      <c r="M19" s="610">
        <f t="shared" si="0"/>
        <v>0.96117521905427039</v>
      </c>
    </row>
    <row r="20" spans="1:15" ht="193.5" customHeight="1" x14ac:dyDescent="0.25">
      <c r="A20" s="167" t="s">
        <v>139</v>
      </c>
      <c r="B20" s="168" t="s">
        <v>261</v>
      </c>
      <c r="C20" s="512" t="s">
        <v>821</v>
      </c>
      <c r="D20" s="715" t="s">
        <v>334</v>
      </c>
      <c r="E20" s="715" t="s">
        <v>334</v>
      </c>
      <c r="F20" s="715" t="s">
        <v>334</v>
      </c>
      <c r="G20" s="715" t="s">
        <v>334</v>
      </c>
      <c r="H20" s="829">
        <v>0</v>
      </c>
      <c r="I20" s="521">
        <f>финансир!M22+финансир!N22</f>
        <v>0</v>
      </c>
      <c r="J20" s="599" t="s">
        <v>100</v>
      </c>
      <c r="K20" s="857" t="s">
        <v>692</v>
      </c>
      <c r="L20" s="181"/>
      <c r="M20" s="610" t="e">
        <f t="shared" si="0"/>
        <v>#DIV/0!</v>
      </c>
    </row>
    <row r="21" spans="1:15" ht="122.25" customHeight="1" x14ac:dyDescent="0.25">
      <c r="A21" s="167" t="s">
        <v>140</v>
      </c>
      <c r="B21" s="168" t="s">
        <v>262</v>
      </c>
      <c r="C21" s="512" t="s">
        <v>821</v>
      </c>
      <c r="D21" s="715" t="s">
        <v>333</v>
      </c>
      <c r="E21" s="715" t="s">
        <v>334</v>
      </c>
      <c r="F21" s="715" t="s">
        <v>333</v>
      </c>
      <c r="G21" s="715" t="s">
        <v>334</v>
      </c>
      <c r="H21" s="776">
        <v>333178.97000000003</v>
      </c>
      <c r="I21" s="521">
        <f>финансир!M23+финансир!N23</f>
        <v>319493.92</v>
      </c>
      <c r="J21" s="609" t="s">
        <v>519</v>
      </c>
      <c r="K21" s="609" t="s">
        <v>716</v>
      </c>
      <c r="L21" s="600"/>
      <c r="M21" s="610">
        <f t="shared" si="0"/>
        <v>0.95892582896213396</v>
      </c>
    </row>
    <row r="22" spans="1:15" ht="77.25" customHeight="1" x14ac:dyDescent="0.25">
      <c r="A22" s="167" t="s">
        <v>141</v>
      </c>
      <c r="B22" s="168" t="s">
        <v>263</v>
      </c>
      <c r="C22" s="512" t="s">
        <v>821</v>
      </c>
      <c r="D22" s="715" t="s">
        <v>333</v>
      </c>
      <c r="E22" s="715" t="s">
        <v>334</v>
      </c>
      <c r="F22" s="715" t="s">
        <v>333</v>
      </c>
      <c r="G22" s="715" t="s">
        <v>334</v>
      </c>
      <c r="H22" s="776">
        <v>22000</v>
      </c>
      <c r="I22" s="521">
        <f>финансир!M24+финансир!N24</f>
        <v>20098.669999999998</v>
      </c>
      <c r="J22" s="611" t="s">
        <v>662</v>
      </c>
      <c r="K22" s="609" t="s">
        <v>717</v>
      </c>
      <c r="L22" s="600"/>
      <c r="M22" s="610">
        <f t="shared" ref="M22:M83" si="1">I22/H22</f>
        <v>0.91357590909090902</v>
      </c>
    </row>
    <row r="23" spans="1:15" ht="112.5" customHeight="1" x14ac:dyDescent="0.25">
      <c r="A23" s="167" t="s">
        <v>142</v>
      </c>
      <c r="B23" s="168" t="s">
        <v>264</v>
      </c>
      <c r="C23" s="602" t="s">
        <v>584</v>
      </c>
      <c r="D23" s="715" t="s">
        <v>333</v>
      </c>
      <c r="E23" s="715" t="s">
        <v>334</v>
      </c>
      <c r="F23" s="715" t="s">
        <v>333</v>
      </c>
      <c r="G23" s="715" t="s">
        <v>334</v>
      </c>
      <c r="H23" s="776">
        <v>60</v>
      </c>
      <c r="I23" s="521">
        <f>финансир!M25+финансир!N25</f>
        <v>50</v>
      </c>
      <c r="J23" s="609" t="s">
        <v>521</v>
      </c>
      <c r="K23" s="609" t="s">
        <v>718</v>
      </c>
      <c r="L23" s="600"/>
      <c r="M23" s="610">
        <f t="shared" si="1"/>
        <v>0.83333333333333337</v>
      </c>
      <c r="N23" s="592" t="s">
        <v>29</v>
      </c>
    </row>
    <row r="24" spans="1:15" ht="78.75" customHeight="1" x14ac:dyDescent="0.25">
      <c r="A24" s="167" t="s">
        <v>143</v>
      </c>
      <c r="B24" s="168" t="s">
        <v>265</v>
      </c>
      <c r="C24" s="512" t="s">
        <v>821</v>
      </c>
      <c r="D24" s="715" t="s">
        <v>333</v>
      </c>
      <c r="E24" s="715" t="s">
        <v>334</v>
      </c>
      <c r="F24" s="715" t="s">
        <v>333</v>
      </c>
      <c r="G24" s="715" t="s">
        <v>334</v>
      </c>
      <c r="H24" s="828">
        <v>437.55</v>
      </c>
      <c r="I24" s="521">
        <f>финансир!M26+финансир!N26</f>
        <v>410.05</v>
      </c>
      <c r="J24" s="609" t="s">
        <v>522</v>
      </c>
      <c r="K24" s="609" t="s">
        <v>719</v>
      </c>
      <c r="L24" s="600"/>
      <c r="M24" s="610">
        <f t="shared" si="1"/>
        <v>0.93715003999542912</v>
      </c>
    </row>
    <row r="25" spans="1:15" ht="177.75" customHeight="1" x14ac:dyDescent="0.25">
      <c r="A25" s="167" t="s">
        <v>144</v>
      </c>
      <c r="B25" s="168" t="s">
        <v>81</v>
      </c>
      <c r="C25" s="512" t="s">
        <v>821</v>
      </c>
      <c r="D25" s="715" t="s">
        <v>333</v>
      </c>
      <c r="E25" s="715" t="s">
        <v>336</v>
      </c>
      <c r="F25" s="715" t="s">
        <v>333</v>
      </c>
      <c r="G25" s="715" t="s">
        <v>336</v>
      </c>
      <c r="H25" s="776">
        <v>4329.37</v>
      </c>
      <c r="I25" s="521">
        <f>финансир!M27+финансир!N27</f>
        <v>4144.7299999999996</v>
      </c>
      <c r="J25" s="609" t="s">
        <v>523</v>
      </c>
      <c r="K25" s="609" t="s">
        <v>720</v>
      </c>
      <c r="L25" s="600"/>
      <c r="M25" s="610">
        <f t="shared" si="1"/>
        <v>0.95735176249662179</v>
      </c>
    </row>
    <row r="26" spans="1:15" ht="95.25" customHeight="1" x14ac:dyDescent="0.25">
      <c r="A26" s="167" t="s">
        <v>145</v>
      </c>
      <c r="B26" s="168" t="s">
        <v>266</v>
      </c>
      <c r="C26" s="512" t="s">
        <v>821</v>
      </c>
      <c r="D26" s="715" t="s">
        <v>333</v>
      </c>
      <c r="E26" s="715" t="s">
        <v>336</v>
      </c>
      <c r="F26" s="715" t="s">
        <v>333</v>
      </c>
      <c r="G26" s="715" t="s">
        <v>336</v>
      </c>
      <c r="H26" s="776">
        <v>40157</v>
      </c>
      <c r="I26" s="521">
        <f>финансир!M28+финансир!N28</f>
        <v>38335.120000000003</v>
      </c>
      <c r="J26" s="609" t="s">
        <v>524</v>
      </c>
      <c r="K26" s="609" t="s">
        <v>721</v>
      </c>
      <c r="L26" s="600"/>
      <c r="M26" s="610">
        <f t="shared" si="1"/>
        <v>0.95463107303832462</v>
      </c>
    </row>
    <row r="27" spans="1:15" ht="83.25" customHeight="1" x14ac:dyDescent="0.25">
      <c r="A27" s="167" t="s">
        <v>146</v>
      </c>
      <c r="B27" s="168" t="s">
        <v>267</v>
      </c>
      <c r="C27" s="512" t="s">
        <v>821</v>
      </c>
      <c r="D27" s="715" t="s">
        <v>333</v>
      </c>
      <c r="E27" s="715" t="s">
        <v>334</v>
      </c>
      <c r="F27" s="715" t="s">
        <v>333</v>
      </c>
      <c r="G27" s="715" t="s">
        <v>334</v>
      </c>
      <c r="H27" s="776">
        <v>1570.49</v>
      </c>
      <c r="I27" s="521">
        <f>финансир!M29+финансир!N29</f>
        <v>1317.31</v>
      </c>
      <c r="J27" s="609" t="s">
        <v>525</v>
      </c>
      <c r="K27" s="609" t="s">
        <v>722</v>
      </c>
      <c r="L27" s="600"/>
      <c r="M27" s="610">
        <f t="shared" si="1"/>
        <v>0.83878916771198797</v>
      </c>
    </row>
    <row r="28" spans="1:15" ht="409.5" customHeight="1" x14ac:dyDescent="0.25">
      <c r="A28" s="1119" t="s">
        <v>147</v>
      </c>
      <c r="B28" s="1120" t="s">
        <v>224</v>
      </c>
      <c r="C28" s="1098" t="s">
        <v>585</v>
      </c>
      <c r="D28" s="1028" t="s">
        <v>333</v>
      </c>
      <c r="E28" s="1028" t="s">
        <v>334</v>
      </c>
      <c r="F28" s="1028" t="s">
        <v>333</v>
      </c>
      <c r="G28" s="1028" t="s">
        <v>334</v>
      </c>
      <c r="H28" s="1107">
        <v>11029.45</v>
      </c>
      <c r="I28" s="1105">
        <f>финансир!M30+финансир!N30</f>
        <v>10946.24</v>
      </c>
      <c r="J28" s="1103" t="s">
        <v>526</v>
      </c>
      <c r="K28" s="1109" t="s">
        <v>759</v>
      </c>
      <c r="L28" s="1103"/>
      <c r="M28" s="610">
        <f t="shared" si="1"/>
        <v>0.99245565282040349</v>
      </c>
      <c r="N28" s="592" t="s">
        <v>30</v>
      </c>
      <c r="O28" s="1113"/>
    </row>
    <row r="29" spans="1:15" ht="409.6" customHeight="1" x14ac:dyDescent="0.25">
      <c r="A29" s="1119"/>
      <c r="B29" s="1120"/>
      <c r="C29" s="1153"/>
      <c r="D29" s="1154"/>
      <c r="E29" s="1154"/>
      <c r="F29" s="1154"/>
      <c r="G29" s="1154"/>
      <c r="H29" s="1155"/>
      <c r="I29" s="1156"/>
      <c r="J29" s="1157"/>
      <c r="K29" s="1110"/>
      <c r="L29" s="1104"/>
      <c r="M29" s="610"/>
      <c r="O29" s="1114"/>
    </row>
    <row r="30" spans="1:15" ht="66.75" customHeight="1" x14ac:dyDescent="0.25">
      <c r="A30" s="1119"/>
      <c r="B30" s="1120"/>
      <c r="C30" s="1099"/>
      <c r="D30" s="1029"/>
      <c r="E30" s="1029"/>
      <c r="F30" s="1029"/>
      <c r="G30" s="1029"/>
      <c r="H30" s="1108"/>
      <c r="I30" s="1106"/>
      <c r="J30" s="1104"/>
      <c r="K30" s="1111"/>
      <c r="L30" s="853"/>
      <c r="M30" s="610"/>
      <c r="O30" s="1114"/>
    </row>
    <row r="31" spans="1:15" ht="135" customHeight="1" x14ac:dyDescent="0.25">
      <c r="A31" s="1119"/>
      <c r="B31" s="1120"/>
      <c r="C31" s="893" t="s">
        <v>386</v>
      </c>
      <c r="D31" s="887" t="s">
        <v>335</v>
      </c>
      <c r="E31" s="887" t="s">
        <v>335</v>
      </c>
      <c r="F31" s="887" t="s">
        <v>335</v>
      </c>
      <c r="G31" s="887" t="s">
        <v>335</v>
      </c>
      <c r="H31" s="776">
        <v>0</v>
      </c>
      <c r="I31" s="521">
        <f>финансир!M31+финансир!N31</f>
        <v>0</v>
      </c>
      <c r="J31" s="613" t="s">
        <v>760</v>
      </c>
      <c r="K31" s="892" t="s">
        <v>761</v>
      </c>
      <c r="L31" s="597"/>
      <c r="M31" s="610" t="e">
        <f t="shared" si="1"/>
        <v>#DIV/0!</v>
      </c>
      <c r="N31" s="592" t="s">
        <v>31</v>
      </c>
      <c r="O31" s="1115"/>
    </row>
    <row r="32" spans="1:15" ht="74.25" customHeight="1" x14ac:dyDescent="0.25">
      <c r="A32" s="167" t="s">
        <v>148</v>
      </c>
      <c r="B32" s="168" t="s">
        <v>82</v>
      </c>
      <c r="C32" s="512" t="s">
        <v>821</v>
      </c>
      <c r="D32" s="715" t="s">
        <v>333</v>
      </c>
      <c r="E32" s="715" t="s">
        <v>334</v>
      </c>
      <c r="F32" s="715" t="s">
        <v>333</v>
      </c>
      <c r="G32" s="715" t="s">
        <v>334</v>
      </c>
      <c r="H32" s="776">
        <v>720</v>
      </c>
      <c r="I32" s="521">
        <f>финансир!M32+финансир!N32</f>
        <v>720</v>
      </c>
      <c r="J32" s="609" t="s">
        <v>527</v>
      </c>
      <c r="K32" s="611" t="s">
        <v>693</v>
      </c>
      <c r="L32" s="600"/>
      <c r="M32" s="610">
        <f t="shared" si="1"/>
        <v>1</v>
      </c>
    </row>
    <row r="33" spans="1:14" ht="75" customHeight="1" x14ac:dyDescent="0.25">
      <c r="A33" s="167" t="s">
        <v>149</v>
      </c>
      <c r="B33" s="168" t="s">
        <v>268</v>
      </c>
      <c r="C33" s="512" t="s">
        <v>821</v>
      </c>
      <c r="D33" s="715" t="s">
        <v>334</v>
      </c>
      <c r="E33" s="715" t="s">
        <v>334</v>
      </c>
      <c r="F33" s="715" t="s">
        <v>334</v>
      </c>
      <c r="G33" s="715" t="s">
        <v>334</v>
      </c>
      <c r="H33" s="776">
        <v>0</v>
      </c>
      <c r="I33" s="521">
        <f>финансир!M33+финансир!N33</f>
        <v>0</v>
      </c>
      <c r="J33" s="599" t="s">
        <v>100</v>
      </c>
      <c r="K33" s="857" t="s">
        <v>692</v>
      </c>
      <c r="L33" s="181"/>
      <c r="M33" s="610" t="e">
        <f t="shared" si="1"/>
        <v>#DIV/0!</v>
      </c>
    </row>
    <row r="34" spans="1:14" ht="112.5" customHeight="1" x14ac:dyDescent="0.25">
      <c r="A34" s="167" t="s">
        <v>150</v>
      </c>
      <c r="B34" s="168" t="s">
        <v>269</v>
      </c>
      <c r="C34" s="602" t="s">
        <v>374</v>
      </c>
      <c r="D34" s="715" t="s">
        <v>333</v>
      </c>
      <c r="E34" s="715" t="s">
        <v>334</v>
      </c>
      <c r="F34" s="715" t="s">
        <v>333</v>
      </c>
      <c r="G34" s="715" t="s">
        <v>334</v>
      </c>
      <c r="H34" s="776">
        <v>16870</v>
      </c>
      <c r="I34" s="521">
        <f>финансир!M34+финансир!N34</f>
        <v>16240</v>
      </c>
      <c r="J34" s="609" t="s">
        <v>520</v>
      </c>
      <c r="K34" s="611" t="s">
        <v>734</v>
      </c>
      <c r="L34" s="714" t="s">
        <v>23</v>
      </c>
      <c r="M34" s="610">
        <f t="shared" si="1"/>
        <v>0.96265560165975106</v>
      </c>
    </row>
    <row r="35" spans="1:14" ht="74.25" customHeight="1" x14ac:dyDescent="0.25">
      <c r="A35" s="167" t="s">
        <v>151</v>
      </c>
      <c r="B35" s="168" t="s">
        <v>270</v>
      </c>
      <c r="C35" s="512" t="s">
        <v>821</v>
      </c>
      <c r="D35" s="715" t="s">
        <v>333</v>
      </c>
      <c r="E35" s="715" t="s">
        <v>334</v>
      </c>
      <c r="F35" s="715" t="s">
        <v>333</v>
      </c>
      <c r="G35" s="715" t="s">
        <v>334</v>
      </c>
      <c r="H35" s="776">
        <v>10644.85</v>
      </c>
      <c r="I35" s="521">
        <f>финансир!M35+финансир!N35</f>
        <v>10324.950000000001</v>
      </c>
      <c r="J35" s="609" t="s">
        <v>528</v>
      </c>
      <c r="K35" s="609" t="s">
        <v>723</v>
      </c>
      <c r="L35" s="600"/>
      <c r="M35" s="610">
        <f t="shared" si="1"/>
        <v>0.96994790908279593</v>
      </c>
    </row>
    <row r="36" spans="1:14" ht="116.25" customHeight="1" x14ac:dyDescent="0.25">
      <c r="A36" s="167" t="s">
        <v>152</v>
      </c>
      <c r="B36" s="168" t="s">
        <v>271</v>
      </c>
      <c r="C36" s="602" t="s">
        <v>583</v>
      </c>
      <c r="D36" s="715" t="s">
        <v>333</v>
      </c>
      <c r="E36" s="715" t="s">
        <v>334</v>
      </c>
      <c r="F36" s="715" t="s">
        <v>333</v>
      </c>
      <c r="G36" s="715" t="s">
        <v>334</v>
      </c>
      <c r="H36" s="776">
        <v>12988.400000000001</v>
      </c>
      <c r="I36" s="521">
        <f>финансир!M36+финансир!N36</f>
        <v>12468.75</v>
      </c>
      <c r="J36" s="609" t="s">
        <v>529</v>
      </c>
      <c r="K36" s="611" t="s">
        <v>724</v>
      </c>
      <c r="L36" s="719" t="s">
        <v>352</v>
      </c>
      <c r="M36" s="610">
        <f t="shared" si="1"/>
        <v>0.95999122293739014</v>
      </c>
    </row>
    <row r="37" spans="1:14" ht="111" customHeight="1" x14ac:dyDescent="0.25">
      <c r="A37" s="167" t="s">
        <v>153</v>
      </c>
      <c r="B37" s="714" t="s">
        <v>637</v>
      </c>
      <c r="C37" s="602" t="s">
        <v>583</v>
      </c>
      <c r="D37" s="715" t="s">
        <v>333</v>
      </c>
      <c r="E37" s="715" t="s">
        <v>334</v>
      </c>
      <c r="F37" s="715" t="s">
        <v>333</v>
      </c>
      <c r="G37" s="715" t="s">
        <v>334</v>
      </c>
      <c r="H37" s="776">
        <v>0</v>
      </c>
      <c r="I37" s="521">
        <f>финансир!M37+финансир!N37</f>
        <v>0</v>
      </c>
      <c r="J37" s="609" t="s">
        <v>100</v>
      </c>
      <c r="K37" s="609" t="s">
        <v>694</v>
      </c>
      <c r="L37" s="714"/>
      <c r="M37" s="610" t="e">
        <f t="shared" si="1"/>
        <v>#DIV/0!</v>
      </c>
    </row>
    <row r="38" spans="1:14" ht="77.25" customHeight="1" x14ac:dyDescent="0.25">
      <c r="A38" s="167" t="s">
        <v>154</v>
      </c>
      <c r="B38" s="168" t="s">
        <v>273</v>
      </c>
      <c r="C38" s="512" t="s">
        <v>821</v>
      </c>
      <c r="D38" s="715" t="s">
        <v>333</v>
      </c>
      <c r="E38" s="715" t="s">
        <v>336</v>
      </c>
      <c r="F38" s="715" t="s">
        <v>333</v>
      </c>
      <c r="G38" s="715" t="s">
        <v>336</v>
      </c>
      <c r="H38" s="828">
        <v>3384.3</v>
      </c>
      <c r="I38" s="521">
        <f>финансир!M38+финансир!N38</f>
        <v>2707.57</v>
      </c>
      <c r="J38" s="609" t="s">
        <v>530</v>
      </c>
      <c r="K38" s="609" t="s">
        <v>725</v>
      </c>
      <c r="L38" s="600"/>
      <c r="M38" s="610">
        <f t="shared" si="1"/>
        <v>0.80003841267027154</v>
      </c>
    </row>
    <row r="39" spans="1:14" ht="130.5" customHeight="1" x14ac:dyDescent="0.25">
      <c r="A39" s="167" t="s">
        <v>155</v>
      </c>
      <c r="B39" s="168" t="s">
        <v>225</v>
      </c>
      <c r="C39" s="602" t="s">
        <v>583</v>
      </c>
      <c r="D39" s="715" t="s">
        <v>333</v>
      </c>
      <c r="E39" s="715" t="s">
        <v>334</v>
      </c>
      <c r="F39" s="715" t="s">
        <v>333</v>
      </c>
      <c r="G39" s="715" t="s">
        <v>334</v>
      </c>
      <c r="H39" s="776">
        <v>26240.260000000002</v>
      </c>
      <c r="I39" s="521">
        <f>финансир!M39+финансир!N39</f>
        <v>25862.15</v>
      </c>
      <c r="J39" s="609" t="s">
        <v>531</v>
      </c>
      <c r="K39" s="609" t="s">
        <v>735</v>
      </c>
      <c r="L39" s="600"/>
      <c r="M39" s="610">
        <f t="shared" si="1"/>
        <v>0.98559046289937668</v>
      </c>
    </row>
    <row r="40" spans="1:14" ht="121.5" customHeight="1" x14ac:dyDescent="0.25">
      <c r="A40" s="167" t="s">
        <v>156</v>
      </c>
      <c r="B40" s="168" t="s">
        <v>274</v>
      </c>
      <c r="C40" s="602" t="s">
        <v>583</v>
      </c>
      <c r="D40" s="715" t="s">
        <v>333</v>
      </c>
      <c r="E40" s="715" t="s">
        <v>335</v>
      </c>
      <c r="F40" s="715" t="s">
        <v>333</v>
      </c>
      <c r="G40" s="715" t="s">
        <v>335</v>
      </c>
      <c r="H40" s="776">
        <v>5000</v>
      </c>
      <c r="I40" s="521">
        <f>финансир!M40+финансир!N40</f>
        <v>4836.8900000000003</v>
      </c>
      <c r="J40" s="612" t="s">
        <v>532</v>
      </c>
      <c r="K40" s="612" t="s">
        <v>736</v>
      </c>
      <c r="L40" s="600"/>
      <c r="M40" s="610">
        <f t="shared" si="1"/>
        <v>0.96737800000000007</v>
      </c>
      <c r="N40" s="592" t="s">
        <v>32</v>
      </c>
    </row>
    <row r="41" spans="1:14" ht="83.25" customHeight="1" x14ac:dyDescent="0.25">
      <c r="A41" s="167" t="s">
        <v>157</v>
      </c>
      <c r="B41" s="168" t="s">
        <v>275</v>
      </c>
      <c r="C41" s="512" t="s">
        <v>821</v>
      </c>
      <c r="D41" s="715" t="s">
        <v>333</v>
      </c>
      <c r="E41" s="715" t="s">
        <v>335</v>
      </c>
      <c r="F41" s="715" t="s">
        <v>333</v>
      </c>
      <c r="G41" s="715" t="s">
        <v>335</v>
      </c>
      <c r="H41" s="828">
        <f>'[1]план-график'!$G$75+'[1]план-график'!$H$75+'[1]план-график'!$I$75</f>
        <v>80430.3</v>
      </c>
      <c r="I41" s="521">
        <f>финансир!M41+финансир!N41</f>
        <v>78303.210000000006</v>
      </c>
      <c r="J41" s="609" t="s">
        <v>533</v>
      </c>
      <c r="K41" s="609" t="s">
        <v>726</v>
      </c>
      <c r="L41" s="600"/>
      <c r="M41" s="610">
        <f t="shared" si="1"/>
        <v>0.97355362344787977</v>
      </c>
    </row>
    <row r="42" spans="1:14" ht="111" customHeight="1" x14ac:dyDescent="0.25">
      <c r="A42" s="167" t="s">
        <v>158</v>
      </c>
      <c r="B42" s="168" t="s">
        <v>276</v>
      </c>
      <c r="C42" s="602" t="s">
        <v>584</v>
      </c>
      <c r="D42" s="715" t="s">
        <v>334</v>
      </c>
      <c r="E42" s="715" t="s">
        <v>334</v>
      </c>
      <c r="F42" s="715" t="s">
        <v>334</v>
      </c>
      <c r="G42" s="715" t="s">
        <v>334</v>
      </c>
      <c r="H42" s="776">
        <v>0</v>
      </c>
      <c r="I42" s="521">
        <f>финансир!M42+финансир!N42</f>
        <v>0</v>
      </c>
      <c r="J42" s="599" t="s">
        <v>100</v>
      </c>
      <c r="K42" s="611" t="s">
        <v>649</v>
      </c>
      <c r="L42" s="719"/>
      <c r="M42" s="610" t="e">
        <f t="shared" si="1"/>
        <v>#DIV/0!</v>
      </c>
    </row>
    <row r="43" spans="1:14" ht="100.5" customHeight="1" x14ac:dyDescent="0.25">
      <c r="A43" s="167" t="s">
        <v>159</v>
      </c>
      <c r="B43" s="168" t="s">
        <v>277</v>
      </c>
      <c r="C43" s="512" t="s">
        <v>821</v>
      </c>
      <c r="D43" s="715" t="s">
        <v>333</v>
      </c>
      <c r="E43" s="715" t="s">
        <v>335</v>
      </c>
      <c r="F43" s="715" t="s">
        <v>333</v>
      </c>
      <c r="G43" s="715" t="s">
        <v>335</v>
      </c>
      <c r="H43" s="828">
        <v>719.71</v>
      </c>
      <c r="I43" s="521">
        <f>финансир!M43+финансир!N43</f>
        <v>704.19</v>
      </c>
      <c r="J43" s="609" t="s">
        <v>534</v>
      </c>
      <c r="K43" s="609" t="s">
        <v>737</v>
      </c>
      <c r="L43" s="600"/>
      <c r="M43" s="610">
        <f t="shared" si="1"/>
        <v>0.97843575884731349</v>
      </c>
    </row>
    <row r="44" spans="1:14" ht="47.25" hidden="1" customHeight="1" x14ac:dyDescent="0.25">
      <c r="A44" s="167" t="s">
        <v>160</v>
      </c>
      <c r="B44" s="168" t="s">
        <v>372</v>
      </c>
      <c r="C44" s="512" t="s">
        <v>600</v>
      </c>
      <c r="D44" s="715"/>
      <c r="E44" s="715"/>
      <c r="F44" s="715"/>
      <c r="G44" s="715"/>
      <c r="H44" s="776"/>
      <c r="I44" s="521"/>
      <c r="J44" s="715"/>
      <c r="K44" s="609"/>
      <c r="L44" s="609"/>
      <c r="M44" s="610" t="e">
        <f t="shared" si="1"/>
        <v>#DIV/0!</v>
      </c>
    </row>
    <row r="45" spans="1:14" ht="90.75" customHeight="1" x14ac:dyDescent="0.25">
      <c r="A45" s="167" t="s">
        <v>160</v>
      </c>
      <c r="B45" s="168" t="s">
        <v>83</v>
      </c>
      <c r="C45" s="512" t="s">
        <v>821</v>
      </c>
      <c r="D45" s="715" t="s">
        <v>333</v>
      </c>
      <c r="E45" s="715" t="s">
        <v>334</v>
      </c>
      <c r="F45" s="715" t="s">
        <v>333</v>
      </c>
      <c r="G45" s="715" t="s">
        <v>334</v>
      </c>
      <c r="H45" s="828">
        <v>82.47</v>
      </c>
      <c r="I45" s="521">
        <f>финансир!M45+финансир!N45</f>
        <v>80.98</v>
      </c>
      <c r="J45" s="609" t="s">
        <v>535</v>
      </c>
      <c r="K45" s="609" t="s">
        <v>738</v>
      </c>
      <c r="L45" s="182"/>
      <c r="M45" s="610">
        <f t="shared" si="1"/>
        <v>0.98193282405723303</v>
      </c>
    </row>
    <row r="46" spans="1:14" ht="109.5" customHeight="1" x14ac:dyDescent="0.25">
      <c r="A46" s="167" t="s">
        <v>161</v>
      </c>
      <c r="B46" s="168" t="s">
        <v>84</v>
      </c>
      <c r="C46" s="602" t="s">
        <v>583</v>
      </c>
      <c r="D46" s="715" t="s">
        <v>333</v>
      </c>
      <c r="E46" s="715" t="s">
        <v>336</v>
      </c>
      <c r="F46" s="715" t="s">
        <v>333</v>
      </c>
      <c r="G46" s="715" t="s">
        <v>336</v>
      </c>
      <c r="H46" s="829">
        <v>685.78</v>
      </c>
      <c r="I46" s="521">
        <f>финансир!M46+финансир!N46</f>
        <v>640.53</v>
      </c>
      <c r="J46" s="609" t="s">
        <v>536</v>
      </c>
      <c r="K46" s="611" t="s">
        <v>691</v>
      </c>
      <c r="L46" s="600"/>
      <c r="M46" s="610">
        <f t="shared" si="1"/>
        <v>0.93401674006241064</v>
      </c>
    </row>
    <row r="47" spans="1:14" ht="72.75" customHeight="1" x14ac:dyDescent="0.25">
      <c r="A47" s="167" t="s">
        <v>162</v>
      </c>
      <c r="B47" s="168" t="s">
        <v>279</v>
      </c>
      <c r="C47" s="512" t="s">
        <v>821</v>
      </c>
      <c r="D47" s="715" t="s">
        <v>333</v>
      </c>
      <c r="E47" s="715" t="s">
        <v>334</v>
      </c>
      <c r="F47" s="715" t="s">
        <v>333</v>
      </c>
      <c r="G47" s="715" t="s">
        <v>334</v>
      </c>
      <c r="H47" s="828">
        <v>4735.8899999999994</v>
      </c>
      <c r="I47" s="521">
        <f>финансир!M47+финансир!N47</f>
        <v>3832.34</v>
      </c>
      <c r="J47" s="609" t="s">
        <v>537</v>
      </c>
      <c r="K47" s="609" t="s">
        <v>727</v>
      </c>
      <c r="L47" s="600"/>
      <c r="M47" s="610">
        <f t="shared" si="1"/>
        <v>0.80921220720920473</v>
      </c>
    </row>
    <row r="48" spans="1:14" ht="72.75" customHeight="1" x14ac:dyDescent="0.25">
      <c r="A48" s="167" t="s">
        <v>163</v>
      </c>
      <c r="B48" s="168" t="s">
        <v>85</v>
      </c>
      <c r="C48" s="512" t="s">
        <v>821</v>
      </c>
      <c r="D48" s="715" t="s">
        <v>334</v>
      </c>
      <c r="E48" s="715" t="s">
        <v>334</v>
      </c>
      <c r="F48" s="715" t="s">
        <v>334</v>
      </c>
      <c r="G48" s="715" t="s">
        <v>334</v>
      </c>
      <c r="H48" s="776" t="s">
        <v>100</v>
      </c>
      <c r="I48" s="521">
        <f>финансир!M48+финансир!N48</f>
        <v>0</v>
      </c>
      <c r="J48" s="599" t="s">
        <v>100</v>
      </c>
      <c r="K48" s="857" t="s">
        <v>692</v>
      </c>
      <c r="L48" s="719"/>
      <c r="M48" s="610" t="e">
        <f t="shared" si="1"/>
        <v>#VALUE!</v>
      </c>
    </row>
    <row r="49" spans="1:14" ht="109.5" customHeight="1" x14ac:dyDescent="0.25">
      <c r="A49" s="167" t="s">
        <v>164</v>
      </c>
      <c r="B49" s="714" t="s">
        <v>181</v>
      </c>
      <c r="C49" s="602" t="s">
        <v>583</v>
      </c>
      <c r="D49" s="715" t="s">
        <v>333</v>
      </c>
      <c r="E49" s="715" t="s">
        <v>334</v>
      </c>
      <c r="F49" s="715" t="s">
        <v>333</v>
      </c>
      <c r="G49" s="715" t="s">
        <v>334</v>
      </c>
      <c r="H49" s="776">
        <v>6959.3799999999992</v>
      </c>
      <c r="I49" s="521">
        <f>финансир!M49+финансир!N49</f>
        <v>6934.65</v>
      </c>
      <c r="J49" s="609" t="s">
        <v>538</v>
      </c>
      <c r="K49" s="609" t="s">
        <v>728</v>
      </c>
      <c r="L49" s="719"/>
      <c r="M49" s="610">
        <f t="shared" si="1"/>
        <v>0.9964465225350535</v>
      </c>
    </row>
    <row r="50" spans="1:14" ht="133.5" customHeight="1" x14ac:dyDescent="0.25">
      <c r="A50" s="167" t="s">
        <v>165</v>
      </c>
      <c r="B50" s="714" t="s">
        <v>376</v>
      </c>
      <c r="C50" s="602" t="s">
        <v>583</v>
      </c>
      <c r="D50" s="715" t="s">
        <v>333</v>
      </c>
      <c r="E50" s="715" t="s">
        <v>334</v>
      </c>
      <c r="F50" s="715" t="s">
        <v>333</v>
      </c>
      <c r="G50" s="715" t="s">
        <v>334</v>
      </c>
      <c r="H50" s="776">
        <v>33.36</v>
      </c>
      <c r="I50" s="521">
        <f>финансир!M50+финансир!N50</f>
        <v>29.51</v>
      </c>
      <c r="J50" s="609" t="s">
        <v>539</v>
      </c>
      <c r="K50" s="609" t="s">
        <v>729</v>
      </c>
      <c r="L50" s="719"/>
      <c r="M50" s="610">
        <f t="shared" si="1"/>
        <v>0.88459232613908878</v>
      </c>
    </row>
    <row r="51" spans="1:14" ht="110.25" customHeight="1" x14ac:dyDescent="0.25">
      <c r="A51" s="167" t="s">
        <v>166</v>
      </c>
      <c r="B51" s="168" t="s">
        <v>367</v>
      </c>
      <c r="C51" s="602" t="s">
        <v>583</v>
      </c>
      <c r="D51" s="715" t="s">
        <v>335</v>
      </c>
      <c r="E51" s="715" t="s">
        <v>334</v>
      </c>
      <c r="F51" s="715" t="s">
        <v>335</v>
      </c>
      <c r="G51" s="715" t="s">
        <v>334</v>
      </c>
      <c r="H51" s="828">
        <v>6242.8</v>
      </c>
      <c r="I51" s="521">
        <f>финансир!M51+финансир!N51</f>
        <v>5885.64</v>
      </c>
      <c r="J51" s="612" t="s">
        <v>540</v>
      </c>
      <c r="K51" s="612" t="s">
        <v>739</v>
      </c>
      <c r="L51" s="719"/>
      <c r="M51" s="610">
        <f t="shared" si="1"/>
        <v>0.94278849234317941</v>
      </c>
    </row>
    <row r="52" spans="1:14" ht="111" customHeight="1" x14ac:dyDescent="0.25">
      <c r="A52" s="167" t="s">
        <v>167</v>
      </c>
      <c r="B52" s="168" t="str">
        <f>финансир!C52</f>
        <v>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
      <c r="C52" s="602" t="s">
        <v>583</v>
      </c>
      <c r="D52" s="715" t="s">
        <v>335</v>
      </c>
      <c r="E52" s="715" t="s">
        <v>334</v>
      </c>
      <c r="F52" s="715" t="s">
        <v>335</v>
      </c>
      <c r="G52" s="715" t="s">
        <v>334</v>
      </c>
      <c r="H52" s="828">
        <v>18651.400000000001</v>
      </c>
      <c r="I52" s="521">
        <f>финансир!M52+финансир!N52</f>
        <v>18399.169999999998</v>
      </c>
      <c r="J52" s="612" t="s">
        <v>540</v>
      </c>
      <c r="K52" s="612" t="s">
        <v>740</v>
      </c>
      <c r="L52" s="719"/>
      <c r="M52" s="610">
        <f t="shared" si="1"/>
        <v>0.9864766183771726</v>
      </c>
    </row>
    <row r="53" spans="1:14" ht="84" customHeight="1" x14ac:dyDescent="0.25">
      <c r="A53" s="167" t="s">
        <v>168</v>
      </c>
      <c r="B53" s="168" t="s">
        <v>87</v>
      </c>
      <c r="C53" s="512" t="s">
        <v>821</v>
      </c>
      <c r="D53" s="715" t="s">
        <v>333</v>
      </c>
      <c r="E53" s="715" t="s">
        <v>334</v>
      </c>
      <c r="F53" s="715" t="s">
        <v>333</v>
      </c>
      <c r="G53" s="715" t="s">
        <v>334</v>
      </c>
      <c r="H53" s="830">
        <v>111795.13</v>
      </c>
      <c r="I53" s="521">
        <f>финансир!M53+финансир!N53</f>
        <v>111790.73</v>
      </c>
      <c r="J53" s="609" t="s">
        <v>541</v>
      </c>
      <c r="K53" s="609" t="s">
        <v>730</v>
      </c>
      <c r="L53" s="600"/>
      <c r="M53" s="610">
        <f t="shared" si="1"/>
        <v>0.99996064229273662</v>
      </c>
    </row>
    <row r="54" spans="1:14" ht="75" customHeight="1" x14ac:dyDescent="0.25">
      <c r="A54" s="167" t="s">
        <v>169</v>
      </c>
      <c r="B54" s="168" t="s">
        <v>280</v>
      </c>
      <c r="C54" s="512" t="s">
        <v>821</v>
      </c>
      <c r="D54" s="715" t="s">
        <v>333</v>
      </c>
      <c r="E54" s="715" t="s">
        <v>334</v>
      </c>
      <c r="F54" s="715" t="s">
        <v>333</v>
      </c>
      <c r="G54" s="715" t="s">
        <v>334</v>
      </c>
      <c r="H54" s="828">
        <v>128.74</v>
      </c>
      <c r="I54" s="521">
        <f>финансир!M54+финансир!N54</f>
        <v>127.41</v>
      </c>
      <c r="J54" s="609" t="s">
        <v>542</v>
      </c>
      <c r="K54" s="609" t="s">
        <v>731</v>
      </c>
      <c r="L54" s="600"/>
      <c r="M54" s="610">
        <f t="shared" si="1"/>
        <v>0.9896691005126611</v>
      </c>
    </row>
    <row r="55" spans="1:14" ht="78" customHeight="1" x14ac:dyDescent="0.25">
      <c r="A55" s="167" t="s">
        <v>170</v>
      </c>
      <c r="B55" s="168" t="s">
        <v>281</v>
      </c>
      <c r="C55" s="512" t="s">
        <v>821</v>
      </c>
      <c r="D55" s="715" t="s">
        <v>333</v>
      </c>
      <c r="E55" s="715" t="s">
        <v>334</v>
      </c>
      <c r="F55" s="715" t="s">
        <v>333</v>
      </c>
      <c r="G55" s="715" t="s">
        <v>334</v>
      </c>
      <c r="H55" s="828">
        <v>636682.84400000004</v>
      </c>
      <c r="I55" s="521">
        <f>финансир!M55+финансир!N55</f>
        <v>635024.77</v>
      </c>
      <c r="J55" s="609" t="s">
        <v>281</v>
      </c>
      <c r="K55" s="609" t="s">
        <v>732</v>
      </c>
      <c r="L55" s="600"/>
      <c r="M55" s="610">
        <f t="shared" si="1"/>
        <v>0.99739576146015951</v>
      </c>
    </row>
    <row r="56" spans="1:14" ht="75" customHeight="1" x14ac:dyDescent="0.25">
      <c r="A56" s="167" t="s">
        <v>182</v>
      </c>
      <c r="B56" s="168" t="s">
        <v>171</v>
      </c>
      <c r="C56" s="512" t="s">
        <v>821</v>
      </c>
      <c r="D56" s="715" t="s">
        <v>333</v>
      </c>
      <c r="E56" s="715" t="s">
        <v>334</v>
      </c>
      <c r="F56" s="715" t="s">
        <v>333</v>
      </c>
      <c r="G56" s="715" t="s">
        <v>334</v>
      </c>
      <c r="H56" s="776">
        <v>27026.5</v>
      </c>
      <c r="I56" s="521">
        <f>финансир!M56+финансир!N56</f>
        <v>21361.15</v>
      </c>
      <c r="J56" s="609" t="s">
        <v>543</v>
      </c>
      <c r="K56" s="609" t="s">
        <v>741</v>
      </c>
      <c r="L56" s="600"/>
      <c r="M56" s="610">
        <f t="shared" si="1"/>
        <v>0.79037796237026625</v>
      </c>
    </row>
    <row r="57" spans="1:14" ht="79.5" customHeight="1" x14ac:dyDescent="0.25">
      <c r="A57" s="167" t="s">
        <v>53</v>
      </c>
      <c r="B57" s="168" t="s">
        <v>282</v>
      </c>
      <c r="C57" s="512" t="s">
        <v>821</v>
      </c>
      <c r="D57" s="715" t="s">
        <v>333</v>
      </c>
      <c r="E57" s="715" t="s">
        <v>334</v>
      </c>
      <c r="F57" s="715" t="s">
        <v>333</v>
      </c>
      <c r="G57" s="715" t="s">
        <v>334</v>
      </c>
      <c r="H57" s="828">
        <v>207.94</v>
      </c>
      <c r="I57" s="521">
        <f>финансир!M57+финансир!N57</f>
        <v>207.31</v>
      </c>
      <c r="J57" s="609" t="s">
        <v>663</v>
      </c>
      <c r="K57" s="611" t="s">
        <v>733</v>
      </c>
      <c r="L57" s="600"/>
      <c r="M57" s="610">
        <f t="shared" si="1"/>
        <v>0.99697027988842934</v>
      </c>
    </row>
    <row r="58" spans="1:14" ht="33.75" customHeight="1" x14ac:dyDescent="0.25">
      <c r="A58" s="169" t="s">
        <v>172</v>
      </c>
      <c r="B58" s="170" t="s">
        <v>173</v>
      </c>
      <c r="C58" s="587"/>
      <c r="D58" s="712"/>
      <c r="E58" s="712"/>
      <c r="F58" s="182"/>
      <c r="G58" s="182"/>
      <c r="H58" s="183">
        <f>H59+H60</f>
        <v>17243.18</v>
      </c>
      <c r="I58" s="183">
        <f>I59+I60</f>
        <v>16346.72</v>
      </c>
      <c r="J58" s="603"/>
      <c r="K58" s="854"/>
      <c r="L58" s="600"/>
      <c r="M58" s="610">
        <f>I58/H58</f>
        <v>0.94801074975729527</v>
      </c>
    </row>
    <row r="59" spans="1:14" ht="264.75" customHeight="1" x14ac:dyDescent="0.25">
      <c r="A59" s="167" t="s">
        <v>90</v>
      </c>
      <c r="B59" s="714" t="s">
        <v>327</v>
      </c>
      <c r="C59" s="602" t="s">
        <v>584</v>
      </c>
      <c r="D59" s="715" t="s">
        <v>333</v>
      </c>
      <c r="E59" s="715" t="s">
        <v>334</v>
      </c>
      <c r="F59" s="715" t="s">
        <v>333</v>
      </c>
      <c r="G59" s="715" t="s">
        <v>334</v>
      </c>
      <c r="H59" s="828">
        <f>'[1]план-график'!$G$113+'[1]план-график'!$H$113+'[1]план-график'!$I$113</f>
        <v>16943.18</v>
      </c>
      <c r="I59" s="521">
        <f>финансир!M59+финансир!N59</f>
        <v>16346.72</v>
      </c>
      <c r="J59" s="611" t="s">
        <v>544</v>
      </c>
      <c r="K59" s="894" t="s">
        <v>762</v>
      </c>
      <c r="L59" s="600"/>
      <c r="M59" s="610">
        <f t="shared" si="1"/>
        <v>0.96479645497480393</v>
      </c>
    </row>
    <row r="60" spans="1:14" ht="111" customHeight="1" x14ac:dyDescent="0.25">
      <c r="A60" s="167" t="s">
        <v>91</v>
      </c>
      <c r="B60" s="714" t="s">
        <v>365</v>
      </c>
      <c r="C60" s="525" t="s">
        <v>586</v>
      </c>
      <c r="D60" s="715" t="s">
        <v>333</v>
      </c>
      <c r="E60" s="715" t="s">
        <v>333</v>
      </c>
      <c r="F60" s="715" t="s">
        <v>333</v>
      </c>
      <c r="G60" s="715" t="s">
        <v>333</v>
      </c>
      <c r="H60" s="828">
        <v>300</v>
      </c>
      <c r="I60" s="521">
        <f>финансир!M60+финансир!N60</f>
        <v>0</v>
      </c>
      <c r="J60" s="611" t="s">
        <v>545</v>
      </c>
      <c r="K60" s="857" t="s">
        <v>763</v>
      </c>
      <c r="L60" s="600"/>
      <c r="M60" s="610">
        <f t="shared" si="1"/>
        <v>0</v>
      </c>
      <c r="N60" s="1116"/>
    </row>
    <row r="61" spans="1:14" ht="42.75" customHeight="1" x14ac:dyDescent="0.25">
      <c r="A61" s="169" t="s">
        <v>121</v>
      </c>
      <c r="B61" s="170" t="s">
        <v>174</v>
      </c>
      <c r="C61" s="599"/>
      <c r="D61" s="600"/>
      <c r="E61" s="600"/>
      <c r="F61" s="600"/>
      <c r="G61" s="600"/>
      <c r="H61" s="183">
        <f>H62+H63+H64</f>
        <v>0</v>
      </c>
      <c r="I61" s="183">
        <f>I62+I63+I64</f>
        <v>0</v>
      </c>
      <c r="J61" s="517" t="s">
        <v>178</v>
      </c>
      <c r="K61" s="887" t="s">
        <v>178</v>
      </c>
      <c r="L61" s="600"/>
      <c r="M61" s="610" t="e">
        <f t="shared" si="1"/>
        <v>#DIV/0!</v>
      </c>
      <c r="N61" s="1117"/>
    </row>
    <row r="62" spans="1:14" ht="151.5" hidden="1" customHeight="1" x14ac:dyDescent="0.25">
      <c r="A62" s="713" t="s">
        <v>103</v>
      </c>
      <c r="B62" s="184" t="s">
        <v>329</v>
      </c>
      <c r="C62" s="498" t="s">
        <v>359</v>
      </c>
      <c r="D62" s="715" t="s">
        <v>333</v>
      </c>
      <c r="E62" s="715" t="s">
        <v>333</v>
      </c>
      <c r="F62" s="715" t="s">
        <v>333</v>
      </c>
      <c r="G62" s="715" t="s">
        <v>333</v>
      </c>
      <c r="H62" s="776"/>
      <c r="I62" s="185">
        <f>финансир!M62+финансир!N62</f>
        <v>0</v>
      </c>
      <c r="J62" s="609" t="s">
        <v>36</v>
      </c>
      <c r="K62" s="613" t="s">
        <v>33</v>
      </c>
      <c r="L62" s="613" t="s">
        <v>34</v>
      </c>
      <c r="M62" s="610" t="e">
        <f t="shared" si="1"/>
        <v>#DIV/0!</v>
      </c>
      <c r="N62" s="1117"/>
    </row>
    <row r="63" spans="1:14" ht="204" customHeight="1" x14ac:dyDescent="0.25">
      <c r="A63" s="1119" t="s">
        <v>110</v>
      </c>
      <c r="B63" s="1121" t="s">
        <v>330</v>
      </c>
      <c r="C63" s="525" t="s">
        <v>588</v>
      </c>
      <c r="D63" s="517" t="s">
        <v>336</v>
      </c>
      <c r="E63" s="517" t="s">
        <v>336</v>
      </c>
      <c r="F63" s="517" t="s">
        <v>336</v>
      </c>
      <c r="G63" s="517" t="s">
        <v>336</v>
      </c>
      <c r="H63" s="776">
        <v>0</v>
      </c>
      <c r="I63" s="185">
        <f>финансир!M63+финансир!N63</f>
        <v>0</v>
      </c>
      <c r="J63" s="609" t="s">
        <v>664</v>
      </c>
      <c r="K63" s="1109" t="s">
        <v>648</v>
      </c>
      <c r="L63" s="609"/>
      <c r="M63" s="610" t="e">
        <f t="shared" si="1"/>
        <v>#DIV/0!</v>
      </c>
      <c r="N63" s="1118"/>
    </row>
    <row r="64" spans="1:14" ht="109.5" customHeight="1" x14ac:dyDescent="0.25">
      <c r="A64" s="1119"/>
      <c r="B64" s="1121"/>
      <c r="C64" s="223" t="s">
        <v>589</v>
      </c>
      <c r="D64" s="715" t="s">
        <v>334</v>
      </c>
      <c r="E64" s="715" t="s">
        <v>334</v>
      </c>
      <c r="F64" s="715" t="s">
        <v>334</v>
      </c>
      <c r="G64" s="715" t="s">
        <v>334</v>
      </c>
      <c r="H64" s="776">
        <v>0</v>
      </c>
      <c r="I64" s="185">
        <f>финансир!M63+финансир!N63</f>
        <v>0</v>
      </c>
      <c r="J64" s="609" t="s">
        <v>665</v>
      </c>
      <c r="K64" s="1112"/>
      <c r="L64" s="496"/>
      <c r="M64" s="610" t="e">
        <f t="shared" si="1"/>
        <v>#DIV/0!</v>
      </c>
    </row>
    <row r="65" spans="1:14" ht="27" customHeight="1" x14ac:dyDescent="0.25">
      <c r="A65" s="1095" t="s">
        <v>590</v>
      </c>
      <c r="B65" s="1095"/>
      <c r="C65" s="599"/>
      <c r="D65" s="186"/>
      <c r="E65" s="198"/>
      <c r="F65" s="187"/>
      <c r="G65" s="187"/>
      <c r="H65" s="828"/>
      <c r="I65" s="521"/>
      <c r="J65" s="611"/>
      <c r="K65" s="855"/>
      <c r="L65" s="187"/>
      <c r="M65" s="610" t="e">
        <f t="shared" si="1"/>
        <v>#DIV/0!</v>
      </c>
    </row>
    <row r="66" spans="1:14" ht="123.75" customHeight="1" x14ac:dyDescent="0.25">
      <c r="A66" s="597"/>
      <c r="B66" s="714" t="str">
        <f>'Целевые индикаторы '!C8</f>
        <v>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v>
      </c>
      <c r="C66" s="602" t="s">
        <v>591</v>
      </c>
      <c r="D66" s="186"/>
      <c r="E66" s="593"/>
      <c r="F66" s="777"/>
      <c r="G66" s="777"/>
      <c r="H66" s="591" t="s">
        <v>123</v>
      </c>
      <c r="I66" s="591" t="s">
        <v>123</v>
      </c>
      <c r="J66" s="778">
        <f>'Целевые индикаторы '!D8</f>
        <v>3.5</v>
      </c>
      <c r="K66" s="895">
        <f>'Целевые индикаторы '!E8</f>
        <v>3.9</v>
      </c>
      <c r="L66" s="596" t="str">
        <f>'Целевые индикаторы '!G8</f>
        <v>За 9 месяцев 2019 года значение целевого индикатора перевыполнено</v>
      </c>
      <c r="M66" s="610" t="e">
        <f t="shared" si="1"/>
        <v>#VALUE!</v>
      </c>
    </row>
    <row r="67" spans="1:14" ht="106.5" customHeight="1" x14ac:dyDescent="0.25">
      <c r="A67" s="597"/>
      <c r="B67" s="714" t="str">
        <f>'Целевые индикаторы '!C9</f>
        <v>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v>
      </c>
      <c r="C67" s="602" t="s">
        <v>591</v>
      </c>
      <c r="D67" s="186"/>
      <c r="E67" s="593"/>
      <c r="F67" s="777"/>
      <c r="G67" s="777"/>
      <c r="H67" s="591" t="s">
        <v>123</v>
      </c>
      <c r="I67" s="591" t="s">
        <v>123</v>
      </c>
      <c r="J67" s="613">
        <f>'Целевые индикаторы '!D9</f>
        <v>0.35</v>
      </c>
      <c r="K67" s="895">
        <f>'Целевые индикаторы '!E9</f>
        <v>0.5</v>
      </c>
      <c r="L67" s="596" t="str">
        <f>'Целевые индикаторы '!G9</f>
        <v>За 9 месяцев 2019 года значение целевого индикатора перевыполнено</v>
      </c>
      <c r="M67" s="610" t="e">
        <f t="shared" si="1"/>
        <v>#VALUE!</v>
      </c>
    </row>
    <row r="68" spans="1:14" ht="114.75" customHeight="1" x14ac:dyDescent="0.25">
      <c r="A68" s="597"/>
      <c r="B68" s="718" t="str">
        <f>'Целевые индикаторы '!C11</f>
        <v>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 процентов</v>
      </c>
      <c r="C68" s="602" t="s">
        <v>592</v>
      </c>
      <c r="D68" s="186"/>
      <c r="E68" s="593"/>
      <c r="F68" s="777"/>
      <c r="G68" s="777"/>
      <c r="H68" s="591" t="s">
        <v>123</v>
      </c>
      <c r="I68" s="591" t="s">
        <v>123</v>
      </c>
      <c r="J68" s="779">
        <f>'Целевые индикаторы '!D11</f>
        <v>0</v>
      </c>
      <c r="K68" s="895">
        <f>'Целевые индикаторы '!E11</f>
        <v>0</v>
      </c>
      <c r="L68" s="732" t="str">
        <f>'Целевые индикаторы '!G11</f>
        <v>Данный индикатор исключён постановленнием Правительства Ульяновской области от 16.05.2019 № 9/207-П</v>
      </c>
      <c r="M68" s="610" t="e">
        <f t="shared" si="1"/>
        <v>#VALUE!</v>
      </c>
      <c r="N68" s="495">
        <v>449578</v>
      </c>
    </row>
    <row r="69" spans="1:14" ht="159" customHeight="1" x14ac:dyDescent="0.25">
      <c r="A69" s="597"/>
      <c r="B69" s="718" t="str">
        <f>'Целевые индикаторы '!C10</f>
        <v>Удельный вес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процентов</v>
      </c>
      <c r="C69" s="223" t="s">
        <v>589</v>
      </c>
      <c r="D69" s="186"/>
      <c r="E69" s="593"/>
      <c r="F69" s="777"/>
      <c r="G69" s="777"/>
      <c r="H69" s="591" t="s">
        <v>123</v>
      </c>
      <c r="I69" s="591" t="s">
        <v>123</v>
      </c>
      <c r="J69" s="779">
        <f>'Целевые индикаторы '!D10</f>
        <v>16.2</v>
      </c>
      <c r="K69" s="895">
        <f>'Целевые индикаторы '!E10</f>
        <v>0</v>
      </c>
      <c r="L69" s="732" t="str">
        <f>'Целевые индикаторы '!G10</f>
        <v>Показатель расчитывается по итогам завершения года, по итогам завершения строительных мероприятий. В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внесены изменения об исключении данного целевого индикатора</v>
      </c>
      <c r="M69" s="610"/>
      <c r="N69" s="495"/>
    </row>
    <row r="70" spans="1:14" ht="15.75" x14ac:dyDescent="0.25">
      <c r="A70" s="780">
        <v>2</v>
      </c>
      <c r="B70" s="781" t="s">
        <v>120</v>
      </c>
      <c r="C70" s="188"/>
      <c r="D70" s="189"/>
      <c r="E70" s="189"/>
      <c r="F70" s="189"/>
      <c r="G70" s="189"/>
      <c r="H70" s="773">
        <f>H71+H97</f>
        <v>2498712.9900000002</v>
      </c>
      <c r="I70" s="773">
        <f>I71+I97</f>
        <v>2473476.5499999998</v>
      </c>
      <c r="J70" s="190"/>
      <c r="K70" s="856"/>
      <c r="L70" s="191"/>
      <c r="M70" s="610">
        <f t="shared" si="1"/>
        <v>0.98990022459522231</v>
      </c>
    </row>
    <row r="71" spans="1:14" ht="35.25" customHeight="1" x14ac:dyDescent="0.25">
      <c r="A71" s="499" t="s">
        <v>175</v>
      </c>
      <c r="B71" s="280" t="s">
        <v>136</v>
      </c>
      <c r="C71" s="188"/>
      <c r="D71" s="189"/>
      <c r="E71" s="189"/>
      <c r="F71" s="189"/>
      <c r="G71" s="189"/>
      <c r="H71" s="773">
        <f>H72+H73+H74+H75+H76+H77+H78+H79+H80+H81+H82+H83+H84+H85+H86+H87+H88+H89+H90+H91+H92+H93+H94+H95+H96</f>
        <v>1644674.32</v>
      </c>
      <c r="I71" s="773">
        <f>I72+I73+I74+I75+I76+I77+I78+I79+I80+I81+I82+I83+I84+I85+I86+I87+I88+I89+I90+I91+I92+I93+I94+I95+I96</f>
        <v>1624444.21</v>
      </c>
      <c r="J71" s="190"/>
      <c r="K71" s="856"/>
      <c r="L71" s="191"/>
      <c r="M71" s="610">
        <f t="shared" si="1"/>
        <v>0.98769962554045343</v>
      </c>
      <c r="N71" s="826">
        <f>I70-финансир!N93-финансир!M93</f>
        <v>2456855.0599999996</v>
      </c>
    </row>
    <row r="72" spans="1:14" ht="74.25" customHeight="1" x14ac:dyDescent="0.25">
      <c r="A72" s="167" t="s">
        <v>244</v>
      </c>
      <c r="B72" s="168" t="s">
        <v>283</v>
      </c>
      <c r="C72" s="512" t="s">
        <v>821</v>
      </c>
      <c r="D72" s="715" t="s">
        <v>333</v>
      </c>
      <c r="E72" s="715" t="s">
        <v>334</v>
      </c>
      <c r="F72" s="715" t="s">
        <v>333</v>
      </c>
      <c r="G72" s="715" t="s">
        <v>334</v>
      </c>
      <c r="H72" s="776">
        <v>257100.89</v>
      </c>
      <c r="I72" s="521">
        <f>финансир!M69+финансир!N69</f>
        <v>246647.21</v>
      </c>
      <c r="J72" s="612" t="s">
        <v>546</v>
      </c>
      <c r="K72" s="609" t="s">
        <v>764</v>
      </c>
      <c r="L72" s="600"/>
      <c r="M72" s="610">
        <f t="shared" si="1"/>
        <v>0.95934016408889122</v>
      </c>
    </row>
    <row r="73" spans="1:14" ht="136.5" customHeight="1" x14ac:dyDescent="0.25">
      <c r="A73" s="167" t="s">
        <v>245</v>
      </c>
      <c r="B73" s="168" t="s">
        <v>284</v>
      </c>
      <c r="C73" s="683" t="s">
        <v>593</v>
      </c>
      <c r="D73" s="715" t="s">
        <v>333</v>
      </c>
      <c r="E73" s="715" t="s">
        <v>336</v>
      </c>
      <c r="F73" s="715" t="s">
        <v>333</v>
      </c>
      <c r="G73" s="715" t="s">
        <v>336</v>
      </c>
      <c r="H73" s="776">
        <v>2500</v>
      </c>
      <c r="I73" s="521">
        <f>финансир!M70+финансир!N70</f>
        <v>2500</v>
      </c>
      <c r="J73" s="609" t="s">
        <v>547</v>
      </c>
      <c r="K73" s="609" t="s">
        <v>749</v>
      </c>
      <c r="L73" s="613" t="s">
        <v>350</v>
      </c>
      <c r="M73" s="610">
        <f t="shared" si="1"/>
        <v>1</v>
      </c>
    </row>
    <row r="74" spans="1:14" ht="109.5" customHeight="1" x14ac:dyDescent="0.25">
      <c r="A74" s="167" t="s">
        <v>246</v>
      </c>
      <c r="B74" s="168" t="s">
        <v>92</v>
      </c>
      <c r="C74" s="683" t="s">
        <v>593</v>
      </c>
      <c r="D74" s="715" t="s">
        <v>333</v>
      </c>
      <c r="E74" s="715" t="s">
        <v>336</v>
      </c>
      <c r="F74" s="715" t="s">
        <v>333</v>
      </c>
      <c r="G74" s="715" t="s">
        <v>336</v>
      </c>
      <c r="H74" s="776">
        <v>2373.5100000000002</v>
      </c>
      <c r="I74" s="521">
        <f>финансир!M71+финансир!N71</f>
        <v>2334.2199999999998</v>
      </c>
      <c r="J74" s="612" t="s">
        <v>548</v>
      </c>
      <c r="K74" s="609" t="s">
        <v>750</v>
      </c>
      <c r="L74" s="184" t="s">
        <v>75</v>
      </c>
      <c r="M74" s="610">
        <f t="shared" si="1"/>
        <v>0.98344645693508748</v>
      </c>
    </row>
    <row r="75" spans="1:14" ht="121.5" customHeight="1" x14ac:dyDescent="0.25">
      <c r="A75" s="167" t="s">
        <v>247</v>
      </c>
      <c r="B75" s="168" t="s">
        <v>285</v>
      </c>
      <c r="C75" s="683" t="s">
        <v>593</v>
      </c>
      <c r="D75" s="715" t="s">
        <v>333</v>
      </c>
      <c r="E75" s="715" t="s">
        <v>334</v>
      </c>
      <c r="F75" s="715" t="s">
        <v>333</v>
      </c>
      <c r="G75" s="715" t="s">
        <v>334</v>
      </c>
      <c r="H75" s="776">
        <v>2178.9499999999998</v>
      </c>
      <c r="I75" s="521">
        <f>финансир!M72+финансир!N72</f>
        <v>2111.7399999999998</v>
      </c>
      <c r="J75" s="612" t="s">
        <v>549</v>
      </c>
      <c r="K75" s="609" t="s">
        <v>751</v>
      </c>
      <c r="L75" s="184" t="s">
        <v>8</v>
      </c>
      <c r="M75" s="610">
        <f t="shared" si="1"/>
        <v>0.96915486817044905</v>
      </c>
    </row>
    <row r="76" spans="1:14" ht="123" customHeight="1" x14ac:dyDescent="0.25">
      <c r="A76" s="167" t="s">
        <v>248</v>
      </c>
      <c r="B76" s="168" t="s">
        <v>94</v>
      </c>
      <c r="C76" s="683" t="s">
        <v>593</v>
      </c>
      <c r="D76" s="715" t="s">
        <v>333</v>
      </c>
      <c r="E76" s="715" t="s">
        <v>334</v>
      </c>
      <c r="F76" s="715" t="s">
        <v>333</v>
      </c>
      <c r="G76" s="715" t="s">
        <v>334</v>
      </c>
      <c r="H76" s="776">
        <v>0</v>
      </c>
      <c r="I76" s="521">
        <f>финансир!M73+финансир!N73</f>
        <v>0</v>
      </c>
      <c r="J76" s="612" t="s">
        <v>550</v>
      </c>
      <c r="K76" s="609" t="s">
        <v>752</v>
      </c>
      <c r="L76" s="597"/>
      <c r="M76" s="610" t="e">
        <f t="shared" si="1"/>
        <v>#DIV/0!</v>
      </c>
    </row>
    <row r="77" spans="1:14" ht="108.75" customHeight="1" x14ac:dyDescent="0.25">
      <c r="A77" s="167" t="s">
        <v>88</v>
      </c>
      <c r="B77" s="168" t="s">
        <v>95</v>
      </c>
      <c r="C77" s="683" t="s">
        <v>593</v>
      </c>
      <c r="D77" s="715" t="s">
        <v>335</v>
      </c>
      <c r="E77" s="715" t="s">
        <v>335</v>
      </c>
      <c r="F77" s="715" t="s">
        <v>335</v>
      </c>
      <c r="G77" s="715" t="s">
        <v>335</v>
      </c>
      <c r="H77" s="776">
        <v>1104.74</v>
      </c>
      <c r="I77" s="521">
        <f>финансир!M74+финансир!N74</f>
        <v>1078.3399999999999</v>
      </c>
      <c r="J77" s="612" t="s">
        <v>666</v>
      </c>
      <c r="K77" s="609" t="s">
        <v>753</v>
      </c>
      <c r="L77" s="184" t="s">
        <v>7</v>
      </c>
      <c r="M77" s="610">
        <f t="shared" si="1"/>
        <v>0.97610297445552796</v>
      </c>
    </row>
    <row r="78" spans="1:14" ht="72.75" customHeight="1" x14ac:dyDescent="0.25">
      <c r="A78" s="167" t="s">
        <v>89</v>
      </c>
      <c r="B78" s="168" t="s">
        <v>288</v>
      </c>
      <c r="C78" s="512" t="s">
        <v>821</v>
      </c>
      <c r="D78" s="715" t="s">
        <v>333</v>
      </c>
      <c r="E78" s="715" t="s">
        <v>336</v>
      </c>
      <c r="F78" s="715" t="s">
        <v>333</v>
      </c>
      <c r="G78" s="715" t="s">
        <v>336</v>
      </c>
      <c r="H78" s="829">
        <v>123344.68</v>
      </c>
      <c r="I78" s="521">
        <f>финансир!M75+финансир!N75</f>
        <v>122134.93</v>
      </c>
      <c r="J78" s="612" t="s">
        <v>288</v>
      </c>
      <c r="K78" s="609" t="s">
        <v>765</v>
      </c>
      <c r="L78" s="600"/>
      <c r="M78" s="610">
        <f t="shared" si="1"/>
        <v>0.9901921185413104</v>
      </c>
    </row>
    <row r="79" spans="1:14" ht="152.25" customHeight="1" x14ac:dyDescent="0.25">
      <c r="A79" s="192" t="s">
        <v>134</v>
      </c>
      <c r="B79" s="193" t="s">
        <v>19</v>
      </c>
      <c r="C79" s="512" t="s">
        <v>821</v>
      </c>
      <c r="D79" s="715" t="s">
        <v>333</v>
      </c>
      <c r="E79" s="715" t="s">
        <v>334</v>
      </c>
      <c r="F79" s="715" t="s">
        <v>333</v>
      </c>
      <c r="G79" s="715" t="s">
        <v>334</v>
      </c>
      <c r="H79" s="776">
        <v>299.59000000000003</v>
      </c>
      <c r="I79" s="521">
        <f>финансир!M76+финансир!N76</f>
        <v>270.27999999999997</v>
      </c>
      <c r="J79" s="612" t="s">
        <v>667</v>
      </c>
      <c r="K79" s="609" t="s">
        <v>766</v>
      </c>
      <c r="L79" s="600"/>
      <c r="M79" s="610">
        <f t="shared" si="1"/>
        <v>0.90216629393504433</v>
      </c>
    </row>
    <row r="80" spans="1:14" ht="144" customHeight="1" x14ac:dyDescent="0.25">
      <c r="A80" s="192" t="s">
        <v>328</v>
      </c>
      <c r="B80" s="193" t="s">
        <v>290</v>
      </c>
      <c r="C80" s="512" t="s">
        <v>821</v>
      </c>
      <c r="D80" s="715" t="s">
        <v>333</v>
      </c>
      <c r="E80" s="715" t="s">
        <v>336</v>
      </c>
      <c r="F80" s="715" t="s">
        <v>333</v>
      </c>
      <c r="G80" s="715" t="s">
        <v>336</v>
      </c>
      <c r="H80" s="829">
        <v>174020.41</v>
      </c>
      <c r="I80" s="521">
        <f>финансир!M77+финансир!N77</f>
        <v>170860.36</v>
      </c>
      <c r="J80" s="612" t="s">
        <v>551</v>
      </c>
      <c r="K80" s="609" t="s">
        <v>754</v>
      </c>
      <c r="L80" s="600"/>
      <c r="M80" s="610">
        <f t="shared" si="1"/>
        <v>0.9818409231422911</v>
      </c>
    </row>
    <row r="81" spans="1:14" ht="131.25" customHeight="1" x14ac:dyDescent="0.25">
      <c r="A81" s="192" t="s">
        <v>331</v>
      </c>
      <c r="B81" s="193" t="s">
        <v>291</v>
      </c>
      <c r="C81" s="683" t="s">
        <v>593</v>
      </c>
      <c r="D81" s="715" t="s">
        <v>334</v>
      </c>
      <c r="E81" s="715" t="s">
        <v>334</v>
      </c>
      <c r="F81" s="715" t="s">
        <v>334</v>
      </c>
      <c r="G81" s="715" t="s">
        <v>334</v>
      </c>
      <c r="H81" s="776">
        <v>300</v>
      </c>
      <c r="I81" s="521">
        <f>финансир!M78+финансир!N78</f>
        <v>300</v>
      </c>
      <c r="J81" s="612" t="s">
        <v>668</v>
      </c>
      <c r="K81" s="612" t="s">
        <v>650</v>
      </c>
      <c r="L81" s="719"/>
      <c r="M81" s="610">
        <f t="shared" si="1"/>
        <v>1</v>
      </c>
    </row>
    <row r="82" spans="1:14" ht="78.75" customHeight="1" x14ac:dyDescent="0.25">
      <c r="A82" s="192" t="s">
        <v>76</v>
      </c>
      <c r="B82" s="193" t="s">
        <v>96</v>
      </c>
      <c r="C82" s="512" t="s">
        <v>821</v>
      </c>
      <c r="D82" s="715" t="s">
        <v>333</v>
      </c>
      <c r="E82" s="715" t="s">
        <v>334</v>
      </c>
      <c r="F82" s="715" t="s">
        <v>333</v>
      </c>
      <c r="G82" s="715" t="s">
        <v>334</v>
      </c>
      <c r="H82" s="776">
        <v>12190.69</v>
      </c>
      <c r="I82" s="521">
        <f>финансир!M79+финансир!N79</f>
        <v>11967.75</v>
      </c>
      <c r="J82" s="612" t="s">
        <v>553</v>
      </c>
      <c r="K82" s="609" t="s">
        <v>755</v>
      </c>
      <c r="L82" s="600"/>
      <c r="M82" s="610">
        <f t="shared" si="1"/>
        <v>0.98171227387457149</v>
      </c>
    </row>
    <row r="83" spans="1:14" ht="195.75" customHeight="1" x14ac:dyDescent="0.25">
      <c r="A83" s="192" t="s">
        <v>138</v>
      </c>
      <c r="B83" s="193" t="s">
        <v>97</v>
      </c>
      <c r="C83" s="683" t="s">
        <v>593</v>
      </c>
      <c r="D83" s="715" t="s">
        <v>333</v>
      </c>
      <c r="E83" s="715" t="s">
        <v>334</v>
      </c>
      <c r="F83" s="715" t="s">
        <v>333</v>
      </c>
      <c r="G83" s="715" t="s">
        <v>334</v>
      </c>
      <c r="H83" s="828">
        <v>154.28</v>
      </c>
      <c r="I83" s="521">
        <f>финансир!M80+финансир!N80</f>
        <v>153.66</v>
      </c>
      <c r="J83" s="612" t="s">
        <v>554</v>
      </c>
      <c r="K83" s="609" t="s">
        <v>756</v>
      </c>
      <c r="L83" s="600"/>
      <c r="M83" s="610">
        <f t="shared" si="1"/>
        <v>0.99598133264194966</v>
      </c>
    </row>
    <row r="84" spans="1:14" ht="396.75" customHeight="1" x14ac:dyDescent="0.25">
      <c r="A84" s="192" t="s">
        <v>139</v>
      </c>
      <c r="B84" s="193" t="s">
        <v>292</v>
      </c>
      <c r="C84" s="683" t="s">
        <v>593</v>
      </c>
      <c r="D84" s="715" t="s">
        <v>333</v>
      </c>
      <c r="E84" s="715" t="s">
        <v>334</v>
      </c>
      <c r="F84" s="715" t="s">
        <v>333</v>
      </c>
      <c r="G84" s="715" t="s">
        <v>334</v>
      </c>
      <c r="H84" s="776">
        <v>154567.41999999998</v>
      </c>
      <c r="I84" s="521">
        <f>финансир!M81+финансир!N81</f>
        <v>152550.72</v>
      </c>
      <c r="J84" s="612" t="s">
        <v>555</v>
      </c>
      <c r="K84" s="891" t="s">
        <v>767</v>
      </c>
      <c r="L84" s="600"/>
      <c r="M84" s="610">
        <f t="shared" ref="M84:M142" si="2">I84/H84</f>
        <v>0.98695261912245169</v>
      </c>
      <c r="N84" s="194"/>
    </row>
    <row r="85" spans="1:14" ht="86.25" customHeight="1" x14ac:dyDescent="0.25">
      <c r="A85" s="192" t="s">
        <v>140</v>
      </c>
      <c r="B85" s="193" t="s">
        <v>293</v>
      </c>
      <c r="C85" s="512" t="s">
        <v>821</v>
      </c>
      <c r="D85" s="715" t="s">
        <v>333</v>
      </c>
      <c r="E85" s="715" t="s">
        <v>336</v>
      </c>
      <c r="F85" s="715" t="s">
        <v>333</v>
      </c>
      <c r="G85" s="715" t="s">
        <v>336</v>
      </c>
      <c r="H85" s="828">
        <v>1250.0900000000001</v>
      </c>
      <c r="I85" s="521">
        <f>финансир!M82+финансир!N82</f>
        <v>1246.81</v>
      </c>
      <c r="J85" s="612" t="s">
        <v>556</v>
      </c>
      <c r="K85" s="609" t="s">
        <v>768</v>
      </c>
      <c r="L85" s="600"/>
      <c r="M85" s="610">
        <f t="shared" si="2"/>
        <v>0.99737618891439805</v>
      </c>
    </row>
    <row r="86" spans="1:14" ht="81.75" customHeight="1" x14ac:dyDescent="0.25">
      <c r="A86" s="192" t="s">
        <v>141</v>
      </c>
      <c r="B86" s="193" t="s">
        <v>98</v>
      </c>
      <c r="C86" s="512" t="s">
        <v>821</v>
      </c>
      <c r="D86" s="715" t="s">
        <v>333</v>
      </c>
      <c r="E86" s="715" t="s">
        <v>334</v>
      </c>
      <c r="F86" s="715" t="s">
        <v>333</v>
      </c>
      <c r="G86" s="715" t="s">
        <v>334</v>
      </c>
      <c r="H86" s="776">
        <v>926</v>
      </c>
      <c r="I86" s="521">
        <f>финансир!M83+финансир!N83</f>
        <v>897.92</v>
      </c>
      <c r="J86" s="195" t="s">
        <v>520</v>
      </c>
      <c r="K86" s="609" t="s">
        <v>769</v>
      </c>
      <c r="L86" s="600"/>
      <c r="M86" s="610">
        <f t="shared" si="2"/>
        <v>0.96967602591792657</v>
      </c>
    </row>
    <row r="87" spans="1:14" ht="81" customHeight="1" x14ac:dyDescent="0.25">
      <c r="A87" s="192" t="s">
        <v>142</v>
      </c>
      <c r="B87" s="193" t="s">
        <v>294</v>
      </c>
      <c r="C87" s="512" t="s">
        <v>821</v>
      </c>
      <c r="D87" s="715" t="s">
        <v>333</v>
      </c>
      <c r="E87" s="715" t="s">
        <v>334</v>
      </c>
      <c r="F87" s="715" t="s">
        <v>333</v>
      </c>
      <c r="G87" s="715" t="s">
        <v>334</v>
      </c>
      <c r="H87" s="828">
        <v>4686.09</v>
      </c>
      <c r="I87" s="521">
        <f>финансир!M84+финансир!N84</f>
        <v>4649.88</v>
      </c>
      <c r="J87" s="612" t="s">
        <v>557</v>
      </c>
      <c r="K87" s="609" t="s">
        <v>742</v>
      </c>
      <c r="L87" s="600"/>
      <c r="M87" s="196">
        <f t="shared" si="2"/>
        <v>0.99227287568100486</v>
      </c>
    </row>
    <row r="88" spans="1:14" ht="84" customHeight="1" x14ac:dyDescent="0.25">
      <c r="A88" s="192" t="s">
        <v>143</v>
      </c>
      <c r="B88" s="193" t="s">
        <v>295</v>
      </c>
      <c r="C88" s="512" t="s">
        <v>821</v>
      </c>
      <c r="D88" s="715" t="s">
        <v>333</v>
      </c>
      <c r="E88" s="715" t="s">
        <v>334</v>
      </c>
      <c r="F88" s="715" t="s">
        <v>333</v>
      </c>
      <c r="G88" s="715" t="s">
        <v>334</v>
      </c>
      <c r="H88" s="776">
        <v>296007.28000000003</v>
      </c>
      <c r="I88" s="521">
        <f>финансир!M85+финансир!N85</f>
        <v>294074.02</v>
      </c>
      <c r="J88" s="612" t="s">
        <v>558</v>
      </c>
      <c r="K88" s="609" t="s">
        <v>743</v>
      </c>
      <c r="L88" s="600"/>
      <c r="M88" s="196">
        <f t="shared" si="2"/>
        <v>0.99346887684654239</v>
      </c>
      <c r="N88" s="194"/>
    </row>
    <row r="89" spans="1:14" ht="82.5" customHeight="1" x14ac:dyDescent="0.25">
      <c r="A89" s="192" t="s">
        <v>144</v>
      </c>
      <c r="B89" s="193" t="s">
        <v>296</v>
      </c>
      <c r="C89" s="512" t="s">
        <v>821</v>
      </c>
      <c r="D89" s="715" t="s">
        <v>334</v>
      </c>
      <c r="E89" s="715" t="s">
        <v>334</v>
      </c>
      <c r="F89" s="715" t="s">
        <v>334</v>
      </c>
      <c r="G89" s="715" t="s">
        <v>334</v>
      </c>
      <c r="H89" s="776">
        <v>1.7</v>
      </c>
      <c r="I89" s="521">
        <f>финансир!M86+финансир!N86</f>
        <v>1.7</v>
      </c>
      <c r="J89" s="716" t="s">
        <v>100</v>
      </c>
      <c r="K89" s="611" t="s">
        <v>744</v>
      </c>
      <c r="L89" s="181"/>
      <c r="M89" s="196">
        <f t="shared" si="2"/>
        <v>1</v>
      </c>
    </row>
    <row r="90" spans="1:14" ht="91.5" customHeight="1" x14ac:dyDescent="0.25">
      <c r="A90" s="192" t="s">
        <v>145</v>
      </c>
      <c r="B90" s="193" t="s">
        <v>297</v>
      </c>
      <c r="C90" s="512" t="s">
        <v>821</v>
      </c>
      <c r="D90" s="715" t="s">
        <v>334</v>
      </c>
      <c r="E90" s="715" t="s">
        <v>334</v>
      </c>
      <c r="F90" s="715" t="s">
        <v>334</v>
      </c>
      <c r="G90" s="715" t="s">
        <v>334</v>
      </c>
      <c r="H90" s="776">
        <v>0.7</v>
      </c>
      <c r="I90" s="521">
        <f>финансир!M87+финансир!N87</f>
        <v>0.66</v>
      </c>
      <c r="J90" s="716" t="s">
        <v>100</v>
      </c>
      <c r="K90" s="611" t="s">
        <v>744</v>
      </c>
      <c r="L90" s="181"/>
      <c r="M90" s="196">
        <f t="shared" si="2"/>
        <v>0.94285714285714295</v>
      </c>
    </row>
    <row r="91" spans="1:14" ht="79.5" customHeight="1" x14ac:dyDescent="0.25">
      <c r="A91" s="192" t="s">
        <v>146</v>
      </c>
      <c r="B91" s="193" t="s">
        <v>298</v>
      </c>
      <c r="C91" s="512" t="s">
        <v>821</v>
      </c>
      <c r="D91" s="715" t="s">
        <v>333</v>
      </c>
      <c r="E91" s="715" t="s">
        <v>334</v>
      </c>
      <c r="F91" s="715" t="s">
        <v>333</v>
      </c>
      <c r="G91" s="715" t="s">
        <v>334</v>
      </c>
      <c r="H91" s="829">
        <v>25459.84</v>
      </c>
      <c r="I91" s="521">
        <f>финансир!M88+финансир!N88</f>
        <v>25369.26</v>
      </c>
      <c r="J91" s="612" t="s">
        <v>559</v>
      </c>
      <c r="K91" s="611" t="s">
        <v>745</v>
      </c>
      <c r="L91" s="600"/>
      <c r="M91" s="196">
        <f t="shared" si="2"/>
        <v>0.996442240014077</v>
      </c>
    </row>
    <row r="92" spans="1:14" ht="99.75" customHeight="1" x14ac:dyDescent="0.25">
      <c r="A92" s="192" t="s">
        <v>147</v>
      </c>
      <c r="B92" s="193" t="s">
        <v>299</v>
      </c>
      <c r="C92" s="683" t="s">
        <v>593</v>
      </c>
      <c r="D92" s="715" t="s">
        <v>333</v>
      </c>
      <c r="E92" s="715" t="s">
        <v>334</v>
      </c>
      <c r="F92" s="715" t="s">
        <v>333</v>
      </c>
      <c r="G92" s="715" t="s">
        <v>334</v>
      </c>
      <c r="H92" s="828">
        <v>7233.35</v>
      </c>
      <c r="I92" s="521">
        <f>финансир!M89+финансир!N89</f>
        <v>7064.44</v>
      </c>
      <c r="J92" s="612" t="s">
        <v>560</v>
      </c>
      <c r="K92" s="609" t="s">
        <v>746</v>
      </c>
      <c r="L92" s="197"/>
      <c r="M92" s="196">
        <f t="shared" si="2"/>
        <v>0.97664844090220981</v>
      </c>
    </row>
    <row r="93" spans="1:14" ht="99.75" customHeight="1" x14ac:dyDescent="0.25">
      <c r="A93" s="192" t="s">
        <v>148</v>
      </c>
      <c r="B93" s="193" t="s">
        <v>300</v>
      </c>
      <c r="C93" s="683" t="s">
        <v>593</v>
      </c>
      <c r="D93" s="715" t="s">
        <v>334</v>
      </c>
      <c r="E93" s="715" t="s">
        <v>334</v>
      </c>
      <c r="F93" s="715" t="s">
        <v>334</v>
      </c>
      <c r="G93" s="715" t="s">
        <v>334</v>
      </c>
      <c r="H93" s="829">
        <v>0</v>
      </c>
      <c r="I93" s="521">
        <f>финансир!M90+финансир!N90</f>
        <v>0</v>
      </c>
      <c r="J93" s="612" t="s">
        <v>179</v>
      </c>
      <c r="K93" s="611" t="s">
        <v>747</v>
      </c>
      <c r="L93" s="600"/>
      <c r="M93" s="196" t="e">
        <f t="shared" si="2"/>
        <v>#DIV/0!</v>
      </c>
    </row>
    <row r="94" spans="1:14" ht="149.25" customHeight="1" x14ac:dyDescent="0.25">
      <c r="A94" s="192" t="s">
        <v>150</v>
      </c>
      <c r="B94" s="193" t="s">
        <v>93</v>
      </c>
      <c r="C94" s="683" t="s">
        <v>593</v>
      </c>
      <c r="D94" s="715" t="s">
        <v>333</v>
      </c>
      <c r="E94" s="715" t="s">
        <v>336</v>
      </c>
      <c r="F94" s="715" t="s">
        <v>333</v>
      </c>
      <c r="G94" s="715" t="s">
        <v>336</v>
      </c>
      <c r="H94" s="776">
        <v>12515.52</v>
      </c>
      <c r="I94" s="521">
        <f>финансир!M91+финансир!N91</f>
        <v>12362.61</v>
      </c>
      <c r="J94" s="612" t="s">
        <v>561</v>
      </c>
      <c r="K94" s="609" t="s">
        <v>770</v>
      </c>
      <c r="L94" s="609"/>
      <c r="M94" s="196">
        <f t="shared" si="2"/>
        <v>0.98778236941014042</v>
      </c>
    </row>
    <row r="95" spans="1:14" ht="99.75" customHeight="1" x14ac:dyDescent="0.25">
      <c r="A95" s="192" t="s">
        <v>151</v>
      </c>
      <c r="B95" s="193" t="s">
        <v>286</v>
      </c>
      <c r="C95" s="683" t="s">
        <v>593</v>
      </c>
      <c r="D95" s="715" t="s">
        <v>333</v>
      </c>
      <c r="E95" s="715" t="s">
        <v>334</v>
      </c>
      <c r="F95" s="715" t="s">
        <v>333</v>
      </c>
      <c r="G95" s="715" t="s">
        <v>334</v>
      </c>
      <c r="H95" s="776">
        <v>549714.32999999996</v>
      </c>
      <c r="I95" s="521">
        <f>финансир!M92+финансир!N92</f>
        <v>549246.21</v>
      </c>
      <c r="J95" s="612" t="s">
        <v>562</v>
      </c>
      <c r="K95" s="609" t="s">
        <v>757</v>
      </c>
      <c r="L95" s="600"/>
      <c r="M95" s="196">
        <f t="shared" si="2"/>
        <v>0.99914843042203394</v>
      </c>
    </row>
    <row r="96" spans="1:14" ht="75.75" customHeight="1" x14ac:dyDescent="0.25">
      <c r="A96" s="192" t="s">
        <v>152</v>
      </c>
      <c r="B96" s="193" t="s">
        <v>287</v>
      </c>
      <c r="C96" s="512" t="s">
        <v>821</v>
      </c>
      <c r="D96" s="715" t="s">
        <v>333</v>
      </c>
      <c r="E96" s="715" t="s">
        <v>334</v>
      </c>
      <c r="F96" s="715" t="s">
        <v>333</v>
      </c>
      <c r="G96" s="715" t="s">
        <v>334</v>
      </c>
      <c r="H96" s="776">
        <f>'[1]план-график'!$G$192+'[1]план-график'!$H$192+'[1]план-график'!$I$192</f>
        <v>16744.260000000002</v>
      </c>
      <c r="I96" s="521">
        <f>финансир!M93+финансир!N93</f>
        <v>16621.490000000002</v>
      </c>
      <c r="J96" s="612" t="s">
        <v>563</v>
      </c>
      <c r="K96" s="609" t="s">
        <v>758</v>
      </c>
      <c r="L96" s="600"/>
      <c r="M96" s="196">
        <f t="shared" si="2"/>
        <v>0.99266793516106411</v>
      </c>
    </row>
    <row r="97" spans="1:13" ht="124.5" customHeight="1" x14ac:dyDescent="0.25">
      <c r="A97" s="192" t="s">
        <v>172</v>
      </c>
      <c r="B97" s="604" t="s">
        <v>389</v>
      </c>
      <c r="C97" s="602" t="s">
        <v>583</v>
      </c>
      <c r="D97" s="715" t="s">
        <v>333</v>
      </c>
      <c r="E97" s="715" t="s">
        <v>334</v>
      </c>
      <c r="F97" s="715" t="s">
        <v>333</v>
      </c>
      <c r="G97" s="715" t="s">
        <v>334</v>
      </c>
      <c r="H97" s="776">
        <f>H98+H99</f>
        <v>854038.66999999993</v>
      </c>
      <c r="I97" s="776">
        <f>I98+I99</f>
        <v>849032.34000000008</v>
      </c>
      <c r="J97" s="601" t="s">
        <v>178</v>
      </c>
      <c r="K97" s="887" t="s">
        <v>178</v>
      </c>
      <c r="L97" s="600"/>
      <c r="M97" s="196"/>
    </row>
    <row r="98" spans="1:13" ht="123" customHeight="1" x14ac:dyDescent="0.25">
      <c r="A98" s="192" t="s">
        <v>90</v>
      </c>
      <c r="B98" s="549" t="s">
        <v>96</v>
      </c>
      <c r="C98" s="602" t="s">
        <v>583</v>
      </c>
      <c r="D98" s="715" t="s">
        <v>333</v>
      </c>
      <c r="E98" s="715" t="s">
        <v>334</v>
      </c>
      <c r="F98" s="715" t="s">
        <v>333</v>
      </c>
      <c r="G98" s="715" t="s">
        <v>334</v>
      </c>
      <c r="H98" s="776">
        <f>'[1]план-график'!$G$198+'[1]план-график'!$G$199+'[1]план-график'!$H$198+'[1]план-график'!$H$199+'[1]план-график'!$I$198+'[1]план-график'!$I$199</f>
        <v>577728.47</v>
      </c>
      <c r="I98" s="521">
        <f>финансир!M95+финансир!N95</f>
        <v>574991.42000000004</v>
      </c>
      <c r="J98" s="612" t="s">
        <v>552</v>
      </c>
      <c r="K98" s="609" t="s">
        <v>748</v>
      </c>
      <c r="L98" s="600"/>
      <c r="M98" s="196"/>
    </row>
    <row r="99" spans="1:13" ht="120" customHeight="1" x14ac:dyDescent="0.25">
      <c r="A99" s="192" t="s">
        <v>91</v>
      </c>
      <c r="B99" s="550" t="s">
        <v>368</v>
      </c>
      <c r="C99" s="602" t="s">
        <v>583</v>
      </c>
      <c r="D99" s="715" t="s">
        <v>333</v>
      </c>
      <c r="E99" s="715" t="s">
        <v>334</v>
      </c>
      <c r="F99" s="715" t="s">
        <v>333</v>
      </c>
      <c r="G99" s="715" t="s">
        <v>334</v>
      </c>
      <c r="H99" s="776">
        <f>'[1]план-график'!$G$201+'[1]план-график'!$H$201+'[1]план-график'!$I$201</f>
        <v>276310.2</v>
      </c>
      <c r="I99" s="521">
        <f>финансир!M96+финансир!N96</f>
        <v>274040.92</v>
      </c>
      <c r="J99" s="612" t="s">
        <v>564</v>
      </c>
      <c r="K99" s="609" t="s">
        <v>771</v>
      </c>
      <c r="L99" s="600"/>
      <c r="M99" s="196"/>
    </row>
    <row r="100" spans="1:13" ht="15" customHeight="1" x14ac:dyDescent="0.25">
      <c r="A100" s="1095" t="s">
        <v>590</v>
      </c>
      <c r="B100" s="1095"/>
      <c r="C100" s="613"/>
      <c r="D100" s="208"/>
      <c r="E100" s="198"/>
      <c r="F100" s="187"/>
      <c r="G100" s="187"/>
      <c r="H100" s="832"/>
      <c r="I100" s="187"/>
      <c r="J100" s="611"/>
      <c r="K100" s="831"/>
      <c r="L100" s="187"/>
      <c r="M100" s="610" t="e">
        <f t="shared" si="2"/>
        <v>#DIV/0!</v>
      </c>
    </row>
    <row r="101" spans="1:13" ht="111.75" customHeight="1" x14ac:dyDescent="0.25">
      <c r="A101" s="597"/>
      <c r="B101" s="714" t="str">
        <f>'Целевые индикаторы '!C14</f>
        <v>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v>
      </c>
      <c r="C101" s="682" t="s">
        <v>594</v>
      </c>
      <c r="D101" s="208"/>
      <c r="E101" s="594"/>
      <c r="F101" s="595"/>
      <c r="G101" s="595"/>
      <c r="H101" s="591" t="s">
        <v>123</v>
      </c>
      <c r="I101" s="591" t="s">
        <v>123</v>
      </c>
      <c r="J101" s="590">
        <f>'Целевые индикаторы '!D14</f>
        <v>0.89</v>
      </c>
      <c r="K101" s="590">
        <f>'Целевые индикаторы '!E14</f>
        <v>0.89100000000000001</v>
      </c>
      <c r="L101" s="701" t="str">
        <f>'Целевые индикаторы '!G14</f>
        <v xml:space="preserve">За 9 месяцев 2019 года значение целевого индикатора перевыполнено. </v>
      </c>
      <c r="M101" s="610" t="e">
        <f t="shared" si="2"/>
        <v>#VALUE!</v>
      </c>
    </row>
    <row r="102" spans="1:13" ht="86.25" customHeight="1" x14ac:dyDescent="0.25">
      <c r="A102" s="597"/>
      <c r="B102" s="714" t="str">
        <f>'Целевые индикаторы '!C15</f>
        <v>Суммарный коэффициент рождаемости в Ульяновской области, единиц</v>
      </c>
      <c r="C102" s="602" t="s">
        <v>595</v>
      </c>
      <c r="D102" s="208"/>
      <c r="E102" s="594"/>
      <c r="F102" s="595"/>
      <c r="G102" s="595"/>
      <c r="H102" s="591" t="s">
        <v>123</v>
      </c>
      <c r="I102" s="591" t="s">
        <v>123</v>
      </c>
      <c r="J102" s="782">
        <f>'Целевые индикаторы '!D15</f>
        <v>1.5329999999999999</v>
      </c>
      <c r="K102" s="590">
        <f>'Целевые индикаторы '!E15</f>
        <v>0</v>
      </c>
      <c r="L102" s="701" t="str">
        <f>'Целевые индикаторы '!G15</f>
        <v>Показатель подсчитывается территориальным органом статистики 1 раз в год (предварительно в мае)</v>
      </c>
      <c r="M102" s="610"/>
    </row>
    <row r="103" spans="1:13" ht="86.25" customHeight="1" x14ac:dyDescent="0.25">
      <c r="A103" s="597"/>
      <c r="B103" s="714" t="str">
        <f>'Целевые индикаторы '!C16</f>
        <v>Коэффициент рождаемости в возрастной группе 25-29 лет в Ульяновской области, единиц</v>
      </c>
      <c r="C103" s="602" t="s">
        <v>595</v>
      </c>
      <c r="D103" s="208"/>
      <c r="E103" s="594"/>
      <c r="F103" s="595"/>
      <c r="G103" s="595"/>
      <c r="H103" s="591" t="s">
        <v>123</v>
      </c>
      <c r="I103" s="591" t="s">
        <v>123</v>
      </c>
      <c r="J103" s="782">
        <f>'Целевые индикаторы '!D16</f>
        <v>102.1</v>
      </c>
      <c r="K103" s="590">
        <f>'Целевые индикаторы '!E16</f>
        <v>0</v>
      </c>
      <c r="L103" s="701" t="str">
        <f>'Целевые индикаторы '!G16</f>
        <v>Показатель подсчитывается территориальным органом статистики 1 раз в год (предварительно в мае)</v>
      </c>
      <c r="M103" s="610"/>
    </row>
    <row r="104" spans="1:13" ht="90.75" customHeight="1" x14ac:dyDescent="0.25">
      <c r="A104" s="597"/>
      <c r="B104" s="714" t="str">
        <f>'Целевые индикаторы '!C17</f>
        <v>Коэффициент рождаемости в возрастной группе 30-34 лет в Ульяновской области, единиц</v>
      </c>
      <c r="C104" s="602" t="s">
        <v>595</v>
      </c>
      <c r="D104" s="208"/>
      <c r="E104" s="594"/>
      <c r="F104" s="595"/>
      <c r="G104" s="595"/>
      <c r="H104" s="591" t="s">
        <v>123</v>
      </c>
      <c r="I104" s="591" t="s">
        <v>123</v>
      </c>
      <c r="J104" s="782">
        <f>'Целевые индикаторы '!D17</f>
        <v>79.400000000000006</v>
      </c>
      <c r="K104" s="590">
        <f>'Целевые индикаторы '!E17</f>
        <v>0</v>
      </c>
      <c r="L104" s="701" t="str">
        <f>'Целевые индикаторы '!G17</f>
        <v>Показатель подсчитывается территориальным органом статистики 1 раз в год (предварительно в мае)</v>
      </c>
      <c r="M104" s="610"/>
    </row>
    <row r="105" spans="1:13" ht="19.5" customHeight="1" x14ac:dyDescent="0.3">
      <c r="A105" s="783" t="s">
        <v>121</v>
      </c>
      <c r="B105" s="784" t="s">
        <v>249</v>
      </c>
      <c r="C105" s="613"/>
      <c r="D105" s="200"/>
      <c r="E105" s="200"/>
      <c r="F105" s="200"/>
      <c r="G105" s="201"/>
      <c r="H105" s="202">
        <f>H106+H125</f>
        <v>8206.4</v>
      </c>
      <c r="I105" s="202">
        <f>I106+I125</f>
        <v>37251.800000000003</v>
      </c>
      <c r="J105" s="785"/>
      <c r="K105" s="786"/>
      <c r="L105" s="203"/>
      <c r="M105" s="610">
        <f t="shared" si="2"/>
        <v>4.5393595242737383</v>
      </c>
    </row>
    <row r="106" spans="1:13" ht="92.25" customHeight="1" x14ac:dyDescent="0.3">
      <c r="A106" s="524" t="s">
        <v>137</v>
      </c>
      <c r="B106" s="280" t="s">
        <v>176</v>
      </c>
      <c r="C106" s="613"/>
      <c r="D106" s="200"/>
      <c r="E106" s="200"/>
      <c r="F106" s="200"/>
      <c r="G106" s="201"/>
      <c r="H106" s="202">
        <f>H107+H110+H114+H123</f>
        <v>8206.4</v>
      </c>
      <c r="I106" s="202">
        <f>I107+I110+I114+I123</f>
        <v>4951.8</v>
      </c>
      <c r="J106" s="204"/>
      <c r="K106" s="611"/>
      <c r="L106" s="203"/>
      <c r="M106" s="610">
        <f t="shared" si="2"/>
        <v>0.60340709689998051</v>
      </c>
    </row>
    <row r="107" spans="1:13" ht="47.25" customHeight="1" x14ac:dyDescent="0.25">
      <c r="A107" s="711" t="s">
        <v>244</v>
      </c>
      <c r="B107" s="280" t="s">
        <v>303</v>
      </c>
      <c r="C107" s="613"/>
      <c r="D107" s="715" t="s">
        <v>335</v>
      </c>
      <c r="E107" s="715" t="s">
        <v>334</v>
      </c>
      <c r="F107" s="715" t="s">
        <v>335</v>
      </c>
      <c r="G107" s="715" t="s">
        <v>334</v>
      </c>
      <c r="H107" s="205">
        <f>H108+H109</f>
        <v>851</v>
      </c>
      <c r="I107" s="205">
        <f>I108+I109</f>
        <v>541.91999999999996</v>
      </c>
      <c r="J107" s="611"/>
      <c r="K107" s="611"/>
      <c r="L107" s="600"/>
      <c r="M107" s="610">
        <f t="shared" si="2"/>
        <v>0.63680376028202113</v>
      </c>
    </row>
    <row r="108" spans="1:13" ht="171" hidden="1" customHeight="1" x14ac:dyDescent="0.25">
      <c r="A108" s="1123" t="s">
        <v>177</v>
      </c>
      <c r="B108" s="1124" t="s">
        <v>187</v>
      </c>
      <c r="C108" s="613" t="s">
        <v>360</v>
      </c>
      <c r="D108" s="715" t="s">
        <v>334</v>
      </c>
      <c r="E108" s="715" t="s">
        <v>334</v>
      </c>
      <c r="F108" s="715" t="s">
        <v>334</v>
      </c>
      <c r="G108" s="715" t="s">
        <v>334</v>
      </c>
      <c r="H108" s="701"/>
      <c r="I108" s="701"/>
      <c r="J108" s="611" t="s">
        <v>0</v>
      </c>
      <c r="K108" s="609" t="s">
        <v>1</v>
      </c>
      <c r="L108" s="714"/>
      <c r="M108" s="610" t="e">
        <f t="shared" si="2"/>
        <v>#DIV/0!</v>
      </c>
    </row>
    <row r="109" spans="1:13" ht="171.75" customHeight="1" x14ac:dyDescent="0.25">
      <c r="A109" s="1123"/>
      <c r="B109" s="1124"/>
      <c r="C109" s="525" t="s">
        <v>584</v>
      </c>
      <c r="D109" s="715" t="s">
        <v>334</v>
      </c>
      <c r="E109" s="715" t="s">
        <v>334</v>
      </c>
      <c r="F109" s="715" t="s">
        <v>334</v>
      </c>
      <c r="G109" s="715" t="s">
        <v>334</v>
      </c>
      <c r="H109" s="701">
        <v>851</v>
      </c>
      <c r="I109" s="701">
        <f>финансир!N101</f>
        <v>541.91999999999996</v>
      </c>
      <c r="J109" s="611" t="s">
        <v>0</v>
      </c>
      <c r="K109" s="609" t="s">
        <v>772</v>
      </c>
      <c r="L109" s="609" t="s">
        <v>501</v>
      </c>
      <c r="M109" s="610">
        <f t="shared" si="2"/>
        <v>0.63680376028202113</v>
      </c>
    </row>
    <row r="110" spans="1:13" ht="52.5" hidden="1" customHeight="1" x14ac:dyDescent="0.25">
      <c r="A110" s="717" t="s">
        <v>245</v>
      </c>
      <c r="B110" s="718" t="s">
        <v>310</v>
      </c>
      <c r="C110" s="613"/>
      <c r="D110" s="715" t="s">
        <v>333</v>
      </c>
      <c r="E110" s="715" t="s">
        <v>333</v>
      </c>
      <c r="F110" s="715" t="s">
        <v>333</v>
      </c>
      <c r="G110" s="715" t="s">
        <v>333</v>
      </c>
      <c r="H110" s="701">
        <v>0</v>
      </c>
      <c r="I110" s="701">
        <f>I111</f>
        <v>0</v>
      </c>
      <c r="J110" s="517" t="s">
        <v>178</v>
      </c>
      <c r="K110" s="517" t="s">
        <v>178</v>
      </c>
      <c r="L110" s="1130"/>
      <c r="M110" s="610" t="e">
        <f t="shared" si="2"/>
        <v>#DIV/0!</v>
      </c>
    </row>
    <row r="111" spans="1:13" ht="90" hidden="1" customHeight="1" x14ac:dyDescent="0.25">
      <c r="A111" s="717" t="s">
        <v>189</v>
      </c>
      <c r="B111" s="718" t="s">
        <v>311</v>
      </c>
      <c r="C111" s="602" t="s">
        <v>375</v>
      </c>
      <c r="D111" s="715" t="s">
        <v>333</v>
      </c>
      <c r="E111" s="715" t="s">
        <v>333</v>
      </c>
      <c r="F111" s="715" t="s">
        <v>333</v>
      </c>
      <c r="G111" s="715" t="s">
        <v>333</v>
      </c>
      <c r="H111" s="701"/>
      <c r="I111" s="701">
        <f>финансир!M114+финансир!N114</f>
        <v>0</v>
      </c>
      <c r="J111" s="611" t="s">
        <v>379</v>
      </c>
      <c r="K111" s="611" t="s">
        <v>384</v>
      </c>
      <c r="L111" s="1130"/>
      <c r="M111" s="610" t="e">
        <f t="shared" si="2"/>
        <v>#DIV/0!</v>
      </c>
    </row>
    <row r="112" spans="1:13" ht="38.25" hidden="1" customHeight="1" x14ac:dyDescent="0.25">
      <c r="A112" s="717" t="s">
        <v>111</v>
      </c>
      <c r="B112" s="718" t="s">
        <v>306</v>
      </c>
      <c r="C112" s="613"/>
      <c r="D112" s="715"/>
      <c r="E112" s="715"/>
      <c r="F112" s="715"/>
      <c r="G112" s="715"/>
      <c r="H112" s="701">
        <v>0</v>
      </c>
      <c r="I112" s="206">
        <f>финансир!M110+финансир!N110</f>
        <v>0</v>
      </c>
      <c r="J112" s="609"/>
      <c r="K112" s="609"/>
      <c r="L112" s="600"/>
      <c r="M112" s="610" t="e">
        <f t="shared" si="2"/>
        <v>#DIV/0!</v>
      </c>
    </row>
    <row r="113" spans="1:13" ht="63.75" hidden="1" customHeight="1" x14ac:dyDescent="0.25">
      <c r="A113" s="717" t="s">
        <v>112</v>
      </c>
      <c r="B113" s="718" t="s">
        <v>312</v>
      </c>
      <c r="C113" s="613"/>
      <c r="D113" s="600"/>
      <c r="E113" s="600"/>
      <c r="F113" s="600"/>
      <c r="G113" s="600"/>
      <c r="H113" s="701">
        <v>0</v>
      </c>
      <c r="I113" s="206">
        <f>финансир!M111+финансир!N111</f>
        <v>0</v>
      </c>
      <c r="J113" s="611"/>
      <c r="K113" s="611"/>
      <c r="L113" s="600"/>
      <c r="M113" s="610" t="e">
        <f t="shared" si="2"/>
        <v>#DIV/0!</v>
      </c>
    </row>
    <row r="114" spans="1:13" ht="38.25" x14ac:dyDescent="0.25">
      <c r="A114" s="717" t="s">
        <v>246</v>
      </c>
      <c r="B114" s="718" t="s">
        <v>313</v>
      </c>
      <c r="C114" s="613"/>
      <c r="D114" s="715" t="s">
        <v>333</v>
      </c>
      <c r="E114" s="715" t="s">
        <v>336</v>
      </c>
      <c r="F114" s="715" t="s">
        <v>333</v>
      </c>
      <c r="G114" s="715" t="s">
        <v>336</v>
      </c>
      <c r="H114" s="701">
        <f>H115+H116</f>
        <v>1130.8999999999999</v>
      </c>
      <c r="I114" s="701">
        <f>I115+I116</f>
        <v>1313.6</v>
      </c>
      <c r="J114" s="517" t="s">
        <v>178</v>
      </c>
      <c r="K114" s="517" t="s">
        <v>178</v>
      </c>
      <c r="L114" s="600"/>
      <c r="M114" s="610">
        <f t="shared" si="2"/>
        <v>1.161552745600849</v>
      </c>
    </row>
    <row r="115" spans="1:13" ht="157.5" customHeight="1" x14ac:dyDescent="0.25">
      <c r="A115" s="717" t="s">
        <v>301</v>
      </c>
      <c r="B115" s="718" t="s">
        <v>38</v>
      </c>
      <c r="C115" s="525" t="s">
        <v>584</v>
      </c>
      <c r="D115" s="715" t="s">
        <v>336</v>
      </c>
      <c r="E115" s="715" t="s">
        <v>336</v>
      </c>
      <c r="F115" s="715" t="s">
        <v>336</v>
      </c>
      <c r="G115" s="715" t="s">
        <v>336</v>
      </c>
      <c r="H115" s="701">
        <v>173.6</v>
      </c>
      <c r="I115" s="701">
        <f>финансир!N116</f>
        <v>173.6</v>
      </c>
      <c r="J115" s="599" t="s">
        <v>100</v>
      </c>
      <c r="K115" s="609" t="s">
        <v>773</v>
      </c>
      <c r="L115" s="714"/>
      <c r="M115" s="610">
        <f t="shared" si="2"/>
        <v>1</v>
      </c>
    </row>
    <row r="116" spans="1:13" ht="102.75" customHeight="1" x14ac:dyDescent="0.25">
      <c r="A116" s="717" t="s">
        <v>302</v>
      </c>
      <c r="B116" s="718" t="s">
        <v>39</v>
      </c>
      <c r="C116" s="525" t="s">
        <v>584</v>
      </c>
      <c r="D116" s="715" t="s">
        <v>333</v>
      </c>
      <c r="E116" s="715" t="s">
        <v>334</v>
      </c>
      <c r="F116" s="715" t="s">
        <v>333</v>
      </c>
      <c r="G116" s="715" t="s">
        <v>334</v>
      </c>
      <c r="H116" s="886">
        <f>H117+H118+H119+H120+H121+H122</f>
        <v>957.3</v>
      </c>
      <c r="I116" s="701">
        <f>I117+I118+I119+I120+I121+I122</f>
        <v>1140</v>
      </c>
      <c r="J116" s="519" t="s">
        <v>178</v>
      </c>
      <c r="K116" s="519" t="s">
        <v>178</v>
      </c>
      <c r="L116" s="600"/>
      <c r="M116" s="610">
        <f t="shared" si="2"/>
        <v>1.1908492635537449</v>
      </c>
    </row>
    <row r="117" spans="1:13" ht="108" customHeight="1" x14ac:dyDescent="0.25">
      <c r="A117" s="717" t="s">
        <v>190</v>
      </c>
      <c r="B117" s="718" t="s">
        <v>316</v>
      </c>
      <c r="C117" s="525" t="s">
        <v>584</v>
      </c>
      <c r="D117" s="715" t="s">
        <v>333</v>
      </c>
      <c r="E117" s="715" t="s">
        <v>333</v>
      </c>
      <c r="F117" s="715" t="s">
        <v>333</v>
      </c>
      <c r="G117" s="715" t="s">
        <v>333</v>
      </c>
      <c r="H117" s="701">
        <v>70</v>
      </c>
      <c r="I117" s="701">
        <f>финансир!N118</f>
        <v>70</v>
      </c>
      <c r="J117" s="599" t="s">
        <v>100</v>
      </c>
      <c r="K117" s="609" t="s">
        <v>773</v>
      </c>
      <c r="L117" s="714"/>
      <c r="M117" s="610">
        <f t="shared" si="2"/>
        <v>1</v>
      </c>
    </row>
    <row r="118" spans="1:13" ht="97.5" customHeight="1" x14ac:dyDescent="0.25">
      <c r="A118" s="717" t="s">
        <v>191</v>
      </c>
      <c r="B118" s="787" t="s">
        <v>638</v>
      </c>
      <c r="C118" s="525" t="s">
        <v>584</v>
      </c>
      <c r="D118" s="715" t="s">
        <v>336</v>
      </c>
      <c r="E118" s="715" t="s">
        <v>336</v>
      </c>
      <c r="F118" s="715" t="s">
        <v>336</v>
      </c>
      <c r="G118" s="715" t="s">
        <v>336</v>
      </c>
      <c r="H118" s="701">
        <v>368.08479999999997</v>
      </c>
      <c r="I118" s="701">
        <f>финансир!N119</f>
        <v>468.08479999999997</v>
      </c>
      <c r="J118" s="609" t="s">
        <v>669</v>
      </c>
      <c r="K118" s="609" t="s">
        <v>651</v>
      </c>
      <c r="L118" s="714"/>
      <c r="M118" s="610">
        <f t="shared" si="2"/>
        <v>1.2716765267134096</v>
      </c>
    </row>
    <row r="119" spans="1:13" ht="101.25" customHeight="1" x14ac:dyDescent="0.25">
      <c r="A119" s="717" t="s">
        <v>192</v>
      </c>
      <c r="B119" s="718" t="s">
        <v>40</v>
      </c>
      <c r="C119" s="525" t="s">
        <v>584</v>
      </c>
      <c r="D119" s="715" t="s">
        <v>56</v>
      </c>
      <c r="E119" s="715" t="s">
        <v>56</v>
      </c>
      <c r="F119" s="715" t="s">
        <v>56</v>
      </c>
      <c r="G119" s="715" t="s">
        <v>56</v>
      </c>
      <c r="H119" s="701">
        <v>279.21519999999998</v>
      </c>
      <c r="I119" s="701">
        <f>финансир!N120</f>
        <v>361.91520000000003</v>
      </c>
      <c r="J119" s="609" t="s">
        <v>565</v>
      </c>
      <c r="K119" s="609" t="s">
        <v>651</v>
      </c>
      <c r="L119" s="714"/>
      <c r="M119" s="610">
        <f t="shared" si="2"/>
        <v>1.2961873135846473</v>
      </c>
    </row>
    <row r="120" spans="1:13" ht="100.5" customHeight="1" x14ac:dyDescent="0.25">
      <c r="A120" s="717" t="s">
        <v>193</v>
      </c>
      <c r="B120" s="718" t="s">
        <v>41</v>
      </c>
      <c r="C120" s="525" t="s">
        <v>584</v>
      </c>
      <c r="D120" s="715" t="s">
        <v>54</v>
      </c>
      <c r="E120" s="715" t="s">
        <v>54</v>
      </c>
      <c r="F120" s="715" t="s">
        <v>54</v>
      </c>
      <c r="G120" s="715" t="s">
        <v>54</v>
      </c>
      <c r="H120" s="701">
        <v>140</v>
      </c>
      <c r="I120" s="701">
        <f>финансир!N121</f>
        <v>140</v>
      </c>
      <c r="J120" s="599" t="s">
        <v>100</v>
      </c>
      <c r="K120" s="609" t="s">
        <v>774</v>
      </c>
      <c r="L120" s="714"/>
      <c r="M120" s="610">
        <f t="shared" si="2"/>
        <v>1</v>
      </c>
    </row>
    <row r="121" spans="1:13" ht="87" hidden="1" customHeight="1" x14ac:dyDescent="0.25">
      <c r="A121" s="717" t="s">
        <v>42</v>
      </c>
      <c r="B121" s="718" t="s">
        <v>43</v>
      </c>
      <c r="C121" s="525" t="s">
        <v>584</v>
      </c>
      <c r="D121" s="715" t="s">
        <v>335</v>
      </c>
      <c r="E121" s="715" t="s">
        <v>335</v>
      </c>
      <c r="F121" s="715" t="s">
        <v>335</v>
      </c>
      <c r="G121" s="715" t="s">
        <v>335</v>
      </c>
      <c r="H121" s="701">
        <v>0</v>
      </c>
      <c r="I121" s="701"/>
      <c r="J121" s="609" t="s">
        <v>380</v>
      </c>
      <c r="K121" s="613" t="s">
        <v>377</v>
      </c>
      <c r="L121" s="714"/>
      <c r="M121" s="610" t="e">
        <f t="shared" si="2"/>
        <v>#DIV/0!</v>
      </c>
    </row>
    <row r="122" spans="1:13" ht="99" customHeight="1" x14ac:dyDescent="0.25">
      <c r="A122" s="717" t="s">
        <v>369</v>
      </c>
      <c r="B122" s="718" t="s">
        <v>370</v>
      </c>
      <c r="C122" s="525" t="s">
        <v>584</v>
      </c>
      <c r="D122" s="715" t="s">
        <v>335</v>
      </c>
      <c r="E122" s="715" t="s">
        <v>335</v>
      </c>
      <c r="F122" s="715" t="s">
        <v>335</v>
      </c>
      <c r="G122" s="715" t="s">
        <v>335</v>
      </c>
      <c r="H122" s="701">
        <v>100</v>
      </c>
      <c r="I122" s="701">
        <f>финансир!N122</f>
        <v>100</v>
      </c>
      <c r="J122" s="609" t="s">
        <v>670</v>
      </c>
      <c r="K122" s="609" t="s">
        <v>775</v>
      </c>
      <c r="L122" s="714"/>
      <c r="M122" s="610"/>
    </row>
    <row r="123" spans="1:13" x14ac:dyDescent="0.25">
      <c r="A123" s="269" t="s">
        <v>247</v>
      </c>
      <c r="B123" s="718" t="s">
        <v>229</v>
      </c>
      <c r="C123" s="613"/>
      <c r="D123" s="715" t="s">
        <v>336</v>
      </c>
      <c r="E123" s="715" t="s">
        <v>336</v>
      </c>
      <c r="F123" s="715" t="s">
        <v>336</v>
      </c>
      <c r="G123" s="715" t="s">
        <v>336</v>
      </c>
      <c r="H123" s="701">
        <f>H124</f>
        <v>6224.5</v>
      </c>
      <c r="I123" s="701">
        <f>I124</f>
        <v>3096.28</v>
      </c>
      <c r="J123" s="519" t="s">
        <v>178</v>
      </c>
      <c r="K123" s="519" t="s">
        <v>178</v>
      </c>
      <c r="L123" s="600"/>
      <c r="M123" s="610">
        <f t="shared" si="2"/>
        <v>0.49743433207486548</v>
      </c>
    </row>
    <row r="124" spans="1:13" ht="130.5" customHeight="1" x14ac:dyDescent="0.25">
      <c r="A124" s="278" t="s">
        <v>194</v>
      </c>
      <c r="B124" s="718" t="s">
        <v>320</v>
      </c>
      <c r="C124" s="525" t="s">
        <v>584</v>
      </c>
      <c r="D124" s="715" t="s">
        <v>336</v>
      </c>
      <c r="E124" s="715" t="s">
        <v>336</v>
      </c>
      <c r="F124" s="715" t="s">
        <v>336</v>
      </c>
      <c r="G124" s="715" t="s">
        <v>336</v>
      </c>
      <c r="H124" s="701">
        <v>6224.5</v>
      </c>
      <c r="I124" s="206">
        <f>финансир!M125+финансир!N125</f>
        <v>3096.28</v>
      </c>
      <c r="J124" s="609" t="s">
        <v>671</v>
      </c>
      <c r="K124" s="609" t="s">
        <v>776</v>
      </c>
      <c r="L124" s="714"/>
      <c r="M124" s="610">
        <f t="shared" si="2"/>
        <v>0.49743433207486548</v>
      </c>
    </row>
    <row r="125" spans="1:13" ht="69" hidden="1" customHeight="1" x14ac:dyDescent="0.25">
      <c r="A125" s="279" t="s">
        <v>172</v>
      </c>
      <c r="B125" s="280" t="s">
        <v>183</v>
      </c>
      <c r="C125" s="599"/>
      <c r="D125" s="715" t="s">
        <v>334</v>
      </c>
      <c r="E125" s="715" t="s">
        <v>334</v>
      </c>
      <c r="F125" s="715" t="s">
        <v>334</v>
      </c>
      <c r="G125" s="715" t="s">
        <v>334</v>
      </c>
      <c r="H125" s="205">
        <f>H126</f>
        <v>0</v>
      </c>
      <c r="I125" s="205">
        <f>I126</f>
        <v>32300</v>
      </c>
      <c r="J125" s="517" t="s">
        <v>178</v>
      </c>
      <c r="K125" s="715" t="s">
        <v>178</v>
      </c>
      <c r="L125" s="714"/>
      <c r="M125" s="610" t="e">
        <f t="shared" si="2"/>
        <v>#DIV/0!</v>
      </c>
    </row>
    <row r="126" spans="1:13" ht="118.5" hidden="1" customHeight="1" x14ac:dyDescent="0.25">
      <c r="A126" s="522" t="s">
        <v>90</v>
      </c>
      <c r="B126" s="718" t="s">
        <v>332</v>
      </c>
      <c r="C126" s="602" t="s">
        <v>375</v>
      </c>
      <c r="D126" s="715" t="s">
        <v>333</v>
      </c>
      <c r="E126" s="715" t="s">
        <v>334</v>
      </c>
      <c r="F126" s="715" t="s">
        <v>334</v>
      </c>
      <c r="G126" s="715" t="s">
        <v>334</v>
      </c>
      <c r="H126" s="205"/>
      <c r="I126" s="206">
        <f>финансир!M129+финансир!N129</f>
        <v>32300</v>
      </c>
      <c r="J126" s="609" t="s">
        <v>371</v>
      </c>
      <c r="K126" s="720" t="s">
        <v>385</v>
      </c>
      <c r="L126" s="600"/>
      <c r="M126" s="610" t="e">
        <f t="shared" si="2"/>
        <v>#DIV/0!</v>
      </c>
    </row>
    <row r="127" spans="1:13" ht="96.75" customHeight="1" x14ac:dyDescent="0.25">
      <c r="A127" s="522" t="s">
        <v>172</v>
      </c>
      <c r="B127" s="277" t="s">
        <v>390</v>
      </c>
      <c r="C127" s="602"/>
      <c r="D127" s="715" t="s">
        <v>336</v>
      </c>
      <c r="E127" s="715" t="s">
        <v>336</v>
      </c>
      <c r="F127" s="715" t="s">
        <v>336</v>
      </c>
      <c r="G127" s="715" t="s">
        <v>336</v>
      </c>
      <c r="H127" s="205">
        <f>H128</f>
        <v>32552.3</v>
      </c>
      <c r="I127" s="205">
        <f>I128</f>
        <v>32300</v>
      </c>
      <c r="J127" s="517" t="s">
        <v>178</v>
      </c>
      <c r="K127" s="517" t="s">
        <v>178</v>
      </c>
      <c r="L127" s="600"/>
      <c r="M127" s="610"/>
    </row>
    <row r="128" spans="1:13" ht="102.75" customHeight="1" x14ac:dyDescent="0.25">
      <c r="A128" s="522" t="s">
        <v>90</v>
      </c>
      <c r="B128" s="407" t="s">
        <v>391</v>
      </c>
      <c r="C128" s="602" t="s">
        <v>596</v>
      </c>
      <c r="D128" s="715" t="s">
        <v>336</v>
      </c>
      <c r="E128" s="715" t="s">
        <v>336</v>
      </c>
      <c r="F128" s="715" t="s">
        <v>336</v>
      </c>
      <c r="G128" s="715" t="s">
        <v>336</v>
      </c>
      <c r="H128" s="205">
        <v>32552.3</v>
      </c>
      <c r="I128" s="206">
        <f>финансир!M129+финансир!N129</f>
        <v>32300</v>
      </c>
      <c r="J128" s="609" t="s">
        <v>671</v>
      </c>
      <c r="K128" s="609" t="s">
        <v>652</v>
      </c>
      <c r="L128" s="600"/>
      <c r="M128" s="610"/>
    </row>
    <row r="129" spans="1:13" x14ac:dyDescent="0.25">
      <c r="A129" s="1095" t="s">
        <v>322</v>
      </c>
      <c r="B129" s="1095"/>
      <c r="C129" s="207"/>
      <c r="D129" s="208"/>
      <c r="E129" s="198"/>
      <c r="F129" s="187"/>
      <c r="G129" s="187"/>
      <c r="H129" s="722"/>
      <c r="I129" s="521"/>
      <c r="J129" s="611"/>
      <c r="K129" s="831"/>
      <c r="L129" s="187"/>
      <c r="M129" s="610" t="e">
        <f t="shared" si="2"/>
        <v>#DIV/0!</v>
      </c>
    </row>
    <row r="130" spans="1:13" ht="103.5" customHeight="1" x14ac:dyDescent="0.25">
      <c r="A130" s="597"/>
      <c r="B130" s="714" t="str">
        <f>'Целевые индикаторы '!C19</f>
        <v>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 процентов</v>
      </c>
      <c r="C130" s="602" t="s">
        <v>596</v>
      </c>
      <c r="D130" s="208"/>
      <c r="E130" s="594"/>
      <c r="F130" s="595"/>
      <c r="G130" s="595"/>
      <c r="H130" s="199" t="s">
        <v>123</v>
      </c>
      <c r="I130" s="199" t="s">
        <v>123</v>
      </c>
      <c r="J130" s="788">
        <f>'Целевые индикаторы '!D19</f>
        <v>100</v>
      </c>
      <c r="K130" s="779">
        <f>'Целевые индикаторы '!E19</f>
        <v>100</v>
      </c>
      <c r="L130" s="701" t="str">
        <f>'Целевые индикаторы '!G19</f>
        <v>За 9 месяцев 2019 года значение целевого индикатора выполнено</v>
      </c>
      <c r="M130" s="610" t="e">
        <f t="shared" si="2"/>
        <v>#VALUE!</v>
      </c>
    </row>
    <row r="131" spans="1:13" ht="122.25" customHeight="1" x14ac:dyDescent="0.25">
      <c r="A131" s="597"/>
      <c r="B131" s="714" t="str">
        <f>'Целевые индикаторы '!C20</f>
        <v>Численность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v>
      </c>
      <c r="C131" s="602" t="s">
        <v>597</v>
      </c>
      <c r="D131" s="208"/>
      <c r="E131" s="594"/>
      <c r="F131" s="595"/>
      <c r="G131" s="595"/>
      <c r="H131" s="199" t="s">
        <v>123</v>
      </c>
      <c r="I131" s="199" t="s">
        <v>123</v>
      </c>
      <c r="J131" s="789">
        <f>'Целевые индикаторы '!D20</f>
        <v>50</v>
      </c>
      <c r="K131" s="790">
        <f>'Целевые индикаторы '!E20</f>
        <v>100.63</v>
      </c>
      <c r="L131" s="701" t="str">
        <f>'Целевые индикаторы '!G20</f>
        <v xml:space="preserve">За 9 месяцев 2019 года значение целевого индикатора перевыполнено. </v>
      </c>
      <c r="M131" s="610" t="e">
        <f t="shared" si="2"/>
        <v>#VALUE!</v>
      </c>
    </row>
    <row r="132" spans="1:13" ht="122.25" customHeight="1" x14ac:dyDescent="0.25">
      <c r="A132" s="597"/>
      <c r="B132" s="714" t="str">
        <f>'Целевые индикаторы '!C21</f>
        <v>Доля жителей старшего поколения, проживающих на территории Ульяновской области, систематически занимающихся физической культурой и спортом, в общей численности жителей старшего возраста, проживающих на территории Ульяновской области, процентов</v>
      </c>
      <c r="C132" s="602" t="s">
        <v>597</v>
      </c>
      <c r="D132" s="208"/>
      <c r="E132" s="594"/>
      <c r="F132" s="595"/>
      <c r="G132" s="595"/>
      <c r="H132" s="199" t="s">
        <v>123</v>
      </c>
      <c r="I132" s="199" t="s">
        <v>123</v>
      </c>
      <c r="J132" s="791">
        <f>'Целевые индикаторы '!D21</f>
        <v>13.3</v>
      </c>
      <c r="K132" s="792">
        <f>'Целевые индикаторы '!E21</f>
        <v>10.199999999999999</v>
      </c>
      <c r="L132" s="701" t="str">
        <f>'Целевые индикаторы '!G21</f>
        <v xml:space="preserve">За 9 месяцев 2019 года значение целевого индикатора перевыполнено. </v>
      </c>
      <c r="M132" s="610" t="e">
        <f t="shared" si="2"/>
        <v>#VALUE!</v>
      </c>
    </row>
    <row r="133" spans="1:13" ht="111.75" customHeight="1" x14ac:dyDescent="0.25">
      <c r="A133" s="597"/>
      <c r="B133" s="714" t="str">
        <f>'Целевые индикаторы '!C22</f>
        <v>Число "мобильных бригад" для организации доставки лиц старше 65 лет, проживающих в сельской местности, в медицинские организации, единиц</v>
      </c>
      <c r="C133" s="602" t="s">
        <v>596</v>
      </c>
      <c r="D133" s="208"/>
      <c r="E133" s="594"/>
      <c r="F133" s="595"/>
      <c r="G133" s="595"/>
      <c r="H133" s="199" t="s">
        <v>123</v>
      </c>
      <c r="I133" s="199" t="s">
        <v>123</v>
      </c>
      <c r="J133" s="791">
        <f>'Целевые индикаторы '!D22</f>
        <v>17</v>
      </c>
      <c r="K133" s="792">
        <f>'Целевые индикаторы '!E22</f>
        <v>17</v>
      </c>
      <c r="L133" s="701" t="str">
        <f>'Целевые индикаторы '!G22</f>
        <v>Приобретено 17 машин для перевозки лиц старше 65 лет,проживающих в сельской местности, в медецинские организации</v>
      </c>
      <c r="M133" s="610"/>
    </row>
    <row r="134" spans="1:13" ht="38.25" x14ac:dyDescent="0.25">
      <c r="A134" s="793" t="s">
        <v>250</v>
      </c>
      <c r="B134" s="280" t="s">
        <v>195</v>
      </c>
      <c r="C134" s="209"/>
      <c r="D134" s="715"/>
      <c r="E134" s="715"/>
      <c r="F134" s="715"/>
      <c r="G134" s="715"/>
      <c r="H134" s="210">
        <f>H135+H145</f>
        <v>230488.37743999998</v>
      </c>
      <c r="I134" s="210">
        <f>I135+I145</f>
        <v>216147.63376</v>
      </c>
      <c r="J134" s="517" t="s">
        <v>178</v>
      </c>
      <c r="K134" s="517" t="s">
        <v>178</v>
      </c>
      <c r="L134" s="600"/>
      <c r="M134" s="610">
        <f t="shared" si="2"/>
        <v>0.93778105499600251</v>
      </c>
    </row>
    <row r="135" spans="1:13" ht="63" customHeight="1" x14ac:dyDescent="0.25">
      <c r="A135" s="272" t="s">
        <v>137</v>
      </c>
      <c r="B135" s="280" t="s">
        <v>196</v>
      </c>
      <c r="C135" s="209"/>
      <c r="D135" s="715"/>
      <c r="E135" s="715"/>
      <c r="F135" s="715"/>
      <c r="G135" s="715"/>
      <c r="H135" s="210">
        <f>H136+H137+H138+H139+H140+H141+H142+H143</f>
        <v>226749.16543999998</v>
      </c>
      <c r="I135" s="210">
        <f>I136+I137+I138+I139+I140+I141+I142</f>
        <v>205535.09776</v>
      </c>
      <c r="J135" s="517" t="s">
        <v>178</v>
      </c>
      <c r="K135" s="517" t="s">
        <v>178</v>
      </c>
      <c r="L135" s="600"/>
      <c r="M135" s="610">
        <f t="shared" si="2"/>
        <v>0.90644257658529981</v>
      </c>
    </row>
    <row r="136" spans="1:13" ht="72.75" customHeight="1" x14ac:dyDescent="0.25">
      <c r="A136" s="500" t="s">
        <v>244</v>
      </c>
      <c r="B136" s="889" t="s">
        <v>231</v>
      </c>
      <c r="C136" s="685" t="s">
        <v>387</v>
      </c>
      <c r="D136" s="887" t="s">
        <v>333</v>
      </c>
      <c r="E136" s="887" t="s">
        <v>334</v>
      </c>
      <c r="F136" s="887" t="s">
        <v>333</v>
      </c>
      <c r="G136" s="887" t="s">
        <v>334</v>
      </c>
      <c r="H136" s="909">
        <v>30539.29132</v>
      </c>
      <c r="I136" s="206">
        <f>финансир!M134+финансир!N134</f>
        <v>20000.396580000001</v>
      </c>
      <c r="J136" s="612" t="s">
        <v>777</v>
      </c>
      <c r="K136" s="794" t="s">
        <v>778</v>
      </c>
      <c r="L136" s="889" t="s">
        <v>18</v>
      </c>
      <c r="M136" s="610">
        <f t="shared" si="2"/>
        <v>0.65490703010851659</v>
      </c>
    </row>
    <row r="137" spans="1:13" ht="296.25" customHeight="1" x14ac:dyDescent="0.25">
      <c r="A137" s="522" t="s">
        <v>245</v>
      </c>
      <c r="B137" s="889" t="s">
        <v>118</v>
      </c>
      <c r="C137" s="685" t="s">
        <v>387</v>
      </c>
      <c r="D137" s="887" t="s">
        <v>333</v>
      </c>
      <c r="E137" s="887" t="s">
        <v>334</v>
      </c>
      <c r="F137" s="887" t="s">
        <v>333</v>
      </c>
      <c r="G137" s="887" t="s">
        <v>334</v>
      </c>
      <c r="H137" s="910">
        <v>2827</v>
      </c>
      <c r="I137" s="206">
        <f>финансир!M135+финансир!N135</f>
        <v>863.80902000000003</v>
      </c>
      <c r="J137" s="612" t="s">
        <v>779</v>
      </c>
      <c r="K137" s="795" t="s">
        <v>780</v>
      </c>
      <c r="L137" s="680" t="s">
        <v>497</v>
      </c>
      <c r="M137" s="610">
        <f t="shared" si="2"/>
        <v>0.30555678103997169</v>
      </c>
    </row>
    <row r="138" spans="1:13" ht="93" hidden="1" customHeight="1" x14ac:dyDescent="0.25">
      <c r="A138" s="522" t="s">
        <v>246</v>
      </c>
      <c r="B138" s="714" t="s">
        <v>35</v>
      </c>
      <c r="C138" s="685" t="s">
        <v>44</v>
      </c>
      <c r="D138" s="715"/>
      <c r="E138" s="715"/>
      <c r="F138" s="715"/>
      <c r="G138" s="715"/>
      <c r="H138" s="807"/>
      <c r="I138" s="206">
        <f>финансир!N136</f>
        <v>0</v>
      </c>
      <c r="J138" s="612"/>
      <c r="K138" s="833"/>
      <c r="L138" s="212"/>
      <c r="M138" s="610"/>
    </row>
    <row r="139" spans="1:13" ht="325.5" customHeight="1" x14ac:dyDescent="0.25">
      <c r="A139" s="522" t="s">
        <v>246</v>
      </c>
      <c r="B139" s="714" t="s">
        <v>116</v>
      </c>
      <c r="C139" s="685" t="s">
        <v>387</v>
      </c>
      <c r="D139" s="715" t="s">
        <v>333</v>
      </c>
      <c r="E139" s="715" t="s">
        <v>336</v>
      </c>
      <c r="F139" s="715" t="s">
        <v>333</v>
      </c>
      <c r="G139" s="715" t="s">
        <v>336</v>
      </c>
      <c r="H139" s="807">
        <v>470</v>
      </c>
      <c r="I139" s="206">
        <f>финансир!M137+финансир!N137</f>
        <v>334.81673999999998</v>
      </c>
      <c r="J139" s="612" t="s">
        <v>781</v>
      </c>
      <c r="K139" s="796" t="s">
        <v>653</v>
      </c>
      <c r="L139" s="600"/>
      <c r="M139" s="610">
        <f t="shared" si="2"/>
        <v>0.71237604255319142</v>
      </c>
    </row>
    <row r="140" spans="1:13" ht="152.25" customHeight="1" x14ac:dyDescent="0.25">
      <c r="A140" s="522" t="s">
        <v>247</v>
      </c>
      <c r="B140" s="714" t="s">
        <v>20</v>
      </c>
      <c r="C140" s="685" t="s">
        <v>387</v>
      </c>
      <c r="D140" s="715" t="s">
        <v>55</v>
      </c>
      <c r="E140" s="715" t="s">
        <v>55</v>
      </c>
      <c r="F140" s="715" t="s">
        <v>55</v>
      </c>
      <c r="G140" s="715" t="s">
        <v>55</v>
      </c>
      <c r="H140" s="807">
        <v>20</v>
      </c>
      <c r="I140" s="206">
        <f>финансир!M138+финансир!N138</f>
        <v>0</v>
      </c>
      <c r="J140" s="609" t="s">
        <v>566</v>
      </c>
      <c r="K140" s="609" t="s">
        <v>752</v>
      </c>
      <c r="L140" s="284"/>
      <c r="M140" s="610">
        <f t="shared" si="2"/>
        <v>0</v>
      </c>
    </row>
    <row r="141" spans="1:13" ht="211.5" customHeight="1" x14ac:dyDescent="0.25">
      <c r="A141" s="522" t="s">
        <v>248</v>
      </c>
      <c r="B141" s="714" t="s">
        <v>198</v>
      </c>
      <c r="C141" s="685" t="s">
        <v>387</v>
      </c>
      <c r="D141" s="715" t="s">
        <v>56</v>
      </c>
      <c r="E141" s="715" t="s">
        <v>56</v>
      </c>
      <c r="F141" s="715" t="s">
        <v>56</v>
      </c>
      <c r="G141" s="715" t="s">
        <v>56</v>
      </c>
      <c r="H141" s="807">
        <v>1236.5999999999999</v>
      </c>
      <c r="I141" s="206">
        <f>финансир!M139+финансир!N139</f>
        <v>194.06</v>
      </c>
      <c r="J141" s="540" t="s">
        <v>782</v>
      </c>
      <c r="K141" s="721" t="s">
        <v>654</v>
      </c>
      <c r="L141" s="600"/>
      <c r="M141" s="610">
        <f t="shared" si="2"/>
        <v>0.15693029273815301</v>
      </c>
    </row>
    <row r="142" spans="1:13" ht="130.5" customHeight="1" x14ac:dyDescent="0.25">
      <c r="A142" s="522" t="s">
        <v>88</v>
      </c>
      <c r="B142" s="714" t="s">
        <v>639</v>
      </c>
      <c r="C142" s="685" t="s">
        <v>387</v>
      </c>
      <c r="D142" s="715" t="s">
        <v>333</v>
      </c>
      <c r="E142" s="715" t="s">
        <v>334</v>
      </c>
      <c r="F142" s="715" t="s">
        <v>333</v>
      </c>
      <c r="G142" s="715" t="s">
        <v>334</v>
      </c>
      <c r="H142" s="807">
        <v>190775.08051999999</v>
      </c>
      <c r="I142" s="206">
        <f>финансир!M140+финансир!N140</f>
        <v>184142.01542000001</v>
      </c>
      <c r="J142" s="539" t="s">
        <v>567</v>
      </c>
      <c r="K142" s="797" t="s">
        <v>783</v>
      </c>
      <c r="L142" s="597"/>
      <c r="M142" s="610">
        <f t="shared" si="2"/>
        <v>0.96523096684367748</v>
      </c>
    </row>
    <row r="143" spans="1:13" ht="130.5" customHeight="1" x14ac:dyDescent="0.25">
      <c r="A143" s="522" t="s">
        <v>89</v>
      </c>
      <c r="B143" s="714" t="s">
        <v>634</v>
      </c>
      <c r="C143" s="685" t="s">
        <v>387</v>
      </c>
      <c r="D143" s="715" t="s">
        <v>335</v>
      </c>
      <c r="E143" s="715" t="s">
        <v>334</v>
      </c>
      <c r="F143" s="715" t="s">
        <v>335</v>
      </c>
      <c r="G143" s="715" t="s">
        <v>334</v>
      </c>
      <c r="H143" s="807">
        <v>881.19359999999995</v>
      </c>
      <c r="I143" s="206">
        <v>0</v>
      </c>
      <c r="J143" s="612" t="s">
        <v>672</v>
      </c>
      <c r="K143" s="609" t="s">
        <v>784</v>
      </c>
      <c r="L143" s="597" t="s">
        <v>785</v>
      </c>
      <c r="M143" s="610"/>
    </row>
    <row r="144" spans="1:13" ht="161.25" customHeight="1" x14ac:dyDescent="0.25">
      <c r="A144" s="522" t="s">
        <v>134</v>
      </c>
      <c r="B144" s="709" t="s">
        <v>635</v>
      </c>
      <c r="C144" s="685"/>
      <c r="D144" s="715" t="s">
        <v>335</v>
      </c>
      <c r="E144" s="715" t="s">
        <v>334</v>
      </c>
      <c r="F144" s="715" t="s">
        <v>335</v>
      </c>
      <c r="G144" s="715" t="s">
        <v>334</v>
      </c>
      <c r="H144" s="807">
        <v>0</v>
      </c>
      <c r="I144" s="206">
        <v>0</v>
      </c>
      <c r="J144" s="716" t="s">
        <v>100</v>
      </c>
      <c r="K144" s="599" t="s">
        <v>100</v>
      </c>
      <c r="L144" s="597"/>
      <c r="M144" s="610"/>
    </row>
    <row r="145" spans="1:13" ht="97.5" customHeight="1" x14ac:dyDescent="0.25">
      <c r="A145" s="670" t="s">
        <v>172</v>
      </c>
      <c r="B145" s="553" t="s">
        <v>392</v>
      </c>
      <c r="C145" s="685" t="s">
        <v>387</v>
      </c>
      <c r="D145" s="715" t="s">
        <v>333</v>
      </c>
      <c r="E145" s="715" t="s">
        <v>334</v>
      </c>
      <c r="F145" s="715" t="s">
        <v>333</v>
      </c>
      <c r="G145" s="715" t="s">
        <v>334</v>
      </c>
      <c r="H145" s="807">
        <f>H146</f>
        <v>3739.212</v>
      </c>
      <c r="I145" s="206">
        <f>I146</f>
        <v>10612.536</v>
      </c>
      <c r="J145" s="517" t="s">
        <v>178</v>
      </c>
      <c r="K145" s="517" t="s">
        <v>178</v>
      </c>
      <c r="L145" s="597"/>
      <c r="M145" s="610"/>
    </row>
    <row r="146" spans="1:13" ht="161.25" customHeight="1" x14ac:dyDescent="0.25">
      <c r="A146" s="671" t="s">
        <v>90</v>
      </c>
      <c r="B146" s="714" t="s">
        <v>393</v>
      </c>
      <c r="C146" s="685" t="s">
        <v>387</v>
      </c>
      <c r="D146" s="715" t="s">
        <v>333</v>
      </c>
      <c r="E146" s="715" t="s">
        <v>334</v>
      </c>
      <c r="F146" s="715" t="s">
        <v>333</v>
      </c>
      <c r="G146" s="715" t="s">
        <v>334</v>
      </c>
      <c r="H146" s="807">
        <v>3739.212</v>
      </c>
      <c r="I146" s="206">
        <f>финансир!M144+финансир!N144</f>
        <v>10612.536</v>
      </c>
      <c r="J146" s="716" t="s">
        <v>786</v>
      </c>
      <c r="K146" s="797" t="s">
        <v>787</v>
      </c>
      <c r="L146" s="908" t="s">
        <v>788</v>
      </c>
      <c r="M146" s="610"/>
    </row>
    <row r="147" spans="1:13" x14ac:dyDescent="0.25">
      <c r="A147" s="1095" t="s">
        <v>598</v>
      </c>
      <c r="B147" s="1095"/>
      <c r="C147" s="207"/>
      <c r="D147" s="208"/>
      <c r="E147" s="198"/>
      <c r="F147" s="595"/>
      <c r="G147" s="595"/>
      <c r="H147" s="595"/>
      <c r="I147" s="595"/>
      <c r="J147" s="195"/>
      <c r="K147" s="831"/>
      <c r="L147" s="187"/>
      <c r="M147" s="610" t="e">
        <f t="shared" ref="M147:M189" si="3">I147/H147</f>
        <v>#DIV/0!</v>
      </c>
    </row>
    <row r="148" spans="1:13" ht="147" customHeight="1" x14ac:dyDescent="0.25">
      <c r="A148" s="597"/>
      <c r="B148" s="718" t="str">
        <f>'Целевые индикаторы '!C24</f>
        <v xml:space="preserve">Уровень регистрируемой безработицы к численности экономически активного населения Ульяновской области, процентов </v>
      </c>
      <c r="C148" s="685" t="s">
        <v>387</v>
      </c>
      <c r="D148" s="501"/>
      <c r="E148" s="594"/>
      <c r="F148" s="213"/>
      <c r="G148" s="213"/>
      <c r="H148" s="199" t="s">
        <v>123</v>
      </c>
      <c r="I148" s="199" t="s">
        <v>123</v>
      </c>
      <c r="J148" s="798">
        <f>'Целевые индикаторы '!D24</f>
        <v>0.54</v>
      </c>
      <c r="K148" s="799">
        <f>'Целевые индикаторы '!E24</f>
        <v>0.42</v>
      </c>
      <c r="L148" s="718" t="str">
        <f>'Целевые индикаторы '!G24</f>
        <v>По состоянию на 01.10.2019 численность безработных граждан, зарегистрированных в государственных учреждениях службы занятости населения, составила 2638 человек. Уровень регистрируемой безработицы составил 0,42%</v>
      </c>
      <c r="M148" s="610" t="e">
        <v>#DIV/0!</v>
      </c>
    </row>
    <row r="149" spans="1:13" ht="91.5" customHeight="1" x14ac:dyDescent="0.25">
      <c r="A149" s="597"/>
      <c r="B149" s="484" t="str">
        <f>'Целевые индикаторы '!C25</f>
        <v>Сохранение в течение текущего года численности инвалидов, работающих в организациях, которым предоставлена субсидия в целях возмещения части затрат в связи с оплатой труда инвалидов на уровне предшествующего года, человек</v>
      </c>
      <c r="C149" s="685" t="s">
        <v>387</v>
      </c>
      <c r="D149" s="501"/>
      <c r="E149" s="594"/>
      <c r="F149" s="213"/>
      <c r="G149" s="213"/>
      <c r="H149" s="199" t="s">
        <v>123</v>
      </c>
      <c r="I149" s="199" t="s">
        <v>123</v>
      </c>
      <c r="J149" s="800">
        <f>'Целевые индикаторы '!D25</f>
        <v>219</v>
      </c>
      <c r="K149" s="800">
        <f>'Целевые индикаторы '!E25</f>
        <v>219</v>
      </c>
      <c r="L149" s="801" t="str">
        <f>'Целевые индикаторы '!G25</f>
        <v>Численность на 01.10.2019 составляет 219 человек</v>
      </c>
      <c r="M149" s="610"/>
    </row>
    <row r="150" spans="1:13" ht="51" customHeight="1" x14ac:dyDescent="0.25">
      <c r="A150" s="597"/>
      <c r="B150" s="714" t="str">
        <f>'Целевые индикаторы '!C27</f>
        <v>Численность работников, прошедших обучение по охране труда в аккредитованных обучающих организациях, человек</v>
      </c>
      <c r="C150" s="685" t="s">
        <v>387</v>
      </c>
      <c r="D150" s="501"/>
      <c r="E150" s="594"/>
      <c r="F150" s="214"/>
      <c r="G150" s="214"/>
      <c r="H150" s="199" t="s">
        <v>123</v>
      </c>
      <c r="I150" s="199" t="s">
        <v>123</v>
      </c>
      <c r="J150" s="802">
        <f>'Целевые индикаторы '!D27</f>
        <v>12600</v>
      </c>
      <c r="K150" s="803">
        <f>'Целевые индикаторы '!E27</f>
        <v>9450</v>
      </c>
      <c r="L150" s="714" t="str">
        <f>'Целевые индикаторы '!G27</f>
        <v>Количество работников прошедших обучение за 9 месяцев 2019 года составило 9450 человек. Целевой индикатор по итогам 9 месяцев выполнен</v>
      </c>
      <c r="M150" s="610" t="e">
        <v>#DIV/0!</v>
      </c>
    </row>
    <row r="151" spans="1:13" ht="56.25" customHeight="1" x14ac:dyDescent="0.25">
      <c r="A151" s="597"/>
      <c r="B151" s="714" t="str">
        <f>'Целевые индикаторы '!C26</f>
        <v xml:space="preserve">Численность получателей государственных услуг в сфере содействия занятости населения, человек </v>
      </c>
      <c r="C151" s="685" t="s">
        <v>387</v>
      </c>
      <c r="D151" s="501"/>
      <c r="E151" s="594"/>
      <c r="F151" s="213"/>
      <c r="G151" s="213"/>
      <c r="H151" s="199" t="s">
        <v>123</v>
      </c>
      <c r="I151" s="199" t="s">
        <v>123</v>
      </c>
      <c r="J151" s="804">
        <f>'Целевые индикаторы '!D26</f>
        <v>78900</v>
      </c>
      <c r="K151" s="800">
        <f>'Целевые индикаторы '!E26</f>
        <v>72662</v>
      </c>
      <c r="L151" s="805" t="str">
        <f>'Целевые индикаторы '!G26</f>
        <v>Количество получателей государственных услуг в сфере занятости за 9 месяцев. 2019 год составило 72662 человек. Целевой индикатор по итогам 9 месяцев выполнен</v>
      </c>
      <c r="M151" s="610" t="e">
        <v>#DIV/0!</v>
      </c>
    </row>
    <row r="152" spans="1:13" ht="231" customHeight="1" x14ac:dyDescent="0.25">
      <c r="A152" s="597"/>
      <c r="B152" s="714" t="str">
        <f>'Целевые индикаторы '!C28</f>
        <v>Численность пострадавших в результате несчастных случаев на производстве с утратой трудоспособности на 1 рабочий день и более, человек</v>
      </c>
      <c r="C152" s="685" t="s">
        <v>387</v>
      </c>
      <c r="D152" s="501"/>
      <c r="E152" s="594"/>
      <c r="F152" s="213"/>
      <c r="G152" s="213"/>
      <c r="H152" s="199" t="s">
        <v>123</v>
      </c>
      <c r="I152" s="199" t="s">
        <v>123</v>
      </c>
      <c r="J152" s="806">
        <f>'Целевые индикаторы '!D28</f>
        <v>482</v>
      </c>
      <c r="K152" s="806">
        <f>'Целевые индикаторы '!E28</f>
        <v>151</v>
      </c>
      <c r="L152" s="718" t="str">
        <f>'Целевые индикаторы '!G28</f>
        <v>За  9  месяцев 2019 года численность пострадавших в результате несчастных случаев на производстве составила 151 человек , что в 2,4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v>
      </c>
      <c r="M152" s="610" t="e">
        <v>#DIV/0!</v>
      </c>
    </row>
    <row r="153" spans="1:13" ht="57" customHeight="1" x14ac:dyDescent="0.25">
      <c r="A153" s="597"/>
      <c r="B153" s="714" t="str">
        <f>'Целевые индикаторы '!C29</f>
        <v>Количество рабочих мест, на которых проведена специальная оценка условий труда, единиц</v>
      </c>
      <c r="C153" s="685" t="s">
        <v>387</v>
      </c>
      <c r="D153" s="501"/>
      <c r="E153" s="594"/>
      <c r="F153" s="213"/>
      <c r="G153" s="213"/>
      <c r="H153" s="199" t="s">
        <v>123</v>
      </c>
      <c r="I153" s="199" t="s">
        <v>123</v>
      </c>
      <c r="J153" s="802">
        <f>'Целевые индикаторы '!D29</f>
        <v>23000</v>
      </c>
      <c r="K153" s="806">
        <f>'Целевые индикаторы '!E29</f>
        <v>42998</v>
      </c>
      <c r="L153" s="609" t="str">
        <f>'Целевые индикаторы '!G29</f>
        <v xml:space="preserve">за 9 месяцев 2019 года специальная оценка условий труда проведена на 42998 рабочих местах. Фактическое значение данного показателя увеличено по сравнению с запланированным  в 2,5 раза. </v>
      </c>
      <c r="M153" s="610" t="e">
        <v>#DIV/0!</v>
      </c>
    </row>
    <row r="154" spans="1:13" ht="46.5" customHeight="1" x14ac:dyDescent="0.25">
      <c r="A154" s="597"/>
      <c r="B154" s="714" t="str">
        <f>'Целевые индикаторы '!C30</f>
        <v>Численность работников, занятых на работах с вредными и (или) опасными условиями труда, тыс. человек</v>
      </c>
      <c r="C154" s="685" t="s">
        <v>387</v>
      </c>
      <c r="D154" s="501"/>
      <c r="E154" s="594"/>
      <c r="F154" s="213"/>
      <c r="G154" s="213"/>
      <c r="H154" s="199" t="s">
        <v>123</v>
      </c>
      <c r="I154" s="199" t="s">
        <v>123</v>
      </c>
      <c r="J154" s="807">
        <f>'Целевые индикаторы '!D30</f>
        <v>44.9</v>
      </c>
      <c r="K154" s="1129" t="s">
        <v>47</v>
      </c>
      <c r="L154" s="1129"/>
      <c r="M154" s="610" t="e">
        <v>#DIV/0!</v>
      </c>
    </row>
    <row r="155" spans="1:13" ht="48" customHeight="1" x14ac:dyDescent="0.25">
      <c r="A155" s="597"/>
      <c r="B155" s="714" t="str">
        <f>'Целевые индикаторы '!C31</f>
        <v>Удельный вес работников, занятых на работах с вредными и (или) опасными условиями труда, процентов</v>
      </c>
      <c r="C155" s="685" t="s">
        <v>387</v>
      </c>
      <c r="D155" s="208"/>
      <c r="E155" s="594"/>
      <c r="F155" s="214"/>
      <c r="G155" s="214"/>
      <c r="H155" s="199" t="s">
        <v>123</v>
      </c>
      <c r="I155" s="199" t="s">
        <v>123</v>
      </c>
      <c r="J155" s="807">
        <f>'Целевые индикаторы '!D31</f>
        <v>35.9</v>
      </c>
      <c r="K155" s="1129"/>
      <c r="L155" s="1129"/>
      <c r="M155" s="610" t="e">
        <f t="shared" si="3"/>
        <v>#VALUE!</v>
      </c>
    </row>
    <row r="156" spans="1:13" ht="231.75" customHeight="1" x14ac:dyDescent="0.25">
      <c r="A156" s="597"/>
      <c r="B156" s="714" t="s">
        <v>640</v>
      </c>
      <c r="C156" s="685" t="s">
        <v>387</v>
      </c>
      <c r="D156" s="208"/>
      <c r="E156" s="594"/>
      <c r="F156" s="214"/>
      <c r="G156" s="214"/>
      <c r="H156" s="199" t="s">
        <v>123</v>
      </c>
      <c r="I156" s="199" t="s">
        <v>123</v>
      </c>
      <c r="J156" s="701">
        <f>'Целевые индикаторы '!D32</f>
        <v>497</v>
      </c>
      <c r="K156" s="701">
        <f>'Целевые индикаторы '!E32</f>
        <v>110</v>
      </c>
      <c r="L156" s="808" t="str">
        <f>'Целевые индикаторы '!G32</f>
        <v>Обучение граждан предпенсионного возраста в рамках национального проекта "Демография" осуществляется согласно  Постановления Правительства Ульяновской области № 137-П от 04.04.2019 г., а также Постановления Правительства Ульяновской области от 26.08.2019 № 429 . Завершили обучению сотрудники организацией, направленные на обучение со стороны работодателей.  Целевой индикатор по итогам 9 месяцев выполнен</v>
      </c>
      <c r="M156" s="610"/>
    </row>
    <row r="157" spans="1:13" ht="98.25" customHeight="1" x14ac:dyDescent="0.25">
      <c r="A157" s="597"/>
      <c r="B157" s="714" t="s">
        <v>641</v>
      </c>
      <c r="C157" s="685" t="s">
        <v>387</v>
      </c>
      <c r="D157" s="208"/>
      <c r="E157" s="594"/>
      <c r="F157" s="214"/>
      <c r="G157" s="214"/>
      <c r="H157" s="199" t="s">
        <v>123</v>
      </c>
      <c r="I157" s="199" t="s">
        <v>123</v>
      </c>
      <c r="J157" s="701">
        <f>'Целевые индикаторы '!D33</f>
        <v>85</v>
      </c>
      <c r="K157" s="701">
        <f>'Целевые индикаторы '!E33</f>
        <v>100</v>
      </c>
      <c r="L157" s="701" t="str">
        <f>'Целевые индикаторы '!G33</f>
        <v>Все 110 лиц предпенсионного возраста, которые завершили обучение являются сотрудниками организаций, т.е все они сохранили занятость</v>
      </c>
      <c r="M157" s="610"/>
    </row>
    <row r="158" spans="1:13" ht="133.5" customHeight="1" x14ac:dyDescent="0.25">
      <c r="A158" s="597"/>
      <c r="B158" s="714" t="s">
        <v>642</v>
      </c>
      <c r="C158" s="685" t="s">
        <v>387</v>
      </c>
      <c r="D158" s="208"/>
      <c r="E158" s="594"/>
      <c r="F158" s="214"/>
      <c r="G158" s="214"/>
      <c r="H158" s="199" t="s">
        <v>123</v>
      </c>
      <c r="I158" s="199" t="s">
        <v>123</v>
      </c>
      <c r="J158" s="701">
        <f>'Целевые индикаторы '!D34</f>
        <v>85</v>
      </c>
      <c r="K158" s="701">
        <f>'Целевые индикаторы '!E34</f>
        <v>100</v>
      </c>
      <c r="L158" s="808" t="str">
        <f>'Целевые индикаторы '!G34</f>
        <v xml:space="preserve">Лица предпенсионного возраста, завершившие обучение по направлению службы занятости по итогам 3 кв. отсутствуют. т.к. порядок, регламентирующий данный механизм обучения принят в конце августа 2019 года и граждане, предпенсионного возраста еще находятся в процессе обучения  </v>
      </c>
      <c r="M158" s="610"/>
    </row>
    <row r="159" spans="1:13" ht="98.25" customHeight="1" x14ac:dyDescent="0.25">
      <c r="A159" s="597"/>
      <c r="B159" s="714" t="s">
        <v>643</v>
      </c>
      <c r="C159" s="685" t="s">
        <v>387</v>
      </c>
      <c r="D159" s="208"/>
      <c r="E159" s="594"/>
      <c r="F159" s="214"/>
      <c r="G159" s="214"/>
      <c r="H159" s="199" t="s">
        <v>123</v>
      </c>
      <c r="I159" s="199" t="s">
        <v>123</v>
      </c>
      <c r="J159" s="701">
        <f>'Целевые индикаторы '!D35</f>
        <v>20</v>
      </c>
      <c r="K159" s="701">
        <f>'Целевые индикаторы '!E35</f>
        <v>0</v>
      </c>
      <c r="L159" s="701" t="str">
        <f>'Целевые индикаторы '!G35</f>
        <v xml:space="preserve">Постановление вступило в силу с 01.07.2019. Организации ООО "УАЗ", ООО "ДААЗ", НПО "Марс" готовят покет документов на получение субсидии </v>
      </c>
      <c r="M159" s="610"/>
    </row>
    <row r="160" spans="1:13" ht="110.25" customHeight="1" x14ac:dyDescent="0.25">
      <c r="A160" s="597"/>
      <c r="B160" s="714" t="s">
        <v>494</v>
      </c>
      <c r="C160" s="685" t="s">
        <v>387</v>
      </c>
      <c r="D160" s="208"/>
      <c r="E160" s="594"/>
      <c r="F160" s="214"/>
      <c r="G160" s="214"/>
      <c r="H160" s="199" t="s">
        <v>123</v>
      </c>
      <c r="I160" s="199" t="s">
        <v>123</v>
      </c>
      <c r="J160" s="701">
        <f>'Целевые индикаторы '!D36</f>
        <v>270</v>
      </c>
      <c r="K160" s="701">
        <f>'Целевые индикаторы '!E36</f>
        <v>141</v>
      </c>
      <c r="L160" s="701" t="str">
        <f>'Целевые индикаторы '!G36</f>
        <v>По состоянию на 01.09.2019 численность женщин, находящихся в  отпуске по уходу за ребёнком в возрасте до трёх лет прошли переобучение в количестве 141 человека. Проходят обучение 130 женщин.</v>
      </c>
      <c r="M160" s="610"/>
    </row>
    <row r="161" spans="1:13" ht="57.75" customHeight="1" x14ac:dyDescent="0.25">
      <c r="A161" s="809" t="s">
        <v>251</v>
      </c>
      <c r="B161" s="810" t="s">
        <v>232</v>
      </c>
      <c r="C161" s="613"/>
      <c r="D161" s="182"/>
      <c r="E161" s="182"/>
      <c r="F161" s="182"/>
      <c r="G161" s="182"/>
      <c r="H161" s="489">
        <f>H162</f>
        <v>3733.3</v>
      </c>
      <c r="I161" s="489">
        <f>I162</f>
        <v>3685.5351799999999</v>
      </c>
      <c r="J161" s="858"/>
      <c r="K161" s="834"/>
      <c r="L161" s="600"/>
      <c r="M161" s="610">
        <f t="shared" si="3"/>
        <v>0.98720573755122809</v>
      </c>
    </row>
    <row r="162" spans="1:13" ht="57.75" customHeight="1" x14ac:dyDescent="0.25">
      <c r="A162" s="272" t="s">
        <v>137</v>
      </c>
      <c r="B162" s="280" t="s">
        <v>200</v>
      </c>
      <c r="C162" s="613"/>
      <c r="D162" s="182"/>
      <c r="E162" s="182"/>
      <c r="F162" s="182"/>
      <c r="G162" s="182"/>
      <c r="H162" s="489">
        <f>H163+H164+H165</f>
        <v>3733.3</v>
      </c>
      <c r="I162" s="489">
        <f>I163+I164+I165</f>
        <v>3685.5351799999999</v>
      </c>
      <c r="J162" s="607"/>
      <c r="K162" s="834"/>
      <c r="L162" s="600"/>
      <c r="M162" s="610">
        <f t="shared" si="3"/>
        <v>0.98720573755122809</v>
      </c>
    </row>
    <row r="163" spans="1:13" ht="164.25" customHeight="1" x14ac:dyDescent="0.25">
      <c r="A163" s="216" t="s">
        <v>244</v>
      </c>
      <c r="B163" s="714" t="s">
        <v>201</v>
      </c>
      <c r="C163" s="685" t="s">
        <v>387</v>
      </c>
      <c r="D163" s="715" t="s">
        <v>335</v>
      </c>
      <c r="E163" s="715" t="s">
        <v>334</v>
      </c>
      <c r="F163" s="715" t="s">
        <v>335</v>
      </c>
      <c r="G163" s="715" t="s">
        <v>334</v>
      </c>
      <c r="H163" s="807">
        <v>666</v>
      </c>
      <c r="I163" s="206">
        <f>финансир!N153</f>
        <v>663.39634000000001</v>
      </c>
      <c r="J163" s="541" t="s">
        <v>568</v>
      </c>
      <c r="K163" s="795" t="s">
        <v>655</v>
      </c>
      <c r="L163" s="217"/>
      <c r="M163" s="610">
        <f t="shared" si="3"/>
        <v>0.99609060060060062</v>
      </c>
    </row>
    <row r="164" spans="1:13" ht="57" customHeight="1" x14ac:dyDescent="0.25">
      <c r="A164" s="216" t="s">
        <v>245</v>
      </c>
      <c r="B164" s="718" t="s">
        <v>102</v>
      </c>
      <c r="C164" s="685" t="s">
        <v>387</v>
      </c>
      <c r="D164" s="715" t="s">
        <v>335</v>
      </c>
      <c r="E164" s="715" t="s">
        <v>336</v>
      </c>
      <c r="F164" s="715" t="s">
        <v>335</v>
      </c>
      <c r="G164" s="715" t="s">
        <v>336</v>
      </c>
      <c r="H164" s="807">
        <v>33.299999999999997</v>
      </c>
      <c r="I164" s="206">
        <f>финансир!N154</f>
        <v>0</v>
      </c>
      <c r="J164" s="716" t="s">
        <v>571</v>
      </c>
      <c r="K164" s="811" t="s">
        <v>656</v>
      </c>
      <c r="L164" s="284"/>
      <c r="M164" s="610">
        <f t="shared" si="3"/>
        <v>0</v>
      </c>
    </row>
    <row r="165" spans="1:13" ht="219.75" customHeight="1" x14ac:dyDescent="0.25">
      <c r="A165" s="216" t="s">
        <v>246</v>
      </c>
      <c r="B165" s="714" t="s">
        <v>57</v>
      </c>
      <c r="C165" s="685" t="s">
        <v>387</v>
      </c>
      <c r="D165" s="715" t="s">
        <v>335</v>
      </c>
      <c r="E165" s="715" t="s">
        <v>334</v>
      </c>
      <c r="F165" s="715" t="s">
        <v>335</v>
      </c>
      <c r="G165" s="715" t="s">
        <v>334</v>
      </c>
      <c r="H165" s="807">
        <v>3034</v>
      </c>
      <c r="I165" s="206">
        <f>финансир!M155</f>
        <v>3022.1388400000001</v>
      </c>
      <c r="J165" s="541" t="s">
        <v>789</v>
      </c>
      <c r="K165" s="795" t="s">
        <v>657</v>
      </c>
      <c r="L165" s="217"/>
      <c r="M165" s="610">
        <f t="shared" si="3"/>
        <v>0.99609058668424522</v>
      </c>
    </row>
    <row r="166" spans="1:13" x14ac:dyDescent="0.25">
      <c r="A166" s="1095" t="s">
        <v>590</v>
      </c>
      <c r="B166" s="1095"/>
      <c r="C166" s="613"/>
      <c r="D166" s="208"/>
      <c r="E166" s="502"/>
      <c r="F166" s="518"/>
      <c r="G166" s="518"/>
      <c r="H166" s="835"/>
      <c r="I166" s="518"/>
      <c r="J166" s="611"/>
      <c r="K166" s="836"/>
      <c r="L166" s="218"/>
      <c r="M166" s="610" t="e">
        <f t="shared" si="3"/>
        <v>#DIV/0!</v>
      </c>
    </row>
    <row r="167" spans="1:13" ht="74.25" customHeight="1" x14ac:dyDescent="0.25">
      <c r="A167" s="597"/>
      <c r="B167" s="714" t="str">
        <f>'Целевые индикаторы '!C38</f>
        <v>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v>
      </c>
      <c r="C167" s="685" t="s">
        <v>387</v>
      </c>
      <c r="D167" s="208"/>
      <c r="E167" s="715"/>
      <c r="F167" s="213"/>
      <c r="G167" s="213"/>
      <c r="H167" s="199" t="s">
        <v>123</v>
      </c>
      <c r="I167" s="199" t="s">
        <v>123</v>
      </c>
      <c r="J167" s="804">
        <f>'Целевые индикаторы '!D38</f>
        <v>750</v>
      </c>
      <c r="K167" s="806">
        <f>'Целевые индикаторы '!E38</f>
        <v>637</v>
      </c>
      <c r="L167" s="812" t="str">
        <f>'Целевые индикаторы '!G38</f>
        <v>Показатель будет выполнен к концу 2019 года.</v>
      </c>
      <c r="M167" s="610" t="e">
        <f t="shared" si="3"/>
        <v>#VALUE!</v>
      </c>
    </row>
    <row r="168" spans="1:13" ht="51" hidden="1" customHeight="1" x14ac:dyDescent="0.25">
      <c r="A168" s="597"/>
      <c r="B168" s="714" t="s">
        <v>74</v>
      </c>
      <c r="C168" s="685" t="s">
        <v>361</v>
      </c>
      <c r="D168" s="208"/>
      <c r="E168" s="715"/>
      <c r="F168" s="219"/>
      <c r="G168" s="219"/>
      <c r="H168" s="199" t="s">
        <v>123</v>
      </c>
      <c r="I168" s="199" t="s">
        <v>123</v>
      </c>
      <c r="J168" s="813">
        <v>0</v>
      </c>
      <c r="K168" s="814"/>
      <c r="L168" s="815"/>
      <c r="M168" s="610" t="e">
        <f t="shared" si="3"/>
        <v>#VALUE!</v>
      </c>
    </row>
    <row r="169" spans="1:13" ht="63" customHeight="1" x14ac:dyDescent="0.25">
      <c r="A169" s="597"/>
      <c r="B169" s="714" t="str">
        <f>'Целевые индикаторы '!C39</f>
        <v>Доля участников подпрограммы и членов их семей, не достигших возраста 40 лет, в общей численности участников подпрограммы, процентов</v>
      </c>
      <c r="C169" s="685" t="s">
        <v>387</v>
      </c>
      <c r="D169" s="208"/>
      <c r="E169" s="715"/>
      <c r="F169" s="219"/>
      <c r="G169" s="219"/>
      <c r="H169" s="199" t="s">
        <v>123</v>
      </c>
      <c r="I169" s="199" t="s">
        <v>123</v>
      </c>
      <c r="J169" s="798">
        <f>'Целевые индикаторы '!D39</f>
        <v>60</v>
      </c>
      <c r="K169" s="816">
        <f>'Целевые индикаторы '!E39</f>
        <v>55.6</v>
      </c>
      <c r="L169" s="609" t="str">
        <f>'Целевые индикаторы '!G39</f>
        <v>Показатель будет выполнен к концу 2019 года.</v>
      </c>
      <c r="M169" s="610" t="e">
        <f t="shared" si="3"/>
        <v>#VALUE!</v>
      </c>
    </row>
    <row r="170" spans="1:13" ht="61.5" customHeight="1" x14ac:dyDescent="0.25">
      <c r="A170" s="597"/>
      <c r="B170" s="714" t="str">
        <f>'Целевые индикаторы '!C40</f>
        <v>Доля участников подпрограммы, имеющих среднее профессиональное либо высшее образование, в общей численности участников подпрограммы, процентов</v>
      </c>
      <c r="C170" s="685" t="s">
        <v>387</v>
      </c>
      <c r="D170" s="208"/>
      <c r="E170" s="715"/>
      <c r="F170" s="219"/>
      <c r="G170" s="219"/>
      <c r="H170" s="199" t="s">
        <v>123</v>
      </c>
      <c r="I170" s="199" t="s">
        <v>123</v>
      </c>
      <c r="J170" s="798">
        <f>'Целевые индикаторы '!D40</f>
        <v>75</v>
      </c>
      <c r="K170" s="614">
        <f>'Целевые индикаторы '!E40</f>
        <v>53.2</v>
      </c>
      <c r="L170" s="609" t="str">
        <f>'Целевые индикаторы '!G40</f>
        <v>Показатель будет выполнен к концу 2019 года.</v>
      </c>
      <c r="M170" s="610"/>
    </row>
    <row r="171" spans="1:13" ht="43.5" x14ac:dyDescent="0.25">
      <c r="A171" s="817" t="s">
        <v>122</v>
      </c>
      <c r="B171" s="818" t="s">
        <v>446</v>
      </c>
      <c r="C171" s="819"/>
      <c r="D171" s="220"/>
      <c r="E171" s="220"/>
      <c r="F171" s="220"/>
      <c r="G171" s="220"/>
      <c r="H171" s="837">
        <f>H172+H186</f>
        <v>2164448.2256899998</v>
      </c>
      <c r="I171" s="215">
        <f>I172+I186</f>
        <v>2023473.8511000003</v>
      </c>
      <c r="J171" s="221"/>
      <c r="K171" s="611"/>
      <c r="L171" s="220"/>
      <c r="M171" s="610">
        <f t="shared" si="3"/>
        <v>0.93486821587286595</v>
      </c>
    </row>
    <row r="172" spans="1:13" ht="113.25" customHeight="1" x14ac:dyDescent="0.25">
      <c r="A172" s="710" t="s">
        <v>175</v>
      </c>
      <c r="B172" s="285" t="s">
        <v>202</v>
      </c>
      <c r="C172" s="684" t="s">
        <v>599</v>
      </c>
      <c r="D172" s="705" t="s">
        <v>123</v>
      </c>
      <c r="E172" s="705" t="s">
        <v>123</v>
      </c>
      <c r="F172" s="705" t="s">
        <v>123</v>
      </c>
      <c r="G172" s="705" t="s">
        <v>123</v>
      </c>
      <c r="H172" s="215">
        <f>H174+H175+H177+H183+H185</f>
        <v>2147100.3256899999</v>
      </c>
      <c r="I172" s="215">
        <f>I174+I175+I177+I183+I185</f>
        <v>2010887.2711000002</v>
      </c>
      <c r="J172" s="221"/>
      <c r="K172" s="611"/>
      <c r="L172" s="220"/>
      <c r="M172" s="610">
        <f t="shared" si="3"/>
        <v>0.93655952963156219</v>
      </c>
    </row>
    <row r="173" spans="1:13" ht="37.5" customHeight="1" x14ac:dyDescent="0.25">
      <c r="A173" s="1100" t="s">
        <v>244</v>
      </c>
      <c r="B173" s="1100" t="s">
        <v>325</v>
      </c>
      <c r="C173" s="704" t="s">
        <v>343</v>
      </c>
      <c r="D173" s="887" t="s">
        <v>333</v>
      </c>
      <c r="E173" s="887" t="s">
        <v>334</v>
      </c>
      <c r="F173" s="887" t="s">
        <v>333</v>
      </c>
      <c r="G173" s="887" t="s">
        <v>334</v>
      </c>
      <c r="H173" s="215">
        <f>H174+H175</f>
        <v>106167.67646000002</v>
      </c>
      <c r="I173" s="215"/>
      <c r="J173" s="221"/>
      <c r="K173" s="611"/>
      <c r="L173" s="220"/>
      <c r="M173" s="610"/>
    </row>
    <row r="174" spans="1:13" ht="73.5" customHeight="1" x14ac:dyDescent="0.25">
      <c r="A174" s="1101"/>
      <c r="B174" s="1101"/>
      <c r="C174" s="512" t="s">
        <v>821</v>
      </c>
      <c r="D174" s="887" t="s">
        <v>333</v>
      </c>
      <c r="E174" s="887" t="s">
        <v>334</v>
      </c>
      <c r="F174" s="887" t="s">
        <v>333</v>
      </c>
      <c r="G174" s="887" t="s">
        <v>334</v>
      </c>
      <c r="H174" s="329">
        <f>'[1]план-график'!$G$338+'[1]план-график'!$H$338+'[1]план-график'!$I$338</f>
        <v>87017.759710000013</v>
      </c>
      <c r="I174" s="206">
        <f>финансир!M160+финансир!N160</f>
        <v>73395.924910000002</v>
      </c>
      <c r="J174" s="1126" t="s">
        <v>383</v>
      </c>
      <c r="K174" s="609" t="s">
        <v>793</v>
      </c>
      <c r="L174" s="1122"/>
      <c r="M174" s="610">
        <f t="shared" si="3"/>
        <v>0.84345914161204727</v>
      </c>
    </row>
    <row r="175" spans="1:13" ht="53.25" customHeight="1" x14ac:dyDescent="0.25">
      <c r="A175" s="1101"/>
      <c r="B175" s="1102"/>
      <c r="C175" s="685" t="s">
        <v>387</v>
      </c>
      <c r="D175" s="887" t="s">
        <v>333</v>
      </c>
      <c r="E175" s="887" t="s">
        <v>334</v>
      </c>
      <c r="F175" s="887" t="s">
        <v>333</v>
      </c>
      <c r="G175" s="887" t="s">
        <v>334</v>
      </c>
      <c r="H175" s="756">
        <v>19149.91675</v>
      </c>
      <c r="I175" s="206">
        <f>финансир!M161+финансир!N161</f>
        <v>17498.049749999998</v>
      </c>
      <c r="J175" s="1127"/>
      <c r="K175" s="1109" t="s">
        <v>790</v>
      </c>
      <c r="L175" s="1122"/>
      <c r="M175" s="610"/>
    </row>
    <row r="176" spans="1:13" ht="70.5" customHeight="1" x14ac:dyDescent="0.25">
      <c r="A176" s="1102"/>
      <c r="B176" s="889" t="s">
        <v>636</v>
      </c>
      <c r="C176" s="685" t="s">
        <v>387</v>
      </c>
      <c r="D176" s="887" t="s">
        <v>333</v>
      </c>
      <c r="E176" s="887" t="s">
        <v>334</v>
      </c>
      <c r="F176" s="887" t="s">
        <v>333</v>
      </c>
      <c r="G176" s="887" t="s">
        <v>334</v>
      </c>
      <c r="H176" s="756">
        <v>144.7062</v>
      </c>
      <c r="I176" s="206">
        <f>финансир!N162</f>
        <v>181.29266999999999</v>
      </c>
      <c r="J176" s="1128"/>
      <c r="K176" s="1112"/>
      <c r="L176" s="887"/>
      <c r="M176" s="610"/>
    </row>
    <row r="177" spans="1:13" ht="31.5" customHeight="1" x14ac:dyDescent="0.25">
      <c r="A177" s="606" t="s">
        <v>245</v>
      </c>
      <c r="B177" s="709" t="s">
        <v>644</v>
      </c>
      <c r="C177" s="211"/>
      <c r="D177" s="715"/>
      <c r="E177" s="715"/>
      <c r="F177" s="715"/>
      <c r="G177" s="715"/>
      <c r="H177" s="838">
        <f>H178+H179+H181</f>
        <v>2013195.1192300001</v>
      </c>
      <c r="I177" s="222">
        <f>I178+I179+I181</f>
        <v>1907722.09644</v>
      </c>
      <c r="J177" s="601" t="s">
        <v>178</v>
      </c>
      <c r="K177" s="601" t="s">
        <v>178</v>
      </c>
      <c r="L177" s="715"/>
      <c r="M177" s="610"/>
    </row>
    <row r="178" spans="1:13" ht="72.75" customHeight="1" x14ac:dyDescent="0.25">
      <c r="A178" s="1014" t="s">
        <v>189</v>
      </c>
      <c r="B178" s="1121" t="s">
        <v>49</v>
      </c>
      <c r="C178" s="512" t="s">
        <v>821</v>
      </c>
      <c r="D178" s="887" t="s">
        <v>333</v>
      </c>
      <c r="E178" s="887" t="s">
        <v>334</v>
      </c>
      <c r="F178" s="887" t="s">
        <v>333</v>
      </c>
      <c r="G178" s="887" t="s">
        <v>334</v>
      </c>
      <c r="H178" s="222">
        <f>'[1]план-график'!$G$348+'[1]план-график'!$H$348+'[1]план-график'!$I$348</f>
        <v>1894704.25</v>
      </c>
      <c r="I178" s="206">
        <f>финансир!M164+финансир!N164</f>
        <v>1797989.28</v>
      </c>
      <c r="J178" s="224" t="s">
        <v>180</v>
      </c>
      <c r="K178" s="609" t="s">
        <v>794</v>
      </c>
      <c r="L178" s="597"/>
      <c r="M178" s="610">
        <f t="shared" si="3"/>
        <v>0.94895511001255206</v>
      </c>
    </row>
    <row r="179" spans="1:13" ht="375.75" customHeight="1" x14ac:dyDescent="0.25">
      <c r="A179" s="1015"/>
      <c r="B179" s="1121"/>
      <c r="C179" s="209" t="s">
        <v>360</v>
      </c>
      <c r="D179" s="887" t="s">
        <v>334</v>
      </c>
      <c r="E179" s="887" t="s">
        <v>334</v>
      </c>
      <c r="F179" s="887" t="s">
        <v>334</v>
      </c>
      <c r="G179" s="887" t="s">
        <v>334</v>
      </c>
      <c r="H179" s="222">
        <v>0</v>
      </c>
      <c r="I179" s="206">
        <f>финансир!M165+финансир!N165</f>
        <v>0</v>
      </c>
      <c r="J179" s="224" t="s">
        <v>673</v>
      </c>
      <c r="K179" s="609" t="s">
        <v>792</v>
      </c>
      <c r="L179" s="707"/>
      <c r="M179" s="497"/>
    </row>
    <row r="180" spans="1:13" ht="92.25" customHeight="1" x14ac:dyDescent="0.25">
      <c r="A180" s="1016"/>
      <c r="B180" s="714" t="s">
        <v>636</v>
      </c>
      <c r="C180" s="512" t="s">
        <v>645</v>
      </c>
      <c r="D180" s="715" t="s">
        <v>333</v>
      </c>
      <c r="E180" s="715" t="s">
        <v>334</v>
      </c>
      <c r="F180" s="715" t="s">
        <v>333</v>
      </c>
      <c r="G180" s="715" t="s">
        <v>334</v>
      </c>
      <c r="H180" s="222">
        <f>'[1]план-график'!$G$350+'[1]план-график'!$H$350+'[1]план-график'!$I$350</f>
        <v>11607.79</v>
      </c>
      <c r="I180" s="206">
        <f>финансир!N166</f>
        <v>7456</v>
      </c>
      <c r="J180" s="224"/>
      <c r="K180" s="609" t="s">
        <v>660</v>
      </c>
      <c r="L180" s="707"/>
      <c r="M180" s="706"/>
    </row>
    <row r="181" spans="1:13" ht="69" customHeight="1" x14ac:dyDescent="0.25">
      <c r="A181" s="1014" t="s">
        <v>51</v>
      </c>
      <c r="B181" s="889" t="s">
        <v>50</v>
      </c>
      <c r="C181" s="685" t="s">
        <v>387</v>
      </c>
      <c r="D181" s="887" t="s">
        <v>333</v>
      </c>
      <c r="E181" s="887" t="s">
        <v>334</v>
      </c>
      <c r="F181" s="887" t="s">
        <v>333</v>
      </c>
      <c r="G181" s="887" t="s">
        <v>334</v>
      </c>
      <c r="H181" s="329">
        <v>118490.86923</v>
      </c>
      <c r="I181" s="206">
        <f>финансир!M167+финансир!N167</f>
        <v>109732.81644</v>
      </c>
      <c r="J181" s="224" t="s">
        <v>180</v>
      </c>
      <c r="K181" s="609" t="s">
        <v>791</v>
      </c>
      <c r="L181" s="597"/>
      <c r="M181" s="610"/>
    </row>
    <row r="182" spans="1:13" ht="92.25" customHeight="1" x14ac:dyDescent="0.25">
      <c r="A182" s="1016"/>
      <c r="B182" s="889" t="s">
        <v>636</v>
      </c>
      <c r="C182" s="685" t="s">
        <v>387</v>
      </c>
      <c r="D182" s="887" t="s">
        <v>333</v>
      </c>
      <c r="E182" s="887" t="s">
        <v>334</v>
      </c>
      <c r="F182" s="887" t="s">
        <v>333</v>
      </c>
      <c r="G182" s="887" t="s">
        <v>334</v>
      </c>
      <c r="H182" s="222">
        <v>15882.010550000001</v>
      </c>
      <c r="I182" s="206">
        <f>финансир!N168</f>
        <v>12399.998079999999</v>
      </c>
      <c r="J182" s="224"/>
      <c r="K182" s="609" t="s">
        <v>661</v>
      </c>
      <c r="L182" s="707"/>
      <c r="M182" s="706"/>
    </row>
    <row r="183" spans="1:13" ht="273.75" customHeight="1" x14ac:dyDescent="0.25">
      <c r="A183" s="192" t="s">
        <v>246</v>
      </c>
      <c r="B183" s="193" t="s">
        <v>52</v>
      </c>
      <c r="C183" s="525" t="s">
        <v>601</v>
      </c>
      <c r="D183" s="887" t="s">
        <v>335</v>
      </c>
      <c r="E183" s="887" t="s">
        <v>335</v>
      </c>
      <c r="F183" s="887" t="s">
        <v>335</v>
      </c>
      <c r="G183" s="887" t="s">
        <v>335</v>
      </c>
      <c r="H183" s="222">
        <f>'[1]план-график'!$G$358+'[1]план-график'!$H$358+'[1]план-график'!$I$358</f>
        <v>25800</v>
      </c>
      <c r="I183" s="206">
        <f>финансир!M169+финансир!N169</f>
        <v>10401.34</v>
      </c>
      <c r="J183" s="599" t="s">
        <v>674</v>
      </c>
      <c r="K183" s="609" t="s">
        <v>795</v>
      </c>
      <c r="L183" s="609"/>
      <c r="M183" s="610">
        <f t="shared" si="3"/>
        <v>0.4031527131782946</v>
      </c>
    </row>
    <row r="184" spans="1:13" ht="92.25" customHeight="1" x14ac:dyDescent="0.25">
      <c r="A184" s="192"/>
      <c r="B184" s="889" t="s">
        <v>636</v>
      </c>
      <c r="C184" s="512" t="s">
        <v>645</v>
      </c>
      <c r="D184" s="887" t="s">
        <v>333</v>
      </c>
      <c r="E184" s="887" t="s">
        <v>334</v>
      </c>
      <c r="F184" s="887" t="s">
        <v>333</v>
      </c>
      <c r="G184" s="887" t="s">
        <v>334</v>
      </c>
      <c r="H184" s="222">
        <v>12336.5</v>
      </c>
      <c r="I184" s="206">
        <f>финансир!N170</f>
        <v>5027.97</v>
      </c>
      <c r="J184" s="224"/>
      <c r="K184" s="609" t="s">
        <v>797</v>
      </c>
      <c r="L184" s="707"/>
      <c r="M184" s="706"/>
    </row>
    <row r="185" spans="1:13" ht="147.75" customHeight="1" x14ac:dyDescent="0.25">
      <c r="A185" s="192" t="s">
        <v>247</v>
      </c>
      <c r="B185" s="193" t="s">
        <v>9</v>
      </c>
      <c r="C185" s="512" t="s">
        <v>821</v>
      </c>
      <c r="D185" s="887" t="s">
        <v>333</v>
      </c>
      <c r="E185" s="887" t="s">
        <v>334</v>
      </c>
      <c r="F185" s="887" t="s">
        <v>333</v>
      </c>
      <c r="G185" s="887" t="s">
        <v>334</v>
      </c>
      <c r="H185" s="222">
        <f>'[1]план-график'!$G$362+'[1]план-график'!$H$362+'[1]план-график'!$I$362</f>
        <v>1937.53</v>
      </c>
      <c r="I185" s="206">
        <f>финансир!M171+финансир!N171</f>
        <v>1869.86</v>
      </c>
      <c r="J185" s="609" t="s">
        <v>21</v>
      </c>
      <c r="K185" s="609" t="s">
        <v>796</v>
      </c>
      <c r="L185" s="600"/>
      <c r="M185" s="610">
        <f t="shared" si="3"/>
        <v>0.96507408917539339</v>
      </c>
    </row>
    <row r="186" spans="1:13" ht="43.5" customHeight="1" x14ac:dyDescent="0.25">
      <c r="A186" s="169" t="s">
        <v>172</v>
      </c>
      <c r="B186" s="170" t="s">
        <v>204</v>
      </c>
      <c r="C186" s="225"/>
      <c r="D186" s="226"/>
      <c r="E186" s="226"/>
      <c r="F186" s="600"/>
      <c r="G186" s="600"/>
      <c r="H186" s="222">
        <f>H187</f>
        <v>17347.900000000001</v>
      </c>
      <c r="I186" s="222">
        <f>I187</f>
        <v>12586.58</v>
      </c>
      <c r="J186" s="601" t="s">
        <v>178</v>
      </c>
      <c r="K186" s="601" t="s">
        <v>178</v>
      </c>
      <c r="L186" s="600"/>
      <c r="M186" s="610">
        <f t="shared" si="3"/>
        <v>0.72553911424437534</v>
      </c>
    </row>
    <row r="187" spans="1:13" ht="409.5" customHeight="1" x14ac:dyDescent="0.25">
      <c r="A187" s="192" t="s">
        <v>90</v>
      </c>
      <c r="B187" s="503" t="s">
        <v>205</v>
      </c>
      <c r="C187" s="525" t="s">
        <v>589</v>
      </c>
      <c r="D187" s="887" t="s">
        <v>335</v>
      </c>
      <c r="E187" s="887" t="s">
        <v>334</v>
      </c>
      <c r="F187" s="887" t="s">
        <v>335</v>
      </c>
      <c r="G187" s="887" t="s">
        <v>334</v>
      </c>
      <c r="H187" s="222">
        <f>'[1]план-график'!$G$366+'[1]план-график'!$H$366+'[1]план-график'!$I$366</f>
        <v>17347.900000000001</v>
      </c>
      <c r="I187" s="206">
        <f>финансир!N173</f>
        <v>12586.58</v>
      </c>
      <c r="J187" s="224" t="s">
        <v>675</v>
      </c>
      <c r="K187" s="612" t="s">
        <v>798</v>
      </c>
      <c r="L187" s="889"/>
      <c r="M187" s="610"/>
    </row>
    <row r="188" spans="1:13" x14ac:dyDescent="0.25">
      <c r="A188" s="1095" t="s">
        <v>598</v>
      </c>
      <c r="B188" s="1095"/>
      <c r="C188" s="715"/>
      <c r="D188" s="227"/>
      <c r="E188" s="502"/>
      <c r="F188" s="518"/>
      <c r="G188" s="518"/>
      <c r="H188" s="835"/>
      <c r="I188" s="518"/>
      <c r="J188" s="504"/>
      <c r="K188" s="518"/>
      <c r="L188" s="518"/>
      <c r="M188" s="610" t="e">
        <f t="shared" si="3"/>
        <v>#DIV/0!</v>
      </c>
    </row>
    <row r="189" spans="1:13" ht="92.25" hidden="1" customHeight="1" x14ac:dyDescent="0.25">
      <c r="A189" s="597"/>
      <c r="B189" s="714" t="s">
        <v>324</v>
      </c>
      <c r="C189" s="209" t="s">
        <v>362</v>
      </c>
      <c r="D189" s="227"/>
      <c r="E189" s="594"/>
      <c r="F189" s="228"/>
      <c r="G189" s="228"/>
      <c r="H189" s="835"/>
      <c r="I189" s="228"/>
      <c r="J189" s="229" t="e">
        <f>'Целевые индикаторы '!#REF!</f>
        <v>#REF!</v>
      </c>
      <c r="K189" s="839" t="e">
        <f>'Целевые индикаторы '!#REF!</f>
        <v>#REF!</v>
      </c>
      <c r="L189" s="701" t="e">
        <f>'Целевые индикаторы '!#REF!</f>
        <v>#REF!</v>
      </c>
      <c r="M189" s="610" t="e">
        <f t="shared" si="3"/>
        <v>#DIV/0!</v>
      </c>
    </row>
    <row r="190" spans="1:13" ht="101.25" customHeight="1" x14ac:dyDescent="0.25">
      <c r="A190" s="192" t="s">
        <v>90</v>
      </c>
      <c r="B190" s="718" t="str">
        <f>'Целевые индикаторы '!C43</f>
        <v>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процентов</v>
      </c>
      <c r="C190" s="602" t="s">
        <v>596</v>
      </c>
      <c r="D190" s="227"/>
      <c r="E190" s="594"/>
      <c r="F190" s="228"/>
      <c r="G190" s="228"/>
      <c r="H190" s="199" t="s">
        <v>123</v>
      </c>
      <c r="I190" s="199" t="s">
        <v>123</v>
      </c>
      <c r="J190" s="614">
        <f>'Целевые индикаторы '!D43</f>
        <v>99.5</v>
      </c>
      <c r="K190" s="614">
        <f>'Целевые индикаторы '!E43</f>
        <v>100</v>
      </c>
      <c r="L190" s="596" t="str">
        <f>'Целевые индикаторы '!G43</f>
        <v>За 9 месяцев 2019 года значение целевого индикатора перевыполнено</v>
      </c>
      <c r="M190" s="610"/>
    </row>
    <row r="191" spans="1:13" ht="73.5" customHeight="1" x14ac:dyDescent="0.25">
      <c r="A191" s="192" t="s">
        <v>91</v>
      </c>
      <c r="B191" s="714" t="str">
        <f>'Целевые индикаторы '!C44</f>
        <v>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v>
      </c>
      <c r="C191" s="209" t="s">
        <v>600</v>
      </c>
      <c r="D191" s="227"/>
      <c r="E191" s="594"/>
      <c r="F191" s="228"/>
      <c r="G191" s="228"/>
      <c r="H191" s="199" t="s">
        <v>123</v>
      </c>
      <c r="I191" s="199" t="s">
        <v>123</v>
      </c>
      <c r="J191" s="538">
        <f>'Целевые индикаторы '!D44</f>
        <v>42.48</v>
      </c>
      <c r="K191" s="615">
        <f>'Целевые индикаторы '!E44</f>
        <v>42.48</v>
      </c>
      <c r="L191" s="596" t="str">
        <f>'Целевые индикаторы '!G44</f>
        <v>За 9 месяцев 2019 года значение целевого индикатора выполнено</v>
      </c>
      <c r="M191" s="196"/>
    </row>
    <row r="192" spans="1:13" ht="111.75" customHeight="1" x14ac:dyDescent="0.25">
      <c r="A192" s="192" t="s">
        <v>26</v>
      </c>
      <c r="B192" s="714" t="str">
        <f>'Целевые индикаторы '!C45</f>
        <v>Удельный расход тепловой энергии в расчете на 1 кв. м общей площади помещений, занимаемых подведомственными организациями, Гкал/кв. м</v>
      </c>
      <c r="C192" s="525" t="s">
        <v>589</v>
      </c>
      <c r="D192" s="227"/>
      <c r="E192" s="594"/>
      <c r="F192" s="228"/>
      <c r="G192" s="228"/>
      <c r="H192" s="199" t="s">
        <v>123</v>
      </c>
      <c r="I192" s="199" t="s">
        <v>123</v>
      </c>
      <c r="J192" s="615">
        <f>'Целевые индикаторы '!D45</f>
        <v>0.113</v>
      </c>
      <c r="K192" s="615">
        <f>'Целевые индикаторы '!E45</f>
        <v>0.113</v>
      </c>
      <c r="L192" s="596" t="str">
        <f>'Целевые индикаторы '!G45</f>
        <v>За 9 месяцев 2019 года значение целевого индикатора выполнено</v>
      </c>
      <c r="M192" s="196"/>
    </row>
    <row r="193" spans="1:13" ht="113.25" customHeight="1" x14ac:dyDescent="0.25">
      <c r="A193" s="192" t="s">
        <v>490</v>
      </c>
      <c r="B193" s="714" t="str">
        <f>'Целевые индикаторы '!C46</f>
        <v>Удельный расход природного газа в расчете на 1 кв. м общей площади помещений, занимаемых подведомственными организациями, тыс. куб. м/кв. м</v>
      </c>
      <c r="C193" s="525" t="s">
        <v>589</v>
      </c>
      <c r="D193" s="227"/>
      <c r="E193" s="594"/>
      <c r="F193" s="228"/>
      <c r="G193" s="228"/>
      <c r="H193" s="199" t="s">
        <v>123</v>
      </c>
      <c r="I193" s="199" t="s">
        <v>123</v>
      </c>
      <c r="J193" s="538">
        <f>'Целевые индикаторы '!D46</f>
        <v>9.06</v>
      </c>
      <c r="K193" s="615">
        <f>'Целевые индикаторы '!E46</f>
        <v>9.06</v>
      </c>
      <c r="L193" s="596" t="str">
        <f>'Целевые индикаторы '!G46</f>
        <v>За 9 месяцев 2019 года значение целевого индикатора выполнено</v>
      </c>
      <c r="M193" s="196"/>
    </row>
    <row r="194" spans="1:13" ht="117" customHeight="1" x14ac:dyDescent="0.25">
      <c r="A194" s="192" t="s">
        <v>491</v>
      </c>
      <c r="B194" s="714" t="str">
        <f>'Целевые индикаторы '!C47</f>
        <v xml:space="preserve">Удельный расход воды в расчете на 1 кв. м общей площади помещений, занимаемых подведомственными организациями, тыс. куб. м / кв. м
</v>
      </c>
      <c r="C194" s="525" t="s">
        <v>589</v>
      </c>
      <c r="D194" s="227"/>
      <c r="E194" s="594"/>
      <c r="F194" s="228"/>
      <c r="G194" s="228"/>
      <c r="H194" s="199" t="s">
        <v>123</v>
      </c>
      <c r="I194" s="199" t="s">
        <v>123</v>
      </c>
      <c r="J194" s="538">
        <f>'Целевые индикаторы '!D47</f>
        <v>0.82099999999999995</v>
      </c>
      <c r="K194" s="615">
        <f>'Целевые индикаторы '!E47</f>
        <v>0.82099999999999995</v>
      </c>
      <c r="L194" s="596" t="str">
        <f>'Целевые индикаторы '!G47</f>
        <v>За 9 месяцев 2019 года значение целевого индикатора выполнено</v>
      </c>
      <c r="M194" s="196"/>
    </row>
    <row r="195" spans="1:13" s="370" customFormat="1" ht="55.5" customHeight="1" x14ac:dyDescent="0.25">
      <c r="B195" s="820" t="s">
        <v>454</v>
      </c>
      <c r="C195" s="565"/>
      <c r="D195" s="565"/>
      <c r="E195" s="565"/>
      <c r="F195" s="565"/>
      <c r="G195" s="565"/>
      <c r="H195" s="821">
        <f>H196+H205</f>
        <v>585.53200000000004</v>
      </c>
      <c r="I195" s="821">
        <f>I196+I205</f>
        <v>24829.833920000001</v>
      </c>
      <c r="J195" s="565"/>
      <c r="K195" s="565"/>
      <c r="L195" s="822"/>
      <c r="M195" s="823"/>
    </row>
    <row r="196" spans="1:13" ht="99.75" customHeight="1" x14ac:dyDescent="0.25">
      <c r="A196" s="565" t="s">
        <v>137</v>
      </c>
      <c r="B196" s="265" t="s">
        <v>455</v>
      </c>
      <c r="C196" s="512" t="s">
        <v>602</v>
      </c>
      <c r="D196" s="227"/>
      <c r="E196" s="594"/>
      <c r="F196" s="228"/>
      <c r="G196" s="228"/>
      <c r="H196" s="840">
        <f>H197+H201</f>
        <v>585.53200000000004</v>
      </c>
      <c r="I196" s="840">
        <f>I197+I201</f>
        <v>875.94</v>
      </c>
      <c r="J196" s="617" t="s">
        <v>178</v>
      </c>
      <c r="K196" s="617" t="s">
        <v>178</v>
      </c>
      <c r="L196" s="596"/>
      <c r="M196" s="196"/>
    </row>
    <row r="197" spans="1:13" ht="65.25" customHeight="1" x14ac:dyDescent="0.25">
      <c r="A197" s="565" t="s">
        <v>244</v>
      </c>
      <c r="B197" s="283" t="s">
        <v>456</v>
      </c>
      <c r="C197" s="512" t="s">
        <v>602</v>
      </c>
      <c r="D197" s="227"/>
      <c r="E197" s="594"/>
      <c r="F197" s="228"/>
      <c r="G197" s="228"/>
      <c r="H197" s="840">
        <f>H198+H199+H200</f>
        <v>446.1</v>
      </c>
      <c r="I197" s="840">
        <f>I198+I199+I200</f>
        <v>875.94</v>
      </c>
      <c r="J197" s="617" t="s">
        <v>178</v>
      </c>
      <c r="K197" s="617" t="s">
        <v>178</v>
      </c>
      <c r="L197" s="596"/>
      <c r="M197" s="196"/>
    </row>
    <row r="198" spans="1:13" ht="100.5" customHeight="1" x14ac:dyDescent="0.25">
      <c r="A198" s="588" t="s">
        <v>177</v>
      </c>
      <c r="B198" s="889" t="s">
        <v>457</v>
      </c>
      <c r="C198" s="512" t="s">
        <v>603</v>
      </c>
      <c r="D198" s="875" t="s">
        <v>335</v>
      </c>
      <c r="E198" s="875" t="s">
        <v>334</v>
      </c>
      <c r="F198" s="875" t="s">
        <v>335</v>
      </c>
      <c r="G198" s="875" t="s">
        <v>334</v>
      </c>
      <c r="H198" s="840">
        <v>1</v>
      </c>
      <c r="I198" s="619">
        <f>финансир!M179+финансир!N179</f>
        <v>0</v>
      </c>
      <c r="J198" s="676" t="s">
        <v>569</v>
      </c>
      <c r="K198" s="885" t="s">
        <v>752</v>
      </c>
      <c r="L198" s="596"/>
      <c r="M198" s="196"/>
    </row>
    <row r="199" spans="1:13" ht="95.25" customHeight="1" x14ac:dyDescent="0.25">
      <c r="A199" s="588" t="s">
        <v>448</v>
      </c>
      <c r="B199" s="889" t="s">
        <v>458</v>
      </c>
      <c r="C199" s="512" t="s">
        <v>584</v>
      </c>
      <c r="D199" s="875" t="s">
        <v>335</v>
      </c>
      <c r="E199" s="875" t="s">
        <v>334</v>
      </c>
      <c r="F199" s="875" t="s">
        <v>335</v>
      </c>
      <c r="G199" s="875" t="s">
        <v>334</v>
      </c>
      <c r="H199" s="840">
        <v>0</v>
      </c>
      <c r="I199" s="619">
        <f>финансир!M180+финансир!N180</f>
        <v>875.94</v>
      </c>
      <c r="J199" s="676" t="s">
        <v>811</v>
      </c>
      <c r="K199" s="755" t="s">
        <v>799</v>
      </c>
      <c r="L199" s="596"/>
      <c r="M199" s="196"/>
    </row>
    <row r="200" spans="1:13" ht="70.5" customHeight="1" x14ac:dyDescent="0.25">
      <c r="A200" s="588" t="s">
        <v>449</v>
      </c>
      <c r="B200" s="889" t="s">
        <v>404</v>
      </c>
      <c r="C200" s="512" t="s">
        <v>603</v>
      </c>
      <c r="D200" s="875" t="s">
        <v>335</v>
      </c>
      <c r="E200" s="875" t="s">
        <v>334</v>
      </c>
      <c r="F200" s="875" t="s">
        <v>335</v>
      </c>
      <c r="G200" s="875" t="s">
        <v>334</v>
      </c>
      <c r="H200" s="840">
        <v>445.1</v>
      </c>
      <c r="I200" s="619">
        <f>финансир!M181+финансир!N181</f>
        <v>0</v>
      </c>
      <c r="J200" s="676" t="s">
        <v>570</v>
      </c>
      <c r="K200" s="885" t="s">
        <v>752</v>
      </c>
      <c r="L200" s="596"/>
      <c r="M200" s="196"/>
    </row>
    <row r="201" spans="1:13" ht="69" customHeight="1" x14ac:dyDescent="0.25">
      <c r="A201" s="565" t="s">
        <v>245</v>
      </c>
      <c r="B201" s="283" t="s">
        <v>459</v>
      </c>
      <c r="C201" s="512" t="s">
        <v>184</v>
      </c>
      <c r="D201" s="227"/>
      <c r="E201" s="594"/>
      <c r="F201" s="228"/>
      <c r="G201" s="228"/>
      <c r="H201" s="840">
        <f>H202+H203+H204</f>
        <v>139.43200000000002</v>
      </c>
      <c r="I201" s="840">
        <f>I202+I203+I204</f>
        <v>0</v>
      </c>
      <c r="J201" s="616" t="s">
        <v>178</v>
      </c>
      <c r="K201" s="752" t="s">
        <v>178</v>
      </c>
      <c r="L201" s="596"/>
      <c r="M201" s="196"/>
    </row>
    <row r="202" spans="1:13" ht="81.75" customHeight="1" x14ac:dyDescent="0.25">
      <c r="A202" s="588" t="s">
        <v>189</v>
      </c>
      <c r="B202" s="889" t="s">
        <v>460</v>
      </c>
      <c r="C202" s="512" t="s">
        <v>603</v>
      </c>
      <c r="D202" s="875" t="s">
        <v>335</v>
      </c>
      <c r="E202" s="875" t="s">
        <v>334</v>
      </c>
      <c r="F202" s="875" t="s">
        <v>335</v>
      </c>
      <c r="G202" s="875" t="s">
        <v>334</v>
      </c>
      <c r="H202" s="840">
        <v>30</v>
      </c>
      <c r="I202" s="619">
        <f>финансир!M183+финансир!N183</f>
        <v>0</v>
      </c>
      <c r="J202" s="676" t="s">
        <v>571</v>
      </c>
      <c r="K202" s="753" t="s">
        <v>752</v>
      </c>
      <c r="L202" s="596"/>
      <c r="M202" s="196"/>
    </row>
    <row r="203" spans="1:13" ht="57.75" customHeight="1" x14ac:dyDescent="0.25">
      <c r="A203" s="588" t="s">
        <v>51</v>
      </c>
      <c r="B203" s="1010" t="s">
        <v>461</v>
      </c>
      <c r="C203" s="512" t="s">
        <v>603</v>
      </c>
      <c r="D203" s="1009" t="s">
        <v>335</v>
      </c>
      <c r="E203" s="1009" t="s">
        <v>334</v>
      </c>
      <c r="F203" s="1009" t="s">
        <v>335</v>
      </c>
      <c r="G203" s="1009" t="s">
        <v>334</v>
      </c>
      <c r="H203" s="840">
        <v>88.632000000000005</v>
      </c>
      <c r="I203" s="619">
        <f>финансир!M184+финансир!N184</f>
        <v>0</v>
      </c>
      <c r="J203" s="1158" t="s">
        <v>572</v>
      </c>
      <c r="K203" s="496" t="s">
        <v>752</v>
      </c>
      <c r="L203" s="596"/>
      <c r="M203" s="196"/>
    </row>
    <row r="204" spans="1:13" ht="57.75" customHeight="1" x14ac:dyDescent="0.25">
      <c r="A204" s="588" t="s">
        <v>502</v>
      </c>
      <c r="B204" s="1010" t="s">
        <v>411</v>
      </c>
      <c r="C204" s="512" t="s">
        <v>603</v>
      </c>
      <c r="D204" s="1009" t="s">
        <v>335</v>
      </c>
      <c r="E204" s="1009" t="s">
        <v>334</v>
      </c>
      <c r="F204" s="1009" t="s">
        <v>335</v>
      </c>
      <c r="G204" s="1009" t="s">
        <v>334</v>
      </c>
      <c r="H204" s="840">
        <v>20.8</v>
      </c>
      <c r="I204" s="619">
        <f>финансир!M185+финансир!N185</f>
        <v>0</v>
      </c>
      <c r="J204" s="1158" t="s">
        <v>573</v>
      </c>
      <c r="K204" s="496" t="s">
        <v>752</v>
      </c>
      <c r="L204" s="596"/>
      <c r="M204" s="196"/>
    </row>
    <row r="205" spans="1:13" ht="248.25" customHeight="1" x14ac:dyDescent="0.25">
      <c r="A205" s="272" t="s">
        <v>172</v>
      </c>
      <c r="B205" s="283" t="s">
        <v>503</v>
      </c>
      <c r="C205" s="512" t="s">
        <v>604</v>
      </c>
      <c r="D205" s="227"/>
      <c r="E205" s="594"/>
      <c r="F205" s="228"/>
      <c r="G205" s="228"/>
      <c r="H205" s="840">
        <f>H206+H216+H221</f>
        <v>0</v>
      </c>
      <c r="I205" s="840">
        <f>I206+I216+I221</f>
        <v>23953.893920000002</v>
      </c>
      <c r="J205" s="754" t="s">
        <v>178</v>
      </c>
      <c r="K205" s="754" t="s">
        <v>178</v>
      </c>
      <c r="L205" s="596"/>
      <c r="M205" s="196"/>
    </row>
    <row r="206" spans="1:13" ht="91.5" customHeight="1" x14ac:dyDescent="0.25">
      <c r="A206" s="588" t="s">
        <v>90</v>
      </c>
      <c r="B206" s="283" t="s">
        <v>462</v>
      </c>
      <c r="C206" s="512" t="s">
        <v>605</v>
      </c>
      <c r="D206" s="227"/>
      <c r="E206" s="594"/>
      <c r="F206" s="228"/>
      <c r="G206" s="228"/>
      <c r="H206" s="840">
        <f>H207+H208+H209+H210+H211+H212+H213+H214+H215</f>
        <v>0</v>
      </c>
      <c r="I206" s="840">
        <f>I207+I208+I209+I210+I211+I212+I213+I214+I215</f>
        <v>21483.815920000001</v>
      </c>
      <c r="J206" s="754" t="s">
        <v>178</v>
      </c>
      <c r="K206" s="754" t="s">
        <v>178</v>
      </c>
      <c r="L206" s="596"/>
      <c r="M206" s="196"/>
    </row>
    <row r="207" spans="1:13" ht="115.5" customHeight="1" x14ac:dyDescent="0.25">
      <c r="A207" s="588" t="s">
        <v>504</v>
      </c>
      <c r="B207" s="889" t="s">
        <v>415</v>
      </c>
      <c r="C207" s="512" t="s">
        <v>584</v>
      </c>
      <c r="D207" s="620"/>
      <c r="E207" s="621"/>
      <c r="F207" s="622"/>
      <c r="G207" s="622"/>
      <c r="H207" s="840">
        <v>0</v>
      </c>
      <c r="I207" s="619">
        <f>финансир!M188+финансир!N188</f>
        <v>1041.7</v>
      </c>
      <c r="J207" s="884" t="s">
        <v>811</v>
      </c>
      <c r="K207" s="885" t="s">
        <v>803</v>
      </c>
      <c r="L207" s="596"/>
      <c r="M207" s="196"/>
    </row>
    <row r="208" spans="1:13" ht="122.25" customHeight="1" x14ac:dyDescent="0.25">
      <c r="A208" s="588" t="s">
        <v>463</v>
      </c>
      <c r="B208" s="889" t="s">
        <v>464</v>
      </c>
      <c r="C208" s="512" t="s">
        <v>584</v>
      </c>
      <c r="D208" s="875" t="s">
        <v>335</v>
      </c>
      <c r="E208" s="875" t="s">
        <v>334</v>
      </c>
      <c r="F208" s="875" t="s">
        <v>335</v>
      </c>
      <c r="G208" s="875" t="s">
        <v>334</v>
      </c>
      <c r="H208" s="840">
        <v>0</v>
      </c>
      <c r="I208" s="619">
        <f>финансир!M189+финансир!N189</f>
        <v>304.8</v>
      </c>
      <c r="J208" s="884" t="s">
        <v>811</v>
      </c>
      <c r="K208" s="755" t="s">
        <v>804</v>
      </c>
      <c r="L208" s="596"/>
      <c r="M208" s="196"/>
    </row>
    <row r="209" spans="1:13" ht="108.75" customHeight="1" x14ac:dyDescent="0.25">
      <c r="A209" s="588" t="s">
        <v>465</v>
      </c>
      <c r="B209" s="889" t="s">
        <v>466</v>
      </c>
      <c r="C209" s="512" t="s">
        <v>584</v>
      </c>
      <c r="D209" s="875" t="s">
        <v>335</v>
      </c>
      <c r="E209" s="875" t="s">
        <v>334</v>
      </c>
      <c r="F209" s="875" t="s">
        <v>335</v>
      </c>
      <c r="G209" s="875" t="s">
        <v>334</v>
      </c>
      <c r="H209" s="840">
        <v>0</v>
      </c>
      <c r="I209" s="619">
        <f>финансир!M190+финансир!N190</f>
        <v>4599.05</v>
      </c>
      <c r="J209" s="884" t="s">
        <v>811</v>
      </c>
      <c r="K209" s="885" t="s">
        <v>805</v>
      </c>
      <c r="L209" s="596"/>
      <c r="M209" s="196"/>
    </row>
    <row r="210" spans="1:13" ht="61.5" customHeight="1" x14ac:dyDescent="0.25">
      <c r="A210" s="588" t="s">
        <v>467</v>
      </c>
      <c r="B210" s="889" t="s">
        <v>468</v>
      </c>
      <c r="C210" s="512" t="s">
        <v>606</v>
      </c>
      <c r="D210" s="875" t="s">
        <v>335</v>
      </c>
      <c r="E210" s="875" t="s">
        <v>334</v>
      </c>
      <c r="F210" s="875" t="s">
        <v>335</v>
      </c>
      <c r="G210" s="875" t="s">
        <v>334</v>
      </c>
      <c r="H210" s="840">
        <v>0</v>
      </c>
      <c r="I210" s="619">
        <f>финансир!M191+финансир!N191</f>
        <v>1186.5999999999999</v>
      </c>
      <c r="J210" s="884" t="s">
        <v>811</v>
      </c>
      <c r="K210" s="885" t="s">
        <v>806</v>
      </c>
      <c r="L210" s="596"/>
      <c r="M210" s="196"/>
    </row>
    <row r="211" spans="1:13" ht="98.25" customHeight="1" x14ac:dyDescent="0.25">
      <c r="A211" s="588" t="s">
        <v>469</v>
      </c>
      <c r="B211" s="1010" t="s">
        <v>470</v>
      </c>
      <c r="C211" s="512" t="s">
        <v>584</v>
      </c>
      <c r="D211" s="1009" t="s">
        <v>335</v>
      </c>
      <c r="E211" s="1009" t="s">
        <v>334</v>
      </c>
      <c r="F211" s="1009" t="s">
        <v>335</v>
      </c>
      <c r="G211" s="1009" t="s">
        <v>334</v>
      </c>
      <c r="H211" s="840">
        <v>0</v>
      </c>
      <c r="I211" s="619">
        <f>финансир!M192+финансир!N192</f>
        <v>3825.6000000000004</v>
      </c>
      <c r="J211" s="612" t="s">
        <v>811</v>
      </c>
      <c r="K211" s="609" t="s">
        <v>803</v>
      </c>
      <c r="L211" s="596"/>
      <c r="M211" s="196"/>
    </row>
    <row r="212" spans="1:13" ht="64.5" customHeight="1" x14ac:dyDescent="0.25">
      <c r="A212" s="588" t="s">
        <v>471</v>
      </c>
      <c r="B212" s="1010" t="s">
        <v>472</v>
      </c>
      <c r="C212" s="512" t="s">
        <v>607</v>
      </c>
      <c r="D212" s="1009" t="s">
        <v>335</v>
      </c>
      <c r="E212" s="1009" t="s">
        <v>334</v>
      </c>
      <c r="F212" s="1009" t="s">
        <v>335</v>
      </c>
      <c r="G212" s="1009" t="s">
        <v>334</v>
      </c>
      <c r="H212" s="840">
        <v>0</v>
      </c>
      <c r="I212" s="619">
        <f>финансир!M193+финансир!N193</f>
        <v>366</v>
      </c>
      <c r="J212" s="612" t="s">
        <v>811</v>
      </c>
      <c r="K212" s="609" t="s">
        <v>807</v>
      </c>
      <c r="L212" s="596"/>
      <c r="M212" s="196"/>
    </row>
    <row r="213" spans="1:13" ht="114" customHeight="1" x14ac:dyDescent="0.25">
      <c r="A213" s="588" t="s">
        <v>473</v>
      </c>
      <c r="B213" s="889" t="s">
        <v>474</v>
      </c>
      <c r="C213" s="512" t="s">
        <v>584</v>
      </c>
      <c r="D213" s="875" t="s">
        <v>335</v>
      </c>
      <c r="E213" s="875" t="s">
        <v>334</v>
      </c>
      <c r="F213" s="875" t="s">
        <v>335</v>
      </c>
      <c r="G213" s="875" t="s">
        <v>334</v>
      </c>
      <c r="H213" s="840">
        <v>0</v>
      </c>
      <c r="I213" s="619">
        <f>финансир!M194+финансир!N194</f>
        <v>6408</v>
      </c>
      <c r="J213" s="884" t="s">
        <v>811</v>
      </c>
      <c r="K213" s="885" t="s">
        <v>803</v>
      </c>
      <c r="L213" s="596"/>
      <c r="M213" s="196"/>
    </row>
    <row r="214" spans="1:13" ht="110.25" customHeight="1" x14ac:dyDescent="0.25">
      <c r="A214" s="588" t="s">
        <v>476</v>
      </c>
      <c r="B214" s="889" t="s">
        <v>475</v>
      </c>
      <c r="C214" s="512" t="s">
        <v>584</v>
      </c>
      <c r="D214" s="875" t="s">
        <v>335</v>
      </c>
      <c r="E214" s="875" t="s">
        <v>334</v>
      </c>
      <c r="F214" s="875" t="s">
        <v>335</v>
      </c>
      <c r="G214" s="875" t="s">
        <v>334</v>
      </c>
      <c r="H214" s="840">
        <v>0</v>
      </c>
      <c r="I214" s="619">
        <f>финансир!M195+финансир!N195</f>
        <v>2167.06592</v>
      </c>
      <c r="J214" s="884" t="s">
        <v>811</v>
      </c>
      <c r="K214" s="755" t="s">
        <v>808</v>
      </c>
      <c r="L214" s="596"/>
      <c r="M214" s="196"/>
    </row>
    <row r="215" spans="1:13" ht="68.25" customHeight="1" x14ac:dyDescent="0.25">
      <c r="A215" s="588" t="s">
        <v>477</v>
      </c>
      <c r="B215" s="714" t="s">
        <v>478</v>
      </c>
      <c r="C215" s="512" t="s">
        <v>608</v>
      </c>
      <c r="D215" s="708" t="s">
        <v>335</v>
      </c>
      <c r="E215" s="708" t="s">
        <v>334</v>
      </c>
      <c r="F215" s="708" t="s">
        <v>335</v>
      </c>
      <c r="G215" s="708" t="s">
        <v>334</v>
      </c>
      <c r="H215" s="840">
        <v>0</v>
      </c>
      <c r="I215" s="619">
        <f>финансир!M196+финансир!N196</f>
        <v>1585</v>
      </c>
      <c r="J215" s="677" t="s">
        <v>811</v>
      </c>
      <c r="K215" s="720" t="s">
        <v>813</v>
      </c>
      <c r="L215" s="596"/>
      <c r="M215" s="196"/>
    </row>
    <row r="216" spans="1:13" ht="63" customHeight="1" x14ac:dyDescent="0.25">
      <c r="A216" s="565" t="s">
        <v>91</v>
      </c>
      <c r="B216" s="283" t="s">
        <v>479</v>
      </c>
      <c r="C216" s="512" t="s">
        <v>609</v>
      </c>
      <c r="D216" s="227"/>
      <c r="E216" s="594"/>
      <c r="F216" s="228"/>
      <c r="G216" s="228"/>
      <c r="H216" s="840">
        <f>H217+H218+H219+H220</f>
        <v>0</v>
      </c>
      <c r="I216" s="840">
        <f>I217+I218+I219+I220</f>
        <v>2170.0779999999995</v>
      </c>
      <c r="J216" s="617" t="s">
        <v>178</v>
      </c>
      <c r="K216" s="617" t="s">
        <v>178</v>
      </c>
      <c r="L216" s="596"/>
      <c r="M216" s="196"/>
    </row>
    <row r="217" spans="1:13" ht="100.5" customHeight="1" x14ac:dyDescent="0.25">
      <c r="A217" s="597" t="s">
        <v>406</v>
      </c>
      <c r="B217" s="889" t="s">
        <v>480</v>
      </c>
      <c r="C217" s="512" t="s">
        <v>584</v>
      </c>
      <c r="D217" s="875" t="s">
        <v>335</v>
      </c>
      <c r="E217" s="875" t="s">
        <v>334</v>
      </c>
      <c r="F217" s="875" t="s">
        <v>335</v>
      </c>
      <c r="G217" s="875" t="s">
        <v>334</v>
      </c>
      <c r="H217" s="840">
        <v>0</v>
      </c>
      <c r="I217" s="619">
        <f>финансир!M198+финансир!N198</f>
        <v>548.79999999999995</v>
      </c>
      <c r="J217" s="884" t="s">
        <v>811</v>
      </c>
      <c r="K217" s="755" t="s">
        <v>809</v>
      </c>
      <c r="L217" s="596"/>
      <c r="M217" s="196"/>
    </row>
    <row r="218" spans="1:13" ht="95.25" customHeight="1" x14ac:dyDescent="0.25">
      <c r="A218" s="597" t="s">
        <v>408</v>
      </c>
      <c r="B218" s="889" t="s">
        <v>481</v>
      </c>
      <c r="C218" s="512" t="s">
        <v>584</v>
      </c>
      <c r="D218" s="875" t="s">
        <v>335</v>
      </c>
      <c r="E218" s="875" t="s">
        <v>334</v>
      </c>
      <c r="F218" s="875" t="s">
        <v>335</v>
      </c>
      <c r="G218" s="875" t="s">
        <v>334</v>
      </c>
      <c r="H218" s="840">
        <v>0</v>
      </c>
      <c r="I218" s="619">
        <f>финансир!M199+финансир!N199</f>
        <v>136.38800000000001</v>
      </c>
      <c r="J218" s="884" t="s">
        <v>811</v>
      </c>
      <c r="K218" s="755" t="s">
        <v>810</v>
      </c>
      <c r="L218" s="596"/>
      <c r="M218" s="196"/>
    </row>
    <row r="219" spans="1:13" ht="96" customHeight="1" x14ac:dyDescent="0.25">
      <c r="A219" s="597" t="s">
        <v>410</v>
      </c>
      <c r="B219" s="889" t="s">
        <v>482</v>
      </c>
      <c r="C219" s="512" t="s">
        <v>584</v>
      </c>
      <c r="D219" s="875" t="s">
        <v>335</v>
      </c>
      <c r="E219" s="875" t="s">
        <v>334</v>
      </c>
      <c r="F219" s="875" t="s">
        <v>335</v>
      </c>
      <c r="G219" s="875" t="s">
        <v>334</v>
      </c>
      <c r="H219" s="840">
        <v>0</v>
      </c>
      <c r="I219" s="619">
        <f>финансир!M200+финансир!N200</f>
        <v>682.9</v>
      </c>
      <c r="J219" s="884" t="s">
        <v>811</v>
      </c>
      <c r="K219" s="755" t="s">
        <v>659</v>
      </c>
      <c r="L219" s="596"/>
      <c r="M219" s="196"/>
    </row>
    <row r="220" spans="1:13" ht="63.75" customHeight="1" x14ac:dyDescent="0.25">
      <c r="A220" s="597" t="s">
        <v>483</v>
      </c>
      <c r="B220" s="714" t="s">
        <v>484</v>
      </c>
      <c r="C220" s="512" t="s">
        <v>608</v>
      </c>
      <c r="D220" s="708" t="s">
        <v>335</v>
      </c>
      <c r="E220" s="708" t="s">
        <v>334</v>
      </c>
      <c r="F220" s="708" t="s">
        <v>335</v>
      </c>
      <c r="G220" s="708" t="s">
        <v>334</v>
      </c>
      <c r="H220" s="840">
        <v>0</v>
      </c>
      <c r="I220" s="619">
        <f>финансир!M201+финансир!N201</f>
        <v>801.98999999999978</v>
      </c>
      <c r="J220" s="677" t="s">
        <v>811</v>
      </c>
      <c r="K220" s="885" t="s">
        <v>812</v>
      </c>
      <c r="L220" s="596"/>
      <c r="M220" s="196"/>
    </row>
    <row r="221" spans="1:13" ht="96.75" customHeight="1" x14ac:dyDescent="0.25">
      <c r="A221" s="565" t="s">
        <v>26</v>
      </c>
      <c r="B221" s="283" t="s">
        <v>485</v>
      </c>
      <c r="C221" s="512" t="s">
        <v>431</v>
      </c>
      <c r="D221" s="227"/>
      <c r="E221" s="594"/>
      <c r="F221" s="228"/>
      <c r="G221" s="228"/>
      <c r="H221" s="840">
        <f>H222+H223</f>
        <v>0</v>
      </c>
      <c r="I221" s="840">
        <f>I222+I223</f>
        <v>300</v>
      </c>
      <c r="J221" s="617" t="s">
        <v>178</v>
      </c>
      <c r="K221" s="617" t="s">
        <v>178</v>
      </c>
      <c r="L221" s="596"/>
      <c r="M221" s="196"/>
    </row>
    <row r="222" spans="1:13" ht="101.25" customHeight="1" x14ac:dyDescent="0.25">
      <c r="A222" s="597" t="s">
        <v>486</v>
      </c>
      <c r="B222" s="889" t="s">
        <v>487</v>
      </c>
      <c r="C222" s="512" t="s">
        <v>584</v>
      </c>
      <c r="D222" s="875" t="s">
        <v>335</v>
      </c>
      <c r="E222" s="875" t="s">
        <v>334</v>
      </c>
      <c r="F222" s="875" t="s">
        <v>335</v>
      </c>
      <c r="G222" s="875" t="s">
        <v>334</v>
      </c>
      <c r="H222" s="840">
        <v>0</v>
      </c>
      <c r="I222" s="619">
        <f>финансир!M203+финансир!N203</f>
        <v>234</v>
      </c>
      <c r="J222" s="676" t="s">
        <v>574</v>
      </c>
      <c r="K222" s="885" t="s">
        <v>803</v>
      </c>
      <c r="L222" s="596"/>
      <c r="M222" s="196"/>
    </row>
    <row r="223" spans="1:13" ht="99.75" customHeight="1" x14ac:dyDescent="0.25">
      <c r="A223" s="597" t="s">
        <v>488</v>
      </c>
      <c r="B223" s="889" t="s">
        <v>489</v>
      </c>
      <c r="C223" s="512" t="s">
        <v>584</v>
      </c>
      <c r="D223" s="875" t="s">
        <v>335</v>
      </c>
      <c r="E223" s="875" t="s">
        <v>334</v>
      </c>
      <c r="F223" s="875" t="s">
        <v>335</v>
      </c>
      <c r="G223" s="875" t="s">
        <v>334</v>
      </c>
      <c r="H223" s="840"/>
      <c r="I223" s="619">
        <f>финансир!M204+финансир!N204</f>
        <v>66</v>
      </c>
      <c r="J223" s="676" t="s">
        <v>574</v>
      </c>
      <c r="K223" s="885" t="s">
        <v>803</v>
      </c>
      <c r="L223" s="596"/>
      <c r="M223" s="196"/>
    </row>
    <row r="224" spans="1:13" ht="28.5" customHeight="1" x14ac:dyDescent="0.25">
      <c r="A224" s="597"/>
      <c r="B224" s="678" t="s">
        <v>610</v>
      </c>
      <c r="C224" s="512"/>
      <c r="D224" s="708"/>
      <c r="E224" s="708"/>
      <c r="F224" s="708"/>
      <c r="G224" s="708"/>
      <c r="H224" s="840"/>
      <c r="I224" s="619"/>
      <c r="J224" s="676"/>
      <c r="K224" s="751"/>
      <c r="L224" s="596"/>
      <c r="M224" s="196"/>
    </row>
    <row r="225" spans="1:13" ht="106.5" customHeight="1" x14ac:dyDescent="0.25">
      <c r="A225" s="599" t="s">
        <v>137</v>
      </c>
      <c r="B225" s="613" t="str">
        <f>'Целевые индикаторы '!C49</f>
        <v>Доля инвалидов (совершеннолетние),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v>
      </c>
      <c r="C225" s="512" t="s">
        <v>584</v>
      </c>
      <c r="D225" s="227"/>
      <c r="E225" s="594"/>
      <c r="F225" s="228"/>
      <c r="G225" s="228"/>
      <c r="H225" s="199" t="s">
        <v>123</v>
      </c>
      <c r="I225" s="199" t="s">
        <v>123</v>
      </c>
      <c r="J225" s="538">
        <f>'Целевые индикаторы '!D49</f>
        <v>56.5</v>
      </c>
      <c r="K225" s="538">
        <f>'Целевые индикаторы '!E49</f>
        <v>0</v>
      </c>
      <c r="L225" s="596" t="str">
        <f>'Целевые индикаторы '!G49</f>
        <v>В соответствии с соглашением целевой расчитывается по итогам года</v>
      </c>
      <c r="M225" s="196"/>
    </row>
    <row r="226" spans="1:13" ht="108" customHeight="1" x14ac:dyDescent="0.25">
      <c r="A226" s="599" t="s">
        <v>172</v>
      </c>
      <c r="B226" s="613" t="str">
        <f>'Целевые индикаторы '!C50</f>
        <v>Доля инвалидов (несовершеннолетние),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v>
      </c>
      <c r="C226" s="512" t="s">
        <v>584</v>
      </c>
      <c r="D226" s="227"/>
      <c r="E226" s="594"/>
      <c r="F226" s="228"/>
      <c r="G226" s="228"/>
      <c r="H226" s="199" t="s">
        <v>123</v>
      </c>
      <c r="I226" s="199" t="s">
        <v>123</v>
      </c>
      <c r="J226" s="538">
        <f>'Целевые индикаторы '!D50</f>
        <v>69.3</v>
      </c>
      <c r="K226" s="538">
        <f>'Целевые индикаторы '!E50</f>
        <v>0</v>
      </c>
      <c r="L226" s="596" t="str">
        <f>'Целевые индикаторы '!G50</f>
        <v>В соответствии с соглашением целевой расчитывается по итогам года</v>
      </c>
      <c r="M226" s="196"/>
    </row>
    <row r="227" spans="1:13" ht="97.5" customHeight="1" x14ac:dyDescent="0.25">
      <c r="A227" s="599" t="s">
        <v>121</v>
      </c>
      <c r="B227" s="613" t="str">
        <f>'Целевые индикаторы '!C51</f>
        <v xml:space="preserve">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 процентов    
</v>
      </c>
      <c r="C227" s="512" t="s">
        <v>584</v>
      </c>
      <c r="D227" s="227"/>
      <c r="E227" s="594"/>
      <c r="F227" s="228"/>
      <c r="G227" s="228"/>
      <c r="H227" s="199" t="s">
        <v>123</v>
      </c>
      <c r="I227" s="199" t="s">
        <v>123</v>
      </c>
      <c r="J227" s="538">
        <f>'Целевые индикаторы '!D51</f>
        <v>48</v>
      </c>
      <c r="K227" s="538">
        <f>'Целевые индикаторы '!E51</f>
        <v>0</v>
      </c>
      <c r="L227" s="596" t="str">
        <f>'Целевые индикаторы '!G51</f>
        <v>В соответствии с соглашением целевой расчитывается по итогам года</v>
      </c>
      <c r="M227" s="196"/>
    </row>
    <row r="228" spans="1:13" ht="100.5" customHeight="1" x14ac:dyDescent="0.25">
      <c r="A228" s="618" t="s">
        <v>356</v>
      </c>
      <c r="B228" s="613" t="str">
        <f>'Целевые индикаторы '!C52</f>
        <v>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v>
      </c>
      <c r="C228" s="512" t="s">
        <v>584</v>
      </c>
      <c r="D228" s="600"/>
      <c r="E228" s="600"/>
      <c r="F228" s="600"/>
      <c r="G228" s="600"/>
      <c r="H228" s="199" t="s">
        <v>123</v>
      </c>
      <c r="I228" s="199" t="s">
        <v>123</v>
      </c>
      <c r="J228" s="538">
        <f>'Целевые индикаторы '!D52</f>
        <v>95</v>
      </c>
      <c r="K228" s="538">
        <f>'Целевые индикаторы '!E52</f>
        <v>0</v>
      </c>
      <c r="L228" s="596" t="str">
        <f>'Целевые индикаторы '!G52</f>
        <v>В соответствии с соглашением целевой расчитывается по итогам года</v>
      </c>
      <c r="M228" s="610" t="e">
        <f>I228/H228</f>
        <v>#VALUE!</v>
      </c>
    </row>
    <row r="229" spans="1:13" ht="99" customHeight="1" x14ac:dyDescent="0.25">
      <c r="A229" s="519" t="s">
        <v>357</v>
      </c>
      <c r="B229" s="613" t="str">
        <f>'Целевые индикаторы '!C53</f>
        <v>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v>
      </c>
      <c r="C229" s="512" t="s">
        <v>584</v>
      </c>
      <c r="D229" s="841"/>
      <c r="E229" s="841"/>
      <c r="F229" s="841"/>
      <c r="G229" s="841"/>
      <c r="H229" s="199" t="s">
        <v>123</v>
      </c>
      <c r="I229" s="199" t="s">
        <v>123</v>
      </c>
      <c r="J229" s="538">
        <f>'Целевые индикаторы '!D53</f>
        <v>37.6</v>
      </c>
      <c r="K229" s="538">
        <f>'Целевые индикаторы '!E53</f>
        <v>0</v>
      </c>
      <c r="L229" s="596" t="str">
        <f>'Целевые индикаторы '!G53</f>
        <v>В соответствии с соглашением целевой расчитывается по итогам года</v>
      </c>
    </row>
    <row r="230" spans="1:13" ht="146.25" customHeight="1" x14ac:dyDescent="0.25">
      <c r="A230" s="519" t="s">
        <v>440</v>
      </c>
      <c r="B230" s="613" t="str">
        <f>'Целевые индикаторы '!C54</f>
        <v>Доля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в отчетном периоде, процентов</v>
      </c>
      <c r="C230" s="512" t="s">
        <v>584</v>
      </c>
      <c r="D230" s="841"/>
      <c r="E230" s="841"/>
      <c r="F230" s="841"/>
      <c r="G230" s="841"/>
      <c r="H230" s="199" t="s">
        <v>123</v>
      </c>
      <c r="I230" s="199" t="s">
        <v>123</v>
      </c>
      <c r="J230" s="538">
        <f>'Целевые индикаторы '!D54</f>
        <v>50</v>
      </c>
      <c r="K230" s="538">
        <f>'Целевые индикаторы '!E54</f>
        <v>0</v>
      </c>
      <c r="L230" s="596" t="str">
        <f>'Целевые индикаторы '!G54</f>
        <v>В соответствии с соглашением целевой расчитывается по итогам года</v>
      </c>
    </row>
    <row r="231" spans="1:13" ht="110.25" customHeight="1" x14ac:dyDescent="0.25">
      <c r="A231" s="519" t="s">
        <v>441</v>
      </c>
      <c r="B231" s="613" t="str">
        <f>'Целевые индикаторы '!C55</f>
        <v>Доля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v>
      </c>
      <c r="C231" s="512" t="s">
        <v>584</v>
      </c>
      <c r="D231" s="841"/>
      <c r="E231" s="841"/>
      <c r="F231" s="841"/>
      <c r="G231" s="841"/>
      <c r="H231" s="199" t="s">
        <v>123</v>
      </c>
      <c r="I231" s="199" t="s">
        <v>123</v>
      </c>
      <c r="J231" s="538">
        <f>'Целевые индикаторы '!D55</f>
        <v>70</v>
      </c>
      <c r="K231" s="538">
        <f>'Целевые индикаторы '!E55</f>
        <v>0</v>
      </c>
      <c r="L231" s="596" t="str">
        <f>'Целевые индикаторы '!G55</f>
        <v>В соответствии с соглашением целевой расчитывается по итогам года</v>
      </c>
    </row>
    <row r="232" spans="1:13" ht="110.25" customHeight="1" x14ac:dyDescent="0.25">
      <c r="A232" s="519" t="s">
        <v>442</v>
      </c>
      <c r="B232" s="613" t="str">
        <f>'Целевые индикаторы '!C56</f>
        <v>Доля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v>
      </c>
      <c r="C232" s="512" t="s">
        <v>584</v>
      </c>
      <c r="D232" s="841"/>
      <c r="E232" s="841"/>
      <c r="F232" s="841"/>
      <c r="G232" s="841"/>
      <c r="H232" s="199" t="s">
        <v>123</v>
      </c>
      <c r="I232" s="199" t="s">
        <v>123</v>
      </c>
      <c r="J232" s="538">
        <f>'Целевые индикаторы '!D56</f>
        <v>70</v>
      </c>
      <c r="K232" s="538">
        <f>'Целевые индикаторы '!E56</f>
        <v>0</v>
      </c>
      <c r="L232" s="596" t="str">
        <f>'Целевые индикаторы '!G56</f>
        <v>В соответствии с соглашением целевой расчитывается по итогам года</v>
      </c>
    </row>
    <row r="233" spans="1:13" ht="119.25" customHeight="1" x14ac:dyDescent="0.25">
      <c r="A233" s="519" t="s">
        <v>443</v>
      </c>
      <c r="B233" s="613" t="str">
        <f>'Целевые индикаторы '!C57</f>
        <v>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процентов</v>
      </c>
      <c r="C233" s="512" t="s">
        <v>584</v>
      </c>
      <c r="D233" s="841"/>
      <c r="E233" s="841"/>
      <c r="F233" s="841"/>
      <c r="G233" s="841"/>
      <c r="H233" s="199" t="s">
        <v>123</v>
      </c>
      <c r="I233" s="199" t="s">
        <v>123</v>
      </c>
      <c r="J233" s="538">
        <f>'Целевые индикаторы '!D57</f>
        <v>30</v>
      </c>
      <c r="K233" s="538">
        <f>'Целевые индикаторы '!E57</f>
        <v>0</v>
      </c>
      <c r="L233" s="596" t="str">
        <f>'Целевые индикаторы '!G57</f>
        <v>В соответствии с соглашением целевой расчитывается по итогам года</v>
      </c>
    </row>
    <row r="234" spans="1:13" ht="99.75" customHeight="1" x14ac:dyDescent="0.25">
      <c r="A234" s="519" t="s">
        <v>444</v>
      </c>
      <c r="B234" s="613" t="str">
        <f>'Целевые индикаторы '!C58</f>
        <v>Доля семей, проживающих на территории Ульяновской области, включенных в программы ранней помощи, удовлетворенных качеством услуг ранней помощи, в общем количестве семей, включенных в программу ранней помощи, процентов</v>
      </c>
      <c r="C234" s="512" t="s">
        <v>584</v>
      </c>
      <c r="D234" s="841"/>
      <c r="E234" s="841"/>
      <c r="F234" s="841"/>
      <c r="G234" s="841"/>
      <c r="H234" s="199" t="s">
        <v>123</v>
      </c>
      <c r="I234" s="199" t="s">
        <v>123</v>
      </c>
      <c r="J234" s="538">
        <f>'Целевые индикаторы '!D58</f>
        <v>80</v>
      </c>
      <c r="K234" s="538">
        <f>'Целевые индикаторы '!E58</f>
        <v>0</v>
      </c>
      <c r="L234" s="596" t="str">
        <f>'Целевые индикаторы '!G58</f>
        <v>В соответствии с соглашением целевой расчитывается по итогам года</v>
      </c>
    </row>
    <row r="235" spans="1:13" ht="157.5" customHeight="1" x14ac:dyDescent="0.25">
      <c r="A235" s="519" t="s">
        <v>445</v>
      </c>
      <c r="B235" s="613" t="str">
        <f>'Целевые индикаторы '!C59</f>
        <v>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процентов</v>
      </c>
      <c r="C235" s="512" t="s">
        <v>584</v>
      </c>
      <c r="D235" s="841"/>
      <c r="E235" s="841"/>
      <c r="F235" s="841"/>
      <c r="G235" s="841"/>
      <c r="H235" s="199" t="s">
        <v>123</v>
      </c>
      <c r="I235" s="199" t="s">
        <v>123</v>
      </c>
      <c r="J235" s="538">
        <f>'Целевые индикаторы '!D59</f>
        <v>80</v>
      </c>
      <c r="K235" s="538">
        <f>'Целевые индикаторы '!E59</f>
        <v>0</v>
      </c>
      <c r="L235" s="596" t="str">
        <f>'Целевые индикаторы '!G59</f>
        <v>В соответствии с соглашением целевой расчитывается по итогам года</v>
      </c>
    </row>
    <row r="236" spans="1:13" s="598" customFormat="1" ht="27" customHeight="1" x14ac:dyDescent="0.2">
      <c r="A236" s="597"/>
      <c r="B236" s="283" t="s">
        <v>575</v>
      </c>
      <c r="C236" s="496"/>
      <c r="D236" s="227"/>
      <c r="E236" s="594"/>
      <c r="F236" s="679"/>
      <c r="G236" s="679"/>
      <c r="H236" s="842">
        <f>H195+H171+H161+H134+H105+H70+H6</f>
        <v>9904803.2191300001</v>
      </c>
      <c r="I236" s="842">
        <f>I195+I171+I161+I134+I105+I70+I6</f>
        <v>9629215.9139599986</v>
      </c>
      <c r="J236" s="601" t="s">
        <v>178</v>
      </c>
      <c r="K236" s="601" t="s">
        <v>178</v>
      </c>
      <c r="L236" s="596"/>
      <c r="M236" s="196"/>
    </row>
    <row r="237" spans="1:13" x14ac:dyDescent="0.25">
      <c r="H237" s="843"/>
    </row>
  </sheetData>
  <mergeCells count="43">
    <mergeCell ref="J174:J176"/>
    <mergeCell ref="K175:K176"/>
    <mergeCell ref="K154:L155"/>
    <mergeCell ref="L110:L111"/>
    <mergeCell ref="A129:B129"/>
    <mergeCell ref="A147:B147"/>
    <mergeCell ref="A166:B166"/>
    <mergeCell ref="A2:K2"/>
    <mergeCell ref="A3:A4"/>
    <mergeCell ref="B3:B4"/>
    <mergeCell ref="C3:C4"/>
    <mergeCell ref="D3:E3"/>
    <mergeCell ref="F3:G3"/>
    <mergeCell ref="H3:I3"/>
    <mergeCell ref="J3:K3"/>
    <mergeCell ref="A188:B188"/>
    <mergeCell ref="K63:K64"/>
    <mergeCell ref="O28:O31"/>
    <mergeCell ref="N60:N63"/>
    <mergeCell ref="A65:B65"/>
    <mergeCell ref="A100:B100"/>
    <mergeCell ref="A28:A31"/>
    <mergeCell ref="B28:B31"/>
    <mergeCell ref="A63:A64"/>
    <mergeCell ref="B63:B64"/>
    <mergeCell ref="L174:L175"/>
    <mergeCell ref="A108:A109"/>
    <mergeCell ref="B178:B179"/>
    <mergeCell ref="B108:B109"/>
    <mergeCell ref="A178:A180"/>
    <mergeCell ref="B173:B175"/>
    <mergeCell ref="L28:L29"/>
    <mergeCell ref="K28:K30"/>
    <mergeCell ref="H28:H30"/>
    <mergeCell ref="I28:I30"/>
    <mergeCell ref="J28:J30"/>
    <mergeCell ref="A181:A182"/>
    <mergeCell ref="A173:A176"/>
    <mergeCell ref="C28:C30"/>
    <mergeCell ref="D28:D30"/>
    <mergeCell ref="E28:E30"/>
    <mergeCell ref="F28:F30"/>
    <mergeCell ref="G28:G30"/>
  </mergeCells>
  <phoneticPr fontId="38" type="noConversion"/>
  <hyperlinks>
    <hyperlink ref="B33" location="_ftnref1" display="_ftnref1"/>
  </hyperlinks>
  <pageMargins left="0.70866141732283472" right="0.15748031496062992" top="0.23622047244094491" bottom="0.15748031496062992" header="0.23622047244094491" footer="0.15748031496062992"/>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view="pageBreakPreview" topLeftCell="A126" zoomScale="110" zoomScaleSheetLayoutView="110" workbookViewId="0">
      <selection activeCell="M135" sqref="M135"/>
    </sheetView>
  </sheetViews>
  <sheetFormatPr defaultRowHeight="15" x14ac:dyDescent="0.25"/>
  <cols>
    <col min="1" max="1" width="7.85546875" customWidth="1"/>
    <col min="2" max="2" width="42.140625" hidden="1" customWidth="1"/>
    <col min="3" max="3" width="31.42578125" customWidth="1"/>
    <col min="4" max="4" width="12" customWidth="1"/>
    <col min="5" max="6" width="12.42578125" customWidth="1"/>
    <col min="7" max="7" width="36.28515625" customWidth="1"/>
  </cols>
  <sheetData>
    <row r="1" spans="1:7" x14ac:dyDescent="0.25">
      <c r="G1" s="46" t="s">
        <v>73</v>
      </c>
    </row>
    <row r="2" spans="1:7" ht="18.75" x14ac:dyDescent="0.3">
      <c r="A2" s="1131" t="s">
        <v>72</v>
      </c>
      <c r="B2" s="1131"/>
      <c r="C2" s="1131"/>
      <c r="D2" s="1131"/>
      <c r="E2" s="1131"/>
      <c r="F2" s="1131"/>
      <c r="G2" s="1131"/>
    </row>
    <row r="3" spans="1:7" ht="16.5" customHeight="1" x14ac:dyDescent="0.3">
      <c r="A3" s="1132" t="s">
        <v>354</v>
      </c>
      <c r="B3" s="1132"/>
      <c r="C3" s="1132"/>
      <c r="D3" s="1132"/>
      <c r="E3" s="1132"/>
      <c r="F3" s="1132"/>
      <c r="G3" s="1132"/>
    </row>
    <row r="4" spans="1:7" ht="18.75" x14ac:dyDescent="0.3">
      <c r="A4" s="1"/>
      <c r="B4" s="1"/>
      <c r="C4" s="45"/>
      <c r="D4" s="1136" t="s">
        <v>355</v>
      </c>
      <c r="E4" s="1136"/>
      <c r="F4" s="1136"/>
      <c r="G4" s="44"/>
    </row>
    <row r="5" spans="1:7" ht="63.75" x14ac:dyDescent="0.25">
      <c r="A5" s="17" t="s">
        <v>213</v>
      </c>
      <c r="B5" s="17" t="s">
        <v>214</v>
      </c>
      <c r="C5" s="17" t="s">
        <v>342</v>
      </c>
      <c r="D5" s="17" t="s">
        <v>341</v>
      </c>
      <c r="E5" s="17" t="s">
        <v>340</v>
      </c>
      <c r="F5" s="17" t="s">
        <v>339</v>
      </c>
      <c r="G5" s="17" t="s">
        <v>338</v>
      </c>
    </row>
    <row r="6" spans="1:7" x14ac:dyDescent="0.25">
      <c r="A6" s="16">
        <v>1</v>
      </c>
      <c r="B6" s="16">
        <v>2</v>
      </c>
      <c r="C6" s="16">
        <v>3</v>
      </c>
      <c r="D6" s="16">
        <v>4</v>
      </c>
      <c r="E6" s="16">
        <v>5</v>
      </c>
      <c r="F6" s="16">
        <v>6</v>
      </c>
      <c r="G6" s="16">
        <v>7</v>
      </c>
    </row>
    <row r="7" spans="1:7" ht="15.75" thickBot="1" x14ac:dyDescent="0.3">
      <c r="A7" s="1133" t="s">
        <v>222</v>
      </c>
      <c r="B7" s="1133"/>
      <c r="C7" s="1133"/>
      <c r="D7" s="1133"/>
      <c r="E7" s="1133"/>
      <c r="F7" s="1133"/>
      <c r="G7" s="1133"/>
    </row>
    <row r="8" spans="1:7" ht="25.5" hidden="1" x14ac:dyDescent="0.25">
      <c r="A8" s="10" t="s">
        <v>244</v>
      </c>
      <c r="B8" s="11" t="s">
        <v>252</v>
      </c>
      <c r="C8" s="42"/>
      <c r="D8" s="42"/>
      <c r="E8" s="42"/>
      <c r="F8" s="42"/>
      <c r="G8" s="42"/>
    </row>
    <row r="9" spans="1:7" ht="26.25" hidden="1" thickBot="1" x14ac:dyDescent="0.3">
      <c r="A9" s="10" t="s">
        <v>245</v>
      </c>
      <c r="B9" s="11" t="s">
        <v>253</v>
      </c>
      <c r="C9" s="42"/>
      <c r="D9" s="42"/>
      <c r="E9" s="42"/>
      <c r="F9" s="42"/>
      <c r="G9" s="42"/>
    </row>
    <row r="10" spans="1:7" ht="132" customHeight="1" thickBot="1" x14ac:dyDescent="0.3">
      <c r="A10" s="146" t="s">
        <v>137</v>
      </c>
      <c r="B10" s="73">
        <v>2</v>
      </c>
      <c r="C10" s="8" t="s">
        <v>125</v>
      </c>
      <c r="D10" s="50">
        <v>2</v>
      </c>
      <c r="E10" s="51">
        <v>2</v>
      </c>
      <c r="F10" s="103">
        <f>E10/D10</f>
        <v>1</v>
      </c>
      <c r="G10" s="104" t="s">
        <v>353</v>
      </c>
    </row>
    <row r="11" spans="1:7" ht="119.25" customHeight="1" thickBot="1" x14ac:dyDescent="0.3">
      <c r="A11" s="146" t="s">
        <v>172</v>
      </c>
      <c r="B11" s="73" t="s">
        <v>254</v>
      </c>
      <c r="C11" s="8" t="s">
        <v>126</v>
      </c>
      <c r="D11" s="52">
        <v>0.2</v>
      </c>
      <c r="E11" s="51">
        <v>0.2</v>
      </c>
      <c r="F11" s="105">
        <f>E11/D11</f>
        <v>1</v>
      </c>
      <c r="G11" s="104" t="s">
        <v>353</v>
      </c>
    </row>
    <row r="12" spans="1:7" ht="38.25" hidden="1" x14ac:dyDescent="0.25">
      <c r="A12" s="146"/>
      <c r="B12" s="73" t="s">
        <v>79</v>
      </c>
      <c r="C12" s="43"/>
      <c r="D12" s="43"/>
      <c r="E12" s="43"/>
      <c r="F12" s="43"/>
      <c r="G12" s="42"/>
    </row>
    <row r="13" spans="1:7" ht="25.5" hidden="1" x14ac:dyDescent="0.25">
      <c r="A13" s="146"/>
      <c r="B13" s="73" t="s">
        <v>255</v>
      </c>
      <c r="C13" s="42"/>
      <c r="D13" s="42"/>
      <c r="E13" s="42"/>
      <c r="F13" s="42"/>
      <c r="G13" s="42"/>
    </row>
    <row r="14" spans="1:7" ht="25.5" hidden="1" x14ac:dyDescent="0.25">
      <c r="A14" s="146"/>
      <c r="B14" s="73" t="s">
        <v>256</v>
      </c>
      <c r="C14" s="23"/>
      <c r="D14" s="7"/>
      <c r="E14" s="7"/>
      <c r="F14" s="7"/>
      <c r="G14" s="23"/>
    </row>
    <row r="15" spans="1:7" ht="38.25" hidden="1" x14ac:dyDescent="0.25">
      <c r="A15" s="146"/>
      <c r="B15" s="73" t="s">
        <v>257</v>
      </c>
      <c r="C15" s="23"/>
      <c r="D15" s="7"/>
      <c r="E15" s="7"/>
      <c r="F15" s="7"/>
      <c r="G15" s="23"/>
    </row>
    <row r="16" spans="1:7" ht="25.5" hidden="1" x14ac:dyDescent="0.25">
      <c r="A16" s="146"/>
      <c r="B16" s="73" t="s">
        <v>80</v>
      </c>
      <c r="C16" s="23"/>
      <c r="D16" s="7"/>
      <c r="E16" s="7"/>
      <c r="F16" s="7"/>
      <c r="G16" s="23"/>
    </row>
    <row r="17" spans="1:7" ht="25.5" hidden="1" x14ac:dyDescent="0.25">
      <c r="A17" s="146"/>
      <c r="B17" s="73" t="s">
        <v>258</v>
      </c>
      <c r="C17" s="23"/>
      <c r="D17" s="7"/>
      <c r="E17" s="7"/>
      <c r="F17" s="7"/>
      <c r="G17" s="23"/>
    </row>
    <row r="18" spans="1:7" ht="38.25" hidden="1" x14ac:dyDescent="0.25">
      <c r="A18" s="146"/>
      <c r="B18" s="73" t="s">
        <v>259</v>
      </c>
      <c r="C18" s="23"/>
      <c r="D18" s="7"/>
      <c r="E18" s="7"/>
      <c r="F18" s="7"/>
      <c r="G18" s="23"/>
    </row>
    <row r="19" spans="1:7" ht="25.5" hidden="1" x14ac:dyDescent="0.25">
      <c r="A19" s="146"/>
      <c r="B19" s="73" t="s">
        <v>260</v>
      </c>
      <c r="C19" s="23"/>
      <c r="D19" s="7"/>
      <c r="E19" s="7"/>
      <c r="F19" s="7"/>
      <c r="G19" s="23"/>
    </row>
    <row r="20" spans="1:7" ht="178.5" hidden="1" x14ac:dyDescent="0.25">
      <c r="A20" s="146"/>
      <c r="B20" s="73" t="s">
        <v>261</v>
      </c>
      <c r="C20" s="23"/>
      <c r="D20" s="7"/>
      <c r="E20" s="7"/>
      <c r="F20" s="7"/>
      <c r="G20" s="23"/>
    </row>
    <row r="21" spans="1:7" ht="63.75" hidden="1" x14ac:dyDescent="0.25">
      <c r="A21" s="146"/>
      <c r="B21" s="73" t="s">
        <v>262</v>
      </c>
      <c r="C21" s="23"/>
      <c r="D21" s="7"/>
      <c r="E21" s="7"/>
      <c r="F21" s="7"/>
      <c r="G21" s="23"/>
    </row>
    <row r="22" spans="1:7" ht="38.25" hidden="1" x14ac:dyDescent="0.25">
      <c r="A22" s="146"/>
      <c r="B22" s="73" t="s">
        <v>263</v>
      </c>
      <c r="C22" s="23"/>
      <c r="D22" s="7"/>
      <c r="E22" s="7"/>
      <c r="F22" s="7"/>
      <c r="G22" s="23"/>
    </row>
    <row r="23" spans="1:7" ht="38.25" hidden="1" x14ac:dyDescent="0.25">
      <c r="A23" s="146"/>
      <c r="B23" s="73" t="s">
        <v>264</v>
      </c>
      <c r="C23" s="23"/>
      <c r="D23" s="7"/>
      <c r="E23" s="7"/>
      <c r="F23" s="7"/>
      <c r="G23" s="23"/>
    </row>
    <row r="24" spans="1:7" ht="38.25" hidden="1" x14ac:dyDescent="0.25">
      <c r="A24" s="146"/>
      <c r="B24" s="73" t="s">
        <v>265</v>
      </c>
      <c r="C24" s="23"/>
      <c r="D24" s="7"/>
      <c r="E24" s="7"/>
      <c r="F24" s="7"/>
      <c r="G24" s="23"/>
    </row>
    <row r="25" spans="1:7" ht="165.75" hidden="1" x14ac:dyDescent="0.25">
      <c r="A25" s="146"/>
      <c r="B25" s="73" t="s">
        <v>81</v>
      </c>
      <c r="C25" s="23"/>
      <c r="D25" s="7"/>
      <c r="E25" s="7"/>
      <c r="F25" s="7"/>
      <c r="G25" s="23"/>
    </row>
    <row r="26" spans="1:7" ht="51" hidden="1" x14ac:dyDescent="0.25">
      <c r="A26" s="146"/>
      <c r="B26" s="73" t="s">
        <v>266</v>
      </c>
      <c r="C26" s="23"/>
      <c r="D26" s="7"/>
      <c r="E26" s="7"/>
      <c r="F26" s="7"/>
      <c r="G26" s="23"/>
    </row>
    <row r="27" spans="1:7" ht="38.25" hidden="1" x14ac:dyDescent="0.25">
      <c r="A27" s="146"/>
      <c r="B27" s="73" t="s">
        <v>267</v>
      </c>
      <c r="C27" s="23"/>
      <c r="D27" s="7"/>
      <c r="E27" s="7"/>
      <c r="F27" s="7"/>
      <c r="G27" s="23"/>
    </row>
    <row r="28" spans="1:7" hidden="1" x14ac:dyDescent="0.25">
      <c r="A28" s="147"/>
      <c r="B28" s="11" t="s">
        <v>224</v>
      </c>
      <c r="C28" s="23"/>
      <c r="D28" s="7"/>
      <c r="E28" s="7"/>
      <c r="F28" s="7"/>
      <c r="G28" s="23"/>
    </row>
    <row r="29" spans="1:7" ht="25.5" hidden="1" x14ac:dyDescent="0.25">
      <c r="A29" s="146"/>
      <c r="B29" s="73" t="s">
        <v>82</v>
      </c>
      <c r="C29" s="23"/>
      <c r="D29" s="7"/>
      <c r="E29" s="7"/>
      <c r="F29" s="7"/>
      <c r="G29" s="23"/>
    </row>
    <row r="30" spans="1:7" ht="25.5" hidden="1" x14ac:dyDescent="0.25">
      <c r="A30" s="146"/>
      <c r="B30" s="73" t="s">
        <v>268</v>
      </c>
      <c r="C30" s="23"/>
      <c r="D30" s="7"/>
      <c r="E30" s="7"/>
      <c r="F30" s="7"/>
      <c r="G30" s="23"/>
    </row>
    <row r="31" spans="1:7" ht="38.25" hidden="1" x14ac:dyDescent="0.25">
      <c r="A31" s="146"/>
      <c r="B31" s="73" t="s">
        <v>269</v>
      </c>
      <c r="C31" s="23"/>
      <c r="D31" s="7"/>
      <c r="E31" s="7"/>
      <c r="F31" s="7"/>
      <c r="G31" s="23"/>
    </row>
    <row r="32" spans="1:7" ht="25.5" hidden="1" x14ac:dyDescent="0.25">
      <c r="A32" s="146"/>
      <c r="B32" s="73" t="s">
        <v>270</v>
      </c>
      <c r="C32" s="23"/>
      <c r="D32" s="7"/>
      <c r="E32" s="7"/>
      <c r="F32" s="7"/>
      <c r="G32" s="23"/>
    </row>
    <row r="33" spans="1:7" ht="38.25" hidden="1" x14ac:dyDescent="0.25">
      <c r="A33" s="146"/>
      <c r="B33" s="73" t="s">
        <v>271</v>
      </c>
      <c r="C33" s="23"/>
      <c r="D33" s="7"/>
      <c r="E33" s="7"/>
      <c r="F33" s="7"/>
      <c r="G33" s="23"/>
    </row>
    <row r="34" spans="1:7" ht="51" hidden="1" x14ac:dyDescent="0.25">
      <c r="A34" s="146"/>
      <c r="B34" s="73" t="s">
        <v>272</v>
      </c>
      <c r="C34" s="23"/>
      <c r="D34" s="7"/>
      <c r="E34" s="7"/>
      <c r="F34" s="7"/>
      <c r="G34" s="23"/>
    </row>
    <row r="35" spans="1:7" ht="25.5" hidden="1" x14ac:dyDescent="0.25">
      <c r="A35" s="146"/>
      <c r="B35" s="73" t="s">
        <v>273</v>
      </c>
      <c r="C35" s="23"/>
      <c r="D35" s="7"/>
      <c r="E35" s="7"/>
      <c r="F35" s="7"/>
      <c r="G35" s="23"/>
    </row>
    <row r="36" spans="1:7" ht="51" hidden="1" x14ac:dyDescent="0.25">
      <c r="A36" s="146"/>
      <c r="B36" s="73" t="s">
        <v>225</v>
      </c>
      <c r="C36" s="23"/>
      <c r="D36" s="7"/>
      <c r="E36" s="7"/>
      <c r="F36" s="7"/>
      <c r="G36" s="23"/>
    </row>
    <row r="37" spans="1:7" ht="38.25" hidden="1" x14ac:dyDescent="0.25">
      <c r="A37" s="146"/>
      <c r="B37" s="73" t="s">
        <v>274</v>
      </c>
      <c r="C37" s="23"/>
      <c r="D37" s="7"/>
      <c r="E37" s="7"/>
      <c r="F37" s="7"/>
      <c r="G37" s="23"/>
    </row>
    <row r="38" spans="1:7" ht="38.25" hidden="1" x14ac:dyDescent="0.25">
      <c r="A38" s="146"/>
      <c r="B38" s="73" t="s">
        <v>275</v>
      </c>
      <c r="C38" s="23"/>
      <c r="D38" s="7"/>
      <c r="E38" s="7"/>
      <c r="F38" s="7"/>
      <c r="G38" s="23"/>
    </row>
    <row r="39" spans="1:7" ht="25.5" hidden="1" x14ac:dyDescent="0.25">
      <c r="A39" s="146"/>
      <c r="B39" s="73" t="s">
        <v>276</v>
      </c>
      <c r="C39" s="23"/>
      <c r="D39" s="7"/>
      <c r="E39" s="7"/>
      <c r="F39" s="7"/>
      <c r="G39" s="23"/>
    </row>
    <row r="40" spans="1:7" ht="89.25" hidden="1" x14ac:dyDescent="0.25">
      <c r="A40" s="146"/>
      <c r="B40" s="73" t="s">
        <v>277</v>
      </c>
      <c r="C40" s="23"/>
      <c r="D40" s="7"/>
      <c r="E40" s="7"/>
      <c r="F40" s="7"/>
      <c r="G40" s="23"/>
    </row>
    <row r="41" spans="1:7" ht="25.5" hidden="1" x14ac:dyDescent="0.25">
      <c r="A41" s="146"/>
      <c r="B41" s="73" t="s">
        <v>278</v>
      </c>
      <c r="C41" s="23"/>
      <c r="D41" s="7"/>
      <c r="E41" s="7"/>
      <c r="F41" s="7"/>
      <c r="G41" s="23"/>
    </row>
    <row r="42" spans="1:7" ht="76.5" hidden="1" x14ac:dyDescent="0.25">
      <c r="A42" s="146"/>
      <c r="B42" s="73" t="s">
        <v>83</v>
      </c>
      <c r="C42" s="23"/>
      <c r="D42" s="7"/>
      <c r="E42" s="7"/>
      <c r="F42" s="7"/>
      <c r="G42" s="23"/>
    </row>
    <row r="43" spans="1:7" ht="51" hidden="1" x14ac:dyDescent="0.25">
      <c r="A43" s="146"/>
      <c r="B43" s="73" t="s">
        <v>84</v>
      </c>
      <c r="C43" s="23"/>
      <c r="D43" s="7"/>
      <c r="E43" s="7"/>
      <c r="F43" s="7"/>
      <c r="G43" s="23"/>
    </row>
    <row r="44" spans="1:7" ht="38.25" hidden="1" x14ac:dyDescent="0.25">
      <c r="A44" s="146"/>
      <c r="B44" s="73" t="s">
        <v>279</v>
      </c>
      <c r="C44" s="23"/>
      <c r="D44" s="7"/>
      <c r="E44" s="7"/>
      <c r="F44" s="7"/>
      <c r="G44" s="23"/>
    </row>
    <row r="45" spans="1:7" ht="63.75" hidden="1" x14ac:dyDescent="0.25">
      <c r="A45" s="146"/>
      <c r="B45" s="73" t="s">
        <v>85</v>
      </c>
      <c r="C45" s="23"/>
      <c r="D45" s="7"/>
      <c r="E45" s="7"/>
      <c r="F45" s="7"/>
      <c r="G45" s="23"/>
    </row>
    <row r="46" spans="1:7" ht="89.25" hidden="1" x14ac:dyDescent="0.25">
      <c r="A46" s="147"/>
      <c r="B46" s="11" t="s">
        <v>86</v>
      </c>
      <c r="C46" s="23"/>
      <c r="D46" s="7"/>
      <c r="E46" s="7"/>
      <c r="F46" s="7"/>
      <c r="G46" s="23"/>
    </row>
    <row r="47" spans="1:7" ht="89.25" hidden="1" x14ac:dyDescent="0.25">
      <c r="A47" s="146"/>
      <c r="B47" s="73" t="s">
        <v>86</v>
      </c>
      <c r="C47" s="23"/>
      <c r="D47" s="7"/>
      <c r="E47" s="7"/>
      <c r="F47" s="7"/>
      <c r="G47" s="23"/>
    </row>
    <row r="48" spans="1:7" ht="38.25" hidden="1" x14ac:dyDescent="0.25">
      <c r="A48" s="146"/>
      <c r="B48" s="73" t="s">
        <v>87</v>
      </c>
      <c r="C48" s="23"/>
      <c r="D48" s="7"/>
      <c r="E48" s="7"/>
      <c r="F48" s="7"/>
      <c r="G48" s="23"/>
    </row>
    <row r="49" spans="1:7" ht="25.5" hidden="1" x14ac:dyDescent="0.25">
      <c r="A49" s="146"/>
      <c r="B49" s="73" t="s">
        <v>280</v>
      </c>
      <c r="C49" s="23"/>
      <c r="D49" s="7"/>
      <c r="E49" s="7"/>
      <c r="F49" s="7"/>
      <c r="G49" s="23"/>
    </row>
    <row r="50" spans="1:7" ht="38.25" hidden="1" x14ac:dyDescent="0.25">
      <c r="A50" s="146"/>
      <c r="B50" s="73" t="s">
        <v>281</v>
      </c>
      <c r="C50" s="23"/>
      <c r="D50" s="7"/>
      <c r="E50" s="7"/>
      <c r="F50" s="7"/>
      <c r="G50" s="23"/>
    </row>
    <row r="51" spans="1:7" ht="38.25" hidden="1" x14ac:dyDescent="0.25">
      <c r="A51" s="146"/>
      <c r="B51" s="73" t="s">
        <v>171</v>
      </c>
      <c r="C51" s="23"/>
      <c r="D51" s="7"/>
      <c r="E51" s="7"/>
      <c r="F51" s="29"/>
      <c r="G51" s="23"/>
    </row>
    <row r="52" spans="1:7" ht="38.25" hidden="1" x14ac:dyDescent="0.25">
      <c r="A52" s="146"/>
      <c r="B52" s="73" t="s">
        <v>282</v>
      </c>
      <c r="C52" s="41"/>
      <c r="D52" s="13"/>
      <c r="E52" s="13"/>
      <c r="F52" s="13"/>
      <c r="G52" s="41"/>
    </row>
    <row r="53" spans="1:7" ht="89.25" hidden="1" x14ac:dyDescent="0.25">
      <c r="A53" s="146"/>
      <c r="B53" s="102" t="s">
        <v>181</v>
      </c>
      <c r="C53" s="41"/>
      <c r="D53" s="13"/>
      <c r="E53" s="13"/>
      <c r="F53" s="13"/>
      <c r="G53" s="41"/>
    </row>
    <row r="54" spans="1:7" ht="124.5" customHeight="1" x14ac:dyDescent="0.25">
      <c r="A54" s="82" t="s">
        <v>121</v>
      </c>
      <c r="B54" s="15"/>
      <c r="C54" s="74" t="s">
        <v>337</v>
      </c>
      <c r="D54" s="106">
        <v>98.2</v>
      </c>
      <c r="E54" s="106">
        <v>98.2</v>
      </c>
      <c r="F54" s="107">
        <v>1</v>
      </c>
      <c r="G54" s="104" t="s">
        <v>353</v>
      </c>
    </row>
    <row r="55" spans="1:7" ht="86.25" customHeight="1" x14ac:dyDescent="0.25">
      <c r="A55" s="82" t="s">
        <v>356</v>
      </c>
      <c r="B55" s="15"/>
      <c r="C55" s="6" t="s">
        <v>212</v>
      </c>
      <c r="D55" s="109">
        <v>100</v>
      </c>
      <c r="E55" s="109">
        <v>100</v>
      </c>
      <c r="F55" s="105">
        <f>E55/D55</f>
        <v>1</v>
      </c>
      <c r="G55" s="104" t="s">
        <v>353</v>
      </c>
    </row>
    <row r="56" spans="1:7" hidden="1" x14ac:dyDescent="0.25">
      <c r="A56" s="2"/>
      <c r="B56" s="20" t="s">
        <v>223</v>
      </c>
      <c r="C56" s="18"/>
      <c r="D56" s="19"/>
      <c r="E56" s="19"/>
      <c r="F56" s="19"/>
      <c r="G56" s="18"/>
    </row>
    <row r="57" spans="1:7" x14ac:dyDescent="0.25">
      <c r="A57" s="1134" t="s">
        <v>227</v>
      </c>
      <c r="B57" s="1134"/>
      <c r="C57" s="1134"/>
      <c r="D57" s="1134"/>
      <c r="E57" s="1134"/>
      <c r="F57" s="1134"/>
      <c r="G57" s="1134"/>
    </row>
    <row r="58" spans="1:7" ht="25.5" hidden="1" x14ac:dyDescent="0.25">
      <c r="A58" s="86" t="s">
        <v>175</v>
      </c>
      <c r="B58" s="85" t="s">
        <v>136</v>
      </c>
      <c r="C58" s="23"/>
      <c r="D58" s="7"/>
      <c r="E58" s="7"/>
      <c r="F58" s="7"/>
      <c r="G58" s="23"/>
    </row>
    <row r="59" spans="1:7" ht="51" hidden="1" customHeight="1" x14ac:dyDescent="0.25">
      <c r="A59" s="71" t="s">
        <v>244</v>
      </c>
      <c r="B59" s="72" t="s">
        <v>283</v>
      </c>
      <c r="C59" s="101"/>
      <c r="D59" s="9"/>
      <c r="E59" s="9"/>
      <c r="F59" s="9"/>
      <c r="G59" s="40"/>
    </row>
    <row r="60" spans="1:7" ht="51" hidden="1" x14ac:dyDescent="0.25">
      <c r="A60" s="54" t="s">
        <v>245</v>
      </c>
      <c r="B60" s="73" t="s">
        <v>284</v>
      </c>
      <c r="C60" s="101"/>
      <c r="D60" s="39"/>
      <c r="E60" s="39"/>
      <c r="F60" s="39"/>
      <c r="G60" s="38"/>
    </row>
    <row r="61" spans="1:7" ht="51" hidden="1" x14ac:dyDescent="0.25">
      <c r="A61" s="54" t="s">
        <v>246</v>
      </c>
      <c r="B61" s="73" t="s">
        <v>92</v>
      </c>
      <c r="C61" s="101"/>
      <c r="D61" s="39"/>
      <c r="E61" s="39"/>
      <c r="F61" s="39"/>
      <c r="G61" s="38"/>
    </row>
    <row r="62" spans="1:7" s="53" customFormat="1" ht="76.5" hidden="1" x14ac:dyDescent="0.25">
      <c r="A62" s="54" t="s">
        <v>247</v>
      </c>
      <c r="B62" s="73" t="s">
        <v>285</v>
      </c>
      <c r="C62" s="101"/>
      <c r="D62" s="65"/>
      <c r="E62" s="83"/>
      <c r="F62" s="82"/>
      <c r="G62" s="82"/>
    </row>
    <row r="63" spans="1:7" ht="51" hidden="1" x14ac:dyDescent="0.25">
      <c r="A63" s="54" t="s">
        <v>248</v>
      </c>
      <c r="B63" s="73" t="s">
        <v>94</v>
      </c>
      <c r="C63" s="101"/>
      <c r="D63" s="39"/>
      <c r="E63" s="39"/>
      <c r="F63" s="39"/>
      <c r="G63" s="38"/>
    </row>
    <row r="64" spans="1:7" ht="89.25" hidden="1" x14ac:dyDescent="0.25">
      <c r="A64" s="54" t="s">
        <v>88</v>
      </c>
      <c r="B64" s="73" t="s">
        <v>95</v>
      </c>
      <c r="C64" s="101"/>
      <c r="D64" s="39"/>
      <c r="E64" s="39"/>
      <c r="F64" s="39"/>
      <c r="G64" s="38"/>
    </row>
    <row r="65" spans="1:7" ht="25.5" hidden="1" x14ac:dyDescent="0.25">
      <c r="A65" s="54" t="s">
        <v>89</v>
      </c>
      <c r="B65" s="73" t="s">
        <v>288</v>
      </c>
      <c r="C65" s="101"/>
      <c r="D65" s="39"/>
      <c r="E65" s="39"/>
      <c r="F65" s="39"/>
      <c r="G65" s="38"/>
    </row>
    <row r="66" spans="1:7" ht="89.25" hidden="1" x14ac:dyDescent="0.25">
      <c r="A66" s="54" t="s">
        <v>134</v>
      </c>
      <c r="B66" s="73" t="s">
        <v>289</v>
      </c>
      <c r="C66" s="101"/>
      <c r="D66" s="37"/>
      <c r="E66" s="37"/>
      <c r="F66" s="37"/>
      <c r="G66" s="36"/>
    </row>
    <row r="67" spans="1:7" ht="25.5" hidden="1" x14ac:dyDescent="0.25">
      <c r="A67" s="54" t="s">
        <v>328</v>
      </c>
      <c r="B67" s="73" t="s">
        <v>290</v>
      </c>
      <c r="C67" s="1138"/>
      <c r="D67" s="19"/>
      <c r="E67" s="19"/>
      <c r="F67" s="19"/>
      <c r="G67" s="18"/>
    </row>
    <row r="68" spans="1:7" ht="25.5" hidden="1" x14ac:dyDescent="0.25">
      <c r="A68" s="54" t="s">
        <v>331</v>
      </c>
      <c r="B68" s="73" t="s">
        <v>291</v>
      </c>
      <c r="C68" s="1139"/>
      <c r="D68" s="7"/>
      <c r="E68" s="7"/>
      <c r="F68" s="7"/>
      <c r="G68" s="23"/>
    </row>
    <row r="69" spans="1:7" ht="25.5" hidden="1" x14ac:dyDescent="0.25">
      <c r="A69" s="54" t="s">
        <v>76</v>
      </c>
      <c r="B69" s="73" t="s">
        <v>96</v>
      </c>
      <c r="C69" s="1139"/>
      <c r="D69" s="7"/>
      <c r="E69" s="7"/>
      <c r="F69" s="7"/>
      <c r="G69" s="23"/>
    </row>
    <row r="70" spans="1:7" ht="51" hidden="1" x14ac:dyDescent="0.25">
      <c r="A70" s="54" t="s">
        <v>138</v>
      </c>
      <c r="B70" s="73" t="s">
        <v>97</v>
      </c>
      <c r="C70" s="1139"/>
      <c r="D70" s="7"/>
      <c r="E70" s="7"/>
      <c r="F70" s="7"/>
      <c r="G70" s="23"/>
    </row>
    <row r="71" spans="1:7" ht="38.25" hidden="1" x14ac:dyDescent="0.25">
      <c r="A71" s="54" t="s">
        <v>139</v>
      </c>
      <c r="B71" s="73" t="s">
        <v>292</v>
      </c>
      <c r="C71" s="1139"/>
      <c r="D71" s="7"/>
      <c r="E71" s="7"/>
      <c r="F71" s="7"/>
      <c r="G71" s="23"/>
    </row>
    <row r="72" spans="1:7" ht="51" hidden="1" x14ac:dyDescent="0.25">
      <c r="A72" s="54" t="s">
        <v>140</v>
      </c>
      <c r="B72" s="73" t="s">
        <v>293</v>
      </c>
      <c r="C72" s="1139"/>
      <c r="D72" s="7"/>
      <c r="E72" s="7"/>
      <c r="F72" s="7"/>
      <c r="G72" s="23"/>
    </row>
    <row r="73" spans="1:7" ht="51" hidden="1" x14ac:dyDescent="0.25">
      <c r="A73" s="54" t="s">
        <v>141</v>
      </c>
      <c r="B73" s="73" t="s">
        <v>98</v>
      </c>
      <c r="C73" s="1139"/>
      <c r="D73" s="7"/>
      <c r="E73" s="7"/>
      <c r="F73" s="7"/>
      <c r="G73" s="23"/>
    </row>
    <row r="74" spans="1:7" ht="63.75" hidden="1" x14ac:dyDescent="0.25">
      <c r="A74" s="54" t="s">
        <v>142</v>
      </c>
      <c r="B74" s="73" t="s">
        <v>294</v>
      </c>
      <c r="C74" s="1139"/>
      <c r="D74" s="7"/>
      <c r="E74" s="7"/>
      <c r="F74" s="7"/>
      <c r="G74" s="23"/>
    </row>
    <row r="75" spans="1:7" ht="63.75" hidden="1" x14ac:dyDescent="0.25">
      <c r="A75" s="54" t="s">
        <v>143</v>
      </c>
      <c r="B75" s="73" t="s">
        <v>295</v>
      </c>
      <c r="C75" s="1139"/>
      <c r="D75" s="7"/>
      <c r="E75" s="7"/>
      <c r="F75" s="7"/>
      <c r="G75" s="23"/>
    </row>
    <row r="76" spans="1:7" ht="63.75" hidden="1" x14ac:dyDescent="0.25">
      <c r="A76" s="54" t="s">
        <v>144</v>
      </c>
      <c r="B76" s="73" t="s">
        <v>296</v>
      </c>
      <c r="C76" s="1139"/>
      <c r="D76" s="7"/>
      <c r="E76" s="7"/>
      <c r="F76" s="7"/>
      <c r="G76" s="23"/>
    </row>
    <row r="77" spans="1:7" ht="76.5" hidden="1" x14ac:dyDescent="0.25">
      <c r="A77" s="54" t="s">
        <v>145</v>
      </c>
      <c r="B77" s="73" t="s">
        <v>297</v>
      </c>
      <c r="C77" s="1139"/>
      <c r="D77" s="7"/>
      <c r="E77" s="7"/>
      <c r="F77" s="7"/>
      <c r="G77" s="23"/>
    </row>
    <row r="78" spans="1:7" ht="51" hidden="1" x14ac:dyDescent="0.25">
      <c r="A78" s="54" t="s">
        <v>146</v>
      </c>
      <c r="B78" s="73" t="s">
        <v>298</v>
      </c>
      <c r="C78" s="1139"/>
      <c r="D78" s="7"/>
      <c r="E78" s="7"/>
      <c r="F78" s="7"/>
      <c r="G78" s="23"/>
    </row>
    <row r="79" spans="1:7" ht="38.25" hidden="1" x14ac:dyDescent="0.25">
      <c r="A79" s="54" t="s">
        <v>147</v>
      </c>
      <c r="B79" s="73" t="s">
        <v>299</v>
      </c>
      <c r="C79" s="1139"/>
      <c r="D79" s="7"/>
      <c r="E79" s="7"/>
      <c r="F79" s="7"/>
      <c r="G79" s="23"/>
    </row>
    <row r="80" spans="1:7" ht="63.75" hidden="1" x14ac:dyDescent="0.25">
      <c r="A80" s="54" t="s">
        <v>148</v>
      </c>
      <c r="B80" s="73" t="s">
        <v>300</v>
      </c>
      <c r="C80" s="1139"/>
      <c r="D80" s="7"/>
      <c r="E80" s="7"/>
      <c r="F80" s="7"/>
      <c r="G80" s="23"/>
    </row>
    <row r="81" spans="1:7" ht="132.75" hidden="1" customHeight="1" x14ac:dyDescent="0.25">
      <c r="A81" s="54" t="s">
        <v>149</v>
      </c>
      <c r="B81" s="110" t="s">
        <v>93</v>
      </c>
      <c r="C81" s="1139"/>
      <c r="D81" s="7"/>
      <c r="E81" s="7"/>
      <c r="F81" s="7"/>
      <c r="G81" s="23"/>
    </row>
    <row r="82" spans="1:7" ht="51" hidden="1" x14ac:dyDescent="0.25">
      <c r="A82" s="54" t="s">
        <v>150</v>
      </c>
      <c r="B82" s="110" t="s">
        <v>286</v>
      </c>
      <c r="C82" s="1139"/>
      <c r="D82" s="35"/>
      <c r="E82" s="34"/>
      <c r="F82" s="29"/>
      <c r="G82" s="23"/>
    </row>
    <row r="83" spans="1:7" ht="25.5" hidden="1" x14ac:dyDescent="0.25">
      <c r="A83" s="54" t="s">
        <v>151</v>
      </c>
      <c r="B83" s="73" t="s">
        <v>287</v>
      </c>
      <c r="C83" s="1139"/>
      <c r="D83" s="7"/>
      <c r="E83" s="7"/>
      <c r="F83" s="7"/>
      <c r="G83" s="23"/>
    </row>
    <row r="84" spans="1:7" ht="157.5" customHeight="1" x14ac:dyDescent="0.25">
      <c r="A84" s="147" t="s">
        <v>137</v>
      </c>
      <c r="B84" s="11"/>
      <c r="C84" s="57" t="s">
        <v>321</v>
      </c>
      <c r="D84" s="144">
        <v>0.84</v>
      </c>
      <c r="E84" s="144">
        <f>'план-график'!K101</f>
        <v>0.89100000000000001</v>
      </c>
      <c r="F84" s="108">
        <f>E84/D84*100</f>
        <v>106.07142857142857</v>
      </c>
      <c r="G84" s="104" t="str">
        <f>'план-график'!L101</f>
        <v xml:space="preserve">За 9 месяцев 2019 года значение целевого индикатора перевыполнено. </v>
      </c>
    </row>
    <row r="85" spans="1:7" ht="63.75" x14ac:dyDescent="0.25">
      <c r="A85" s="147" t="s">
        <v>172</v>
      </c>
      <c r="B85" s="11"/>
      <c r="C85" s="57" t="s">
        <v>211</v>
      </c>
      <c r="D85" s="108">
        <v>100</v>
      </c>
      <c r="E85" s="108">
        <v>100</v>
      </c>
      <c r="F85" s="103">
        <v>1</v>
      </c>
      <c r="G85" s="104" t="s">
        <v>351</v>
      </c>
    </row>
    <row r="86" spans="1:7" hidden="1" x14ac:dyDescent="0.25">
      <c r="A86" s="2"/>
      <c r="B86" s="20" t="s">
        <v>223</v>
      </c>
      <c r="C86" s="18"/>
      <c r="D86" s="19"/>
      <c r="E86" s="19"/>
      <c r="F86" s="19"/>
      <c r="G86" s="18"/>
    </row>
    <row r="87" spans="1:7" x14ac:dyDescent="0.25">
      <c r="A87" s="1137" t="s">
        <v>228</v>
      </c>
      <c r="B87" s="1137"/>
      <c r="C87" s="1137"/>
      <c r="D87" s="1137"/>
      <c r="E87" s="1137"/>
      <c r="F87" s="1137"/>
      <c r="G87" s="1137"/>
    </row>
    <row r="88" spans="1:7" ht="25.5" hidden="1" x14ac:dyDescent="0.25">
      <c r="A88" s="3" t="s">
        <v>137</v>
      </c>
      <c r="B88" s="4" t="s">
        <v>303</v>
      </c>
      <c r="C88" s="33"/>
      <c r="D88" s="31"/>
      <c r="E88" s="32"/>
      <c r="F88" s="32"/>
      <c r="G88" s="18"/>
    </row>
    <row r="89" spans="1:7" ht="141" thickBot="1" x14ac:dyDescent="0.3">
      <c r="A89" s="149" t="s">
        <v>137</v>
      </c>
      <c r="B89" s="4" t="s">
        <v>304</v>
      </c>
      <c r="C89" s="8" t="s">
        <v>128</v>
      </c>
      <c r="D89" s="111">
        <v>100</v>
      </c>
      <c r="E89" s="112">
        <v>100</v>
      </c>
      <c r="F89" s="103">
        <f>E89/D89</f>
        <v>1</v>
      </c>
      <c r="G89" s="104" t="s">
        <v>353</v>
      </c>
    </row>
    <row r="90" spans="1:7" ht="153.75" hidden="1" thickBot="1" x14ac:dyDescent="0.3">
      <c r="A90" s="149"/>
      <c r="B90" s="6" t="s">
        <v>187</v>
      </c>
      <c r="C90" s="23"/>
      <c r="D90" s="7"/>
      <c r="E90" s="7"/>
      <c r="F90" s="7"/>
      <c r="G90" s="23"/>
    </row>
    <row r="91" spans="1:7" ht="142.5" hidden="1" thickBot="1" x14ac:dyDescent="0.3">
      <c r="A91" s="117"/>
      <c r="B91" s="84" t="s">
        <v>188</v>
      </c>
      <c r="C91" s="23"/>
      <c r="D91" s="7"/>
      <c r="E91" s="7"/>
      <c r="F91" s="7"/>
      <c r="G91" s="23"/>
    </row>
    <row r="92" spans="1:7" ht="51.75" hidden="1" thickBot="1" x14ac:dyDescent="0.3">
      <c r="A92" s="148"/>
      <c r="B92" s="4" t="s">
        <v>310</v>
      </c>
      <c r="C92" s="18"/>
      <c r="D92" s="19"/>
      <c r="E92" s="19"/>
      <c r="F92" s="19"/>
      <c r="G92" s="18"/>
    </row>
    <row r="93" spans="1:7" ht="39" hidden="1" thickBot="1" x14ac:dyDescent="0.3">
      <c r="A93" s="148"/>
      <c r="B93" s="4" t="s">
        <v>311</v>
      </c>
      <c r="C93" s="18"/>
      <c r="D93" s="19"/>
      <c r="E93" s="19"/>
      <c r="F93" s="19"/>
      <c r="G93" s="18"/>
    </row>
    <row r="94" spans="1:7" ht="26.25" hidden="1" thickBot="1" x14ac:dyDescent="0.3">
      <c r="A94" s="148"/>
      <c r="B94" s="4" t="s">
        <v>313</v>
      </c>
      <c r="C94" s="18"/>
      <c r="D94" s="19"/>
      <c r="E94" s="19"/>
      <c r="F94" s="19"/>
      <c r="G94" s="18"/>
    </row>
    <row r="95" spans="1:7" ht="51.75" hidden="1" thickBot="1" x14ac:dyDescent="0.3">
      <c r="A95" s="149"/>
      <c r="B95" s="6" t="s">
        <v>314</v>
      </c>
      <c r="C95" s="23"/>
      <c r="D95" s="7"/>
      <c r="E95" s="7"/>
      <c r="F95" s="7"/>
      <c r="G95" s="23"/>
    </row>
    <row r="96" spans="1:7" ht="102.75" hidden="1" thickBot="1" x14ac:dyDescent="0.3">
      <c r="A96" s="148"/>
      <c r="B96" s="4" t="s">
        <v>315</v>
      </c>
      <c r="C96" s="18"/>
      <c r="D96" s="19"/>
      <c r="E96" s="19"/>
      <c r="F96" s="19"/>
      <c r="G96" s="18"/>
    </row>
    <row r="97" spans="1:7" ht="90" hidden="1" thickBot="1" x14ac:dyDescent="0.3">
      <c r="A97" s="149"/>
      <c r="B97" s="6" t="s">
        <v>316</v>
      </c>
      <c r="C97" s="23"/>
      <c r="D97" s="7"/>
      <c r="E97" s="30"/>
      <c r="F97" s="7"/>
      <c r="G97" s="23"/>
    </row>
    <row r="98" spans="1:7" ht="109.5" customHeight="1" thickBot="1" x14ac:dyDescent="0.3">
      <c r="A98" s="149" t="s">
        <v>172</v>
      </c>
      <c r="B98" s="6" t="s">
        <v>317</v>
      </c>
      <c r="C98" s="145" t="s">
        <v>124</v>
      </c>
      <c r="D98" s="113">
        <v>42</v>
      </c>
      <c r="E98" s="114">
        <v>42</v>
      </c>
      <c r="F98" s="103">
        <f>E98/D98</f>
        <v>1</v>
      </c>
      <c r="G98" s="104" t="s">
        <v>353</v>
      </c>
    </row>
    <row r="99" spans="1:7" ht="38.25" hidden="1" x14ac:dyDescent="0.25">
      <c r="A99" s="149"/>
      <c r="B99" s="6" t="s">
        <v>318</v>
      </c>
      <c r="C99" s="23"/>
      <c r="D99" s="7"/>
      <c r="E99" s="30"/>
      <c r="F99" s="7"/>
      <c r="G99" s="23"/>
    </row>
    <row r="100" spans="1:7" ht="57.75" customHeight="1" x14ac:dyDescent="0.25">
      <c r="A100" s="149" t="s">
        <v>121</v>
      </c>
      <c r="B100" s="6" t="s">
        <v>319</v>
      </c>
      <c r="C100" s="8" t="s">
        <v>129</v>
      </c>
      <c r="D100" s="115">
        <v>5.0999999999999996</v>
      </c>
      <c r="E100" s="116">
        <v>5.0999999999999996</v>
      </c>
      <c r="F100" s="103">
        <f>E100/D100</f>
        <v>1</v>
      </c>
      <c r="G100" s="104" t="s">
        <v>353</v>
      </c>
    </row>
    <row r="101" spans="1:7" hidden="1" x14ac:dyDescent="0.25">
      <c r="A101" s="3" t="s">
        <v>113</v>
      </c>
      <c r="B101" s="4" t="s">
        <v>229</v>
      </c>
      <c r="C101" s="18"/>
      <c r="D101" s="19"/>
      <c r="E101" s="19"/>
      <c r="F101" s="19"/>
      <c r="G101" s="18"/>
    </row>
    <row r="102" spans="1:7" ht="25.5" hidden="1" x14ac:dyDescent="0.25">
      <c r="A102" s="5" t="s">
        <v>114</v>
      </c>
      <c r="B102" s="6" t="s">
        <v>320</v>
      </c>
      <c r="C102" s="23"/>
      <c r="D102" s="7"/>
      <c r="E102" s="7"/>
      <c r="F102" s="7"/>
      <c r="G102" s="23"/>
    </row>
    <row r="103" spans="1:7" hidden="1" x14ac:dyDescent="0.25">
      <c r="A103" s="28"/>
      <c r="B103" s="27" t="s">
        <v>223</v>
      </c>
      <c r="C103" s="21"/>
      <c r="D103" s="26"/>
      <c r="E103" s="26"/>
      <c r="F103" s="22"/>
      <c r="G103" s="21"/>
    </row>
    <row r="104" spans="1:7" hidden="1" x14ac:dyDescent="0.25">
      <c r="A104" s="1134" t="s">
        <v>230</v>
      </c>
      <c r="B104" s="1137"/>
      <c r="C104" s="1134"/>
      <c r="D104" s="1134"/>
      <c r="E104" s="1134"/>
      <c r="F104" s="1134"/>
      <c r="G104" s="1134"/>
    </row>
    <row r="105" spans="1:7" s="53" customFormat="1" ht="83.25" hidden="1" customHeight="1" x14ac:dyDescent="0.25">
      <c r="A105" s="88" t="s">
        <v>244</v>
      </c>
      <c r="B105" s="58" t="s">
        <v>231</v>
      </c>
      <c r="C105" s="134" t="s">
        <v>207</v>
      </c>
      <c r="D105" s="122">
        <v>0.56999999999999995</v>
      </c>
      <c r="E105" s="99">
        <f>'план-график'!K148</f>
        <v>0.42</v>
      </c>
      <c r="F105" s="127">
        <f>(D105-E105)/D105*100%+100</f>
        <v>100.26315789473684</v>
      </c>
      <c r="G105" s="133" t="str">
        <f>'план-график'!L148</f>
        <v>По состоянию на 01.10.2019 численность безработных граждан, зарегистрированных в государственных учреждениях службы занятости населения, составила 2638 человек. Уровень регистрируемой безработицы составил 0,42%</v>
      </c>
    </row>
    <row r="106" spans="1:7" ht="51.75" hidden="1" x14ac:dyDescent="0.25">
      <c r="A106" s="88"/>
      <c r="B106" s="87"/>
      <c r="C106" s="48" t="s">
        <v>346</v>
      </c>
      <c r="D106" s="118">
        <v>76056</v>
      </c>
      <c r="E106" s="119">
        <f>'план-график'!K151</f>
        <v>72662</v>
      </c>
      <c r="F106" s="139">
        <f>E106/D106</f>
        <v>0.95537498685179345</v>
      </c>
      <c r="G106" s="131" t="str">
        <f>'план-график'!L151</f>
        <v>Количество получателей государственных услуг в сфере занятости за 9 месяцев. 2019 год составило 72662 человек. Целевой индикатор по итогам 9 месяцев выполнен</v>
      </c>
    </row>
    <row r="107" spans="1:7" ht="51" hidden="1" x14ac:dyDescent="0.25">
      <c r="A107" s="89" t="s">
        <v>245</v>
      </c>
      <c r="B107" s="57" t="s">
        <v>118</v>
      </c>
      <c r="C107" s="48" t="s">
        <v>208</v>
      </c>
      <c r="D107" s="138"/>
      <c r="E107" s="138"/>
      <c r="F107" s="139"/>
      <c r="G107" s="100"/>
    </row>
    <row r="108" spans="1:7" ht="25.5" hidden="1" x14ac:dyDescent="0.25">
      <c r="A108" s="76" t="s">
        <v>246</v>
      </c>
      <c r="B108" s="57" t="s">
        <v>116</v>
      </c>
      <c r="C108" s="48"/>
      <c r="D108" s="138"/>
      <c r="E108" s="138"/>
      <c r="F108" s="139"/>
      <c r="G108" s="100"/>
    </row>
    <row r="109" spans="1:7" ht="127.5" hidden="1" x14ac:dyDescent="0.25">
      <c r="A109" s="90" t="s">
        <v>247</v>
      </c>
      <c r="B109" s="57" t="s">
        <v>197</v>
      </c>
      <c r="C109" s="47"/>
      <c r="D109" s="128"/>
      <c r="E109" s="128"/>
      <c r="F109" s="128"/>
      <c r="G109" s="47"/>
    </row>
    <row r="110" spans="1:7" ht="25.5" hidden="1" x14ac:dyDescent="0.25">
      <c r="A110" s="56" t="s">
        <v>248</v>
      </c>
      <c r="B110" s="57" t="s">
        <v>198</v>
      </c>
      <c r="C110" s="25"/>
      <c r="D110" s="30"/>
      <c r="E110" s="30"/>
      <c r="F110" s="30"/>
      <c r="G110" s="23"/>
    </row>
    <row r="111" spans="1:7" ht="51" hidden="1" x14ac:dyDescent="0.25">
      <c r="A111" s="81"/>
      <c r="B111" s="77"/>
      <c r="C111" s="49" t="s">
        <v>347</v>
      </c>
      <c r="D111" s="123">
        <v>11300</v>
      </c>
      <c r="E111" s="130">
        <f>'план-график'!K150</f>
        <v>9450</v>
      </c>
      <c r="F111" s="120">
        <f>E111/D111</f>
        <v>0.83628318584070793</v>
      </c>
      <c r="G111" s="110" t="str">
        <f>'план-график'!L150</f>
        <v>Количество работников прошедших обучение за 9 месяцев 2019 года составило 9450 человек. Целевой индикатор по итогам 9 месяцев выполнен</v>
      </c>
    </row>
    <row r="112" spans="1:7" s="53" customFormat="1" ht="204" hidden="1" x14ac:dyDescent="0.25">
      <c r="A112" s="81"/>
      <c r="B112" s="77"/>
      <c r="C112" s="66" t="s">
        <v>206</v>
      </c>
      <c r="D112" s="125">
        <v>542</v>
      </c>
      <c r="E112" s="125">
        <f>'план-график'!K152</f>
        <v>151</v>
      </c>
      <c r="F112" s="127">
        <f>(D112-E112)/D112*100%+100</f>
        <v>100.72140221402213</v>
      </c>
      <c r="G112" s="126" t="str">
        <f>'план-график'!L152</f>
        <v>За  9  месяцев 2019 года численность пострадавших в результате несчастных случаев на производстве составила 151 человек , что в 2,4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v>
      </c>
    </row>
    <row r="113" spans="1:8" ht="63.75" hidden="1" x14ac:dyDescent="0.25">
      <c r="A113" s="81"/>
      <c r="B113" s="77"/>
      <c r="C113" s="66" t="s">
        <v>348</v>
      </c>
      <c r="D113" s="118">
        <v>17000</v>
      </c>
      <c r="E113" s="129">
        <f>'план-график'!K153</f>
        <v>42998</v>
      </c>
      <c r="F113" s="124">
        <f>E113/D113</f>
        <v>2.5292941176470589</v>
      </c>
      <c r="G113" s="110" t="str">
        <f>'план-график'!L153</f>
        <v xml:space="preserve">за 9 месяцев 2019 года специальная оценка условий труда проведена на 42998 рабочих местах. Фактическое значение данного показателя увеличено по сравнению с запланированным  в 2,5 раза. </v>
      </c>
    </row>
    <row r="114" spans="1:8" ht="114.75" hidden="1" x14ac:dyDescent="0.25">
      <c r="A114" s="81"/>
      <c r="B114" s="77"/>
      <c r="C114" s="49" t="s">
        <v>344</v>
      </c>
      <c r="D114" s="17">
        <v>46</v>
      </c>
      <c r="E114" s="142" t="str">
        <f>'план-график'!K154</f>
        <v>Показатель подсчитывается территориальным органом статистики 1 раз в год (предварительно в мае)</v>
      </c>
      <c r="F114" s="132" t="s">
        <v>100</v>
      </c>
      <c r="G114" s="75">
        <f>'план-график'!L154</f>
        <v>0</v>
      </c>
    </row>
    <row r="115" spans="1:8" ht="51" hidden="1" x14ac:dyDescent="0.25">
      <c r="A115" s="81"/>
      <c r="B115" s="77"/>
      <c r="C115" s="48" t="s">
        <v>345</v>
      </c>
      <c r="D115" s="17">
        <v>37</v>
      </c>
      <c r="E115" s="142">
        <f>'план-график'!K155</f>
        <v>0</v>
      </c>
      <c r="F115" s="132" t="s">
        <v>100</v>
      </c>
      <c r="G115" s="75">
        <f>'план-график'!L155</f>
        <v>0</v>
      </c>
    </row>
    <row r="116" spans="1:8" ht="114.75" hidden="1" x14ac:dyDescent="0.25">
      <c r="A116" s="91" t="s">
        <v>88</v>
      </c>
      <c r="B116" s="77" t="s">
        <v>132</v>
      </c>
      <c r="C116" s="25"/>
      <c r="D116" s="7"/>
      <c r="E116" s="7"/>
      <c r="F116" s="7"/>
      <c r="G116" s="23"/>
    </row>
    <row r="117" spans="1:8" ht="51" hidden="1" x14ac:dyDescent="0.25">
      <c r="A117" s="92" t="s">
        <v>172</v>
      </c>
      <c r="B117" s="58" t="s">
        <v>199</v>
      </c>
    </row>
    <row r="118" spans="1:8" ht="114.75" hidden="1" x14ac:dyDescent="0.25">
      <c r="A118" s="90" t="s">
        <v>90</v>
      </c>
      <c r="B118" s="57" t="s">
        <v>117</v>
      </c>
      <c r="C118" s="25"/>
      <c r="D118" s="19"/>
      <c r="E118" s="19"/>
      <c r="F118" s="19"/>
      <c r="G118" s="18"/>
    </row>
    <row r="119" spans="1:8" ht="25.5" hidden="1" x14ac:dyDescent="0.25">
      <c r="A119" s="56" t="s">
        <v>91</v>
      </c>
      <c r="B119" s="57" t="s">
        <v>115</v>
      </c>
      <c r="C119" s="25"/>
      <c r="D119" s="7"/>
      <c r="E119" s="7"/>
      <c r="F119" s="7"/>
      <c r="G119" s="23"/>
    </row>
    <row r="120" spans="1:8" hidden="1" x14ac:dyDescent="0.25">
      <c r="A120" s="2"/>
      <c r="B120" s="20" t="s">
        <v>223</v>
      </c>
      <c r="C120" s="18"/>
      <c r="D120" s="19"/>
      <c r="E120" s="19"/>
      <c r="F120" s="19"/>
      <c r="G120" s="18"/>
    </row>
    <row r="121" spans="1:8" hidden="1" x14ac:dyDescent="0.25">
      <c r="A121" s="1140" t="s">
        <v>232</v>
      </c>
      <c r="B121" s="1141"/>
      <c r="C121" s="1142"/>
      <c r="D121" s="1142"/>
      <c r="E121" s="1142"/>
      <c r="F121" s="1142"/>
      <c r="G121" s="1143"/>
    </row>
    <row r="122" spans="1:8" s="62" customFormat="1" ht="133.5" hidden="1" customHeight="1" x14ac:dyDescent="0.25">
      <c r="A122" s="78" t="s">
        <v>244</v>
      </c>
      <c r="B122" s="84" t="s">
        <v>201</v>
      </c>
      <c r="C122" s="68" t="s">
        <v>349</v>
      </c>
      <c r="D122" s="135">
        <v>750</v>
      </c>
      <c r="E122" s="129">
        <f>'план-график'!K167</f>
        <v>637</v>
      </c>
      <c r="F122" s="69">
        <f>E122/D122</f>
        <v>0.84933333333333338</v>
      </c>
      <c r="G122" s="136" t="str">
        <f>'план-график'!L167</f>
        <v>Показатель будет выполнен к концу 2019 года.</v>
      </c>
    </row>
    <row r="123" spans="1:8" s="62" customFormat="1" ht="135.75" hidden="1" customHeight="1" x14ac:dyDescent="0.25">
      <c r="A123" s="61"/>
      <c r="B123" s="67"/>
      <c r="C123" s="68" t="s">
        <v>326</v>
      </c>
      <c r="D123" s="14">
        <v>11</v>
      </c>
      <c r="E123" s="137">
        <f>'план-график'!K169</f>
        <v>55.6</v>
      </c>
      <c r="F123" s="69">
        <f>E123/D123</f>
        <v>5.0545454545454547</v>
      </c>
      <c r="G123" s="17" t="str">
        <f>'план-график'!L169</f>
        <v>Показатель будет выполнен к концу 2019 года.</v>
      </c>
      <c r="H123" s="70"/>
    </row>
    <row r="124" spans="1:8" ht="51" hidden="1" x14ac:dyDescent="0.25">
      <c r="A124" s="79" t="s">
        <v>245</v>
      </c>
      <c r="B124" s="80" t="s">
        <v>102</v>
      </c>
      <c r="C124" s="8"/>
      <c r="D124" s="7"/>
      <c r="E124" s="7"/>
      <c r="F124" s="7"/>
      <c r="G124" s="23"/>
    </row>
    <row r="125" spans="1:8" hidden="1" x14ac:dyDescent="0.25">
      <c r="A125" s="2"/>
      <c r="B125" s="20" t="s">
        <v>223</v>
      </c>
      <c r="C125" s="21"/>
      <c r="D125" s="22"/>
      <c r="E125" s="22"/>
      <c r="F125" s="22"/>
      <c r="G125" s="21"/>
    </row>
    <row r="126" spans="1:8" x14ac:dyDescent="0.25">
      <c r="A126" s="1140" t="s">
        <v>119</v>
      </c>
      <c r="B126" s="1141"/>
      <c r="C126" s="1141"/>
      <c r="D126" s="1141"/>
      <c r="E126" s="1141"/>
      <c r="F126" s="1141"/>
      <c r="G126" s="1144"/>
    </row>
    <row r="127" spans="1:8" ht="38.25" hidden="1" x14ac:dyDescent="0.25">
      <c r="A127" s="93" t="s">
        <v>175</v>
      </c>
      <c r="B127" s="94" t="s">
        <v>202</v>
      </c>
      <c r="C127" s="97"/>
      <c r="D127" s="97"/>
      <c r="E127" s="97"/>
      <c r="F127" s="97"/>
      <c r="G127" s="98"/>
    </row>
    <row r="128" spans="1:8" s="53" customFormat="1" ht="51" x14ac:dyDescent="0.25">
      <c r="A128" s="121" t="s">
        <v>137</v>
      </c>
      <c r="B128" s="60" t="s">
        <v>325</v>
      </c>
      <c r="C128" s="57" t="s">
        <v>324</v>
      </c>
      <c r="D128" s="59">
        <v>100</v>
      </c>
      <c r="E128" s="63">
        <v>100</v>
      </c>
      <c r="F128" s="24">
        <f>E128/D128</f>
        <v>1</v>
      </c>
      <c r="G128" s="104" t="s">
        <v>353</v>
      </c>
    </row>
    <row r="129" spans="1:7" s="53" customFormat="1" ht="153" hidden="1" x14ac:dyDescent="0.25">
      <c r="A129" s="150"/>
      <c r="B129" s="96" t="s">
        <v>203</v>
      </c>
      <c r="C129" s="57"/>
      <c r="D129" s="64"/>
      <c r="E129" s="63"/>
      <c r="F129" s="24"/>
      <c r="G129" s="57"/>
    </row>
    <row r="130" spans="1:7" s="53" customFormat="1" ht="114.75" hidden="1" x14ac:dyDescent="0.25">
      <c r="A130" s="150"/>
      <c r="B130" s="55" t="s">
        <v>99</v>
      </c>
      <c r="C130" s="57"/>
      <c r="D130" s="64"/>
      <c r="E130" s="63"/>
      <c r="F130" s="24"/>
      <c r="G130" s="57"/>
    </row>
    <row r="131" spans="1:7" s="53" customFormat="1" ht="38.25" hidden="1" x14ac:dyDescent="0.25">
      <c r="A131" s="146"/>
      <c r="B131" s="73" t="s">
        <v>226</v>
      </c>
      <c r="C131" s="57"/>
      <c r="D131" s="64"/>
      <c r="E131" s="63"/>
      <c r="F131" s="24"/>
      <c r="G131" s="57"/>
    </row>
    <row r="132" spans="1:7" s="53" customFormat="1" ht="25.5" hidden="1" x14ac:dyDescent="0.25">
      <c r="A132" s="151"/>
      <c r="B132" s="95" t="s">
        <v>204</v>
      </c>
      <c r="C132" s="57"/>
      <c r="D132" s="64"/>
      <c r="E132" s="63"/>
      <c r="F132" s="24"/>
      <c r="G132" s="57"/>
    </row>
    <row r="133" spans="1:7" ht="119.25" customHeight="1" x14ac:dyDescent="0.25">
      <c r="A133" s="152" t="s">
        <v>172</v>
      </c>
      <c r="B133" s="12" t="s">
        <v>205</v>
      </c>
      <c r="C133" s="57" t="str">
        <f>'план-график'!B191</f>
        <v>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v>
      </c>
      <c r="D133" s="140">
        <f>'план-график'!J191</f>
        <v>42.48</v>
      </c>
      <c r="E133" s="143">
        <f>'план-график'!K191</f>
        <v>42.48</v>
      </c>
      <c r="F133" s="153">
        <f>(D133-E133)/D133*100%+100%</f>
        <v>1</v>
      </c>
      <c r="G133" s="104" t="str">
        <f>'план-график'!L191</f>
        <v>За 9 месяцев 2019 года значение целевого индикатора выполнено</v>
      </c>
    </row>
    <row r="134" spans="1:7" ht="82.5" customHeight="1" x14ac:dyDescent="0.25">
      <c r="A134" s="152" t="s">
        <v>121</v>
      </c>
      <c r="B134" s="12"/>
      <c r="C134" s="57" t="str">
        <f>'план-график'!B192</f>
        <v>Удельный расход тепловой энергии в расчете на 1 кв. м общей площади помещений, занимаемых подведомственными организациями, Гкал/кв. м</v>
      </c>
      <c r="D134" s="141">
        <f>'план-график'!J192</f>
        <v>0.113</v>
      </c>
      <c r="E134" s="143">
        <f>'план-график'!K192</f>
        <v>0.113</v>
      </c>
      <c r="F134" s="153">
        <f>(D134-E134)/D134*100%+100%</f>
        <v>1</v>
      </c>
      <c r="G134" s="104" t="str">
        <f>'план-график'!L192</f>
        <v>За 9 месяцев 2019 года значение целевого индикатора выполнено</v>
      </c>
    </row>
    <row r="135" spans="1:7" ht="92.25" customHeight="1" x14ac:dyDescent="0.25">
      <c r="A135" s="152" t="s">
        <v>356</v>
      </c>
      <c r="B135" s="12"/>
      <c r="C135" s="57" t="str">
        <f>'план-график'!B193</f>
        <v>Удельный расход природного газа в расчете на 1 кв. м общей площади помещений, занимаемых подведомственными организациями, тыс. куб. м/кв. м</v>
      </c>
      <c r="D135" s="140">
        <f>'план-график'!J193</f>
        <v>9.06</v>
      </c>
      <c r="E135" s="143">
        <f>'план-график'!K193</f>
        <v>9.06</v>
      </c>
      <c r="F135" s="153">
        <f>(D135-E135)/D135*100%+100%</f>
        <v>1</v>
      </c>
      <c r="G135" s="104" t="str">
        <f>'план-график'!L193</f>
        <v>За 9 месяцев 2019 года значение целевого индикатора выполнено</v>
      </c>
    </row>
    <row r="136" spans="1:7" ht="83.25" customHeight="1" x14ac:dyDescent="0.25">
      <c r="A136" s="152" t="s">
        <v>357</v>
      </c>
      <c r="B136" s="12"/>
      <c r="C136" s="57" t="str">
        <f>'план-график'!B228</f>
        <v>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v>
      </c>
      <c r="D136" s="141">
        <f>'план-график'!J227</f>
        <v>48</v>
      </c>
      <c r="E136" s="143">
        <f>'план-график'!K227</f>
        <v>0</v>
      </c>
      <c r="F136" s="153">
        <f>(D136-E136)/D136*100%+100%</f>
        <v>2</v>
      </c>
      <c r="G136" s="104" t="str">
        <f>'план-график'!L227</f>
        <v>В соответствии с соглашением целевой расчитывается по итогам года</v>
      </c>
    </row>
    <row r="138" spans="1:7" ht="15.75" x14ac:dyDescent="0.25">
      <c r="A138" s="1135"/>
      <c r="B138" s="1135"/>
      <c r="C138" s="1135"/>
      <c r="D138" s="1135"/>
      <c r="E138" s="1135"/>
      <c r="F138" s="1135"/>
      <c r="G138" s="1135"/>
    </row>
  </sheetData>
  <mergeCells count="11">
    <mergeCell ref="A2:G2"/>
    <mergeCell ref="A3:G3"/>
    <mergeCell ref="A7:G7"/>
    <mergeCell ref="A57:G57"/>
    <mergeCell ref="A138:G138"/>
    <mergeCell ref="D4:F4"/>
    <mergeCell ref="A87:G87"/>
    <mergeCell ref="C67:C83"/>
    <mergeCell ref="A104:G104"/>
    <mergeCell ref="A121:G121"/>
    <mergeCell ref="A126:G126"/>
  </mergeCells>
  <phoneticPr fontId="38" type="noConversion"/>
  <pageMargins left="0.56000000000000005" right="0.22" top="0.21" bottom="0.16" header="0.2" footer="0.16"/>
  <pageSetup paperSize="9" scale="84" fitToHeight="0" orientation="portrait" r:id="rId1"/>
  <rowBreaks count="1" manualBreakCount="1">
    <brk id="12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ColWidth="9.140625" defaultRowHeight="12.75" x14ac:dyDescent="0.2"/>
  <cols>
    <col min="1" max="1" width="3.5703125" style="157" customWidth="1"/>
    <col min="2" max="2" width="24.7109375" style="157" customWidth="1"/>
    <col min="3" max="3" width="101.5703125" style="157" customWidth="1"/>
    <col min="4" max="4" width="38.28515625" style="157" customWidth="1"/>
    <col min="5" max="16384" width="9.140625" style="157"/>
  </cols>
  <sheetData>
    <row r="1" spans="1:4" x14ac:dyDescent="0.2">
      <c r="D1" s="154" t="s">
        <v>68</v>
      </c>
    </row>
    <row r="2" spans="1:4" x14ac:dyDescent="0.2">
      <c r="A2" s="1145" t="s">
        <v>67</v>
      </c>
      <c r="B2" s="1145"/>
      <c r="C2" s="1145"/>
      <c r="D2" s="1145"/>
    </row>
    <row r="3" spans="1:4" x14ac:dyDescent="0.2">
      <c r="A3" s="1145" t="s">
        <v>69</v>
      </c>
      <c r="B3" s="1145"/>
      <c r="C3" s="1145"/>
      <c r="D3" s="1145"/>
    </row>
    <row r="4" spans="1:4" x14ac:dyDescent="0.2">
      <c r="A4" s="155"/>
    </row>
    <row r="5" spans="1:4" ht="69.75" customHeight="1" x14ac:dyDescent="0.2">
      <c r="A5" s="156" t="s">
        <v>63</v>
      </c>
      <c r="B5" s="156" t="s">
        <v>64</v>
      </c>
      <c r="C5" s="156" t="s">
        <v>65</v>
      </c>
      <c r="D5" s="156" t="s">
        <v>66</v>
      </c>
    </row>
    <row r="6" spans="1:4" ht="409.5" customHeight="1" x14ac:dyDescent="0.2">
      <c r="A6" s="156">
        <v>1</v>
      </c>
      <c r="B6" s="156" t="s">
        <v>70</v>
      </c>
      <c r="C6" s="158" t="s">
        <v>37</v>
      </c>
      <c r="D6" s="156" t="s">
        <v>71</v>
      </c>
    </row>
  </sheetData>
  <mergeCells count="2">
    <mergeCell ref="A2:D2"/>
    <mergeCell ref="A3:D3"/>
  </mergeCells>
  <phoneticPr fontId="38" type="noConversion"/>
  <pageMargins left="0.70866141732283472" right="0.37" top="0.22" bottom="0.16" header="0.22" footer="0.16"/>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view="pageBreakPreview" zoomScale="60" zoomScaleNormal="100" workbookViewId="0">
      <selection activeCell="J14" sqref="J14"/>
    </sheetView>
  </sheetViews>
  <sheetFormatPr defaultColWidth="9.140625" defaultRowHeight="18.75" x14ac:dyDescent="0.25"/>
  <cols>
    <col min="1" max="1" width="5.7109375" style="160" customWidth="1"/>
    <col min="2" max="2" width="32.85546875" style="160" customWidth="1"/>
    <col min="3" max="3" width="15.28515625" style="160" customWidth="1"/>
    <col min="4" max="4" width="13.28515625" style="160" customWidth="1"/>
    <col min="5" max="5" width="186" style="160" customWidth="1"/>
    <col min="6" max="6" width="43.140625" style="160" customWidth="1"/>
    <col min="7" max="16384" width="9.140625" style="160"/>
  </cols>
  <sheetData>
    <row r="1" spans="1:7" x14ac:dyDescent="0.25">
      <c r="A1" s="1150" t="s">
        <v>67</v>
      </c>
      <c r="B1" s="1150"/>
      <c r="C1" s="1150"/>
      <c r="D1" s="1150"/>
      <c r="E1" s="1150"/>
    </row>
    <row r="2" spans="1:7" x14ac:dyDescent="0.25">
      <c r="A2" s="1150" t="s">
        <v>685</v>
      </c>
      <c r="B2" s="1150"/>
      <c r="C2" s="1150"/>
      <c r="D2" s="1150"/>
      <c r="E2" s="1150"/>
    </row>
    <row r="3" spans="1:7" x14ac:dyDescent="0.25">
      <c r="A3" s="1150" t="s">
        <v>382</v>
      </c>
      <c r="B3" s="1150"/>
      <c r="C3" s="1150"/>
      <c r="D3" s="1150"/>
      <c r="E3" s="1150"/>
      <c r="F3" s="161"/>
      <c r="G3" s="161"/>
    </row>
    <row r="4" spans="1:7" ht="1.5" customHeight="1" x14ac:dyDescent="0.25"/>
    <row r="5" spans="1:7" s="162" customFormat="1" ht="50.25" customHeight="1" x14ac:dyDescent="0.25">
      <c r="A5" s="1148" t="s">
        <v>2</v>
      </c>
      <c r="B5" s="1148"/>
      <c r="C5" s="1151" t="s">
        <v>581</v>
      </c>
      <c r="D5" s="1151"/>
      <c r="E5" s="1151"/>
      <c r="F5" s="681"/>
    </row>
    <row r="6" spans="1:7" s="162" customFormat="1" ht="31.5" x14ac:dyDescent="0.25">
      <c r="A6" s="163" t="s">
        <v>63</v>
      </c>
      <c r="B6" s="163" t="s">
        <v>3</v>
      </c>
      <c r="C6" s="163" t="s">
        <v>4</v>
      </c>
      <c r="D6" s="163" t="s">
        <v>5</v>
      </c>
      <c r="E6" s="163" t="s">
        <v>65</v>
      </c>
      <c r="F6" s="681"/>
    </row>
    <row r="7" spans="1:7" ht="221.25" customHeight="1" x14ac:dyDescent="0.25">
      <c r="A7" s="514">
        <v>1</v>
      </c>
      <c r="B7" s="515" t="s">
        <v>6</v>
      </c>
      <c r="C7" s="516">
        <v>43494</v>
      </c>
      <c r="D7" s="514" t="s">
        <v>577</v>
      </c>
      <c r="E7" s="159" t="s">
        <v>576</v>
      </c>
      <c r="F7" s="159" t="s">
        <v>579</v>
      </c>
    </row>
    <row r="8" spans="1:7" ht="409.5" customHeight="1" x14ac:dyDescent="0.25">
      <c r="A8" s="1147">
        <v>2</v>
      </c>
      <c r="B8" s="1148" t="s">
        <v>6</v>
      </c>
      <c r="C8" s="1149">
        <v>43516</v>
      </c>
      <c r="D8" s="1147" t="s">
        <v>679</v>
      </c>
      <c r="E8" s="1146" t="s">
        <v>578</v>
      </c>
      <c r="F8" s="1146" t="s">
        <v>580</v>
      </c>
    </row>
    <row r="9" spans="1:7" ht="58.5" customHeight="1" x14ac:dyDescent="0.25">
      <c r="A9" s="1147"/>
      <c r="B9" s="1148"/>
      <c r="C9" s="1149"/>
      <c r="D9" s="1147"/>
      <c r="E9" s="1146"/>
      <c r="F9" s="1146"/>
    </row>
    <row r="10" spans="1:7" ht="409.5" customHeight="1" x14ac:dyDescent="0.25">
      <c r="A10" s="1147">
        <v>3</v>
      </c>
      <c r="B10" s="1148" t="s">
        <v>6</v>
      </c>
      <c r="C10" s="1149">
        <v>43601</v>
      </c>
      <c r="D10" s="1147" t="s">
        <v>680</v>
      </c>
      <c r="E10" s="1146" t="s">
        <v>676</v>
      </c>
      <c r="F10" s="1146" t="s">
        <v>677</v>
      </c>
    </row>
    <row r="11" spans="1:7" ht="225" customHeight="1" x14ac:dyDescent="0.25">
      <c r="A11" s="1147"/>
      <c r="B11" s="1148"/>
      <c r="C11" s="1149"/>
      <c r="D11" s="1147"/>
      <c r="E11" s="1146"/>
      <c r="F11" s="1146"/>
    </row>
    <row r="12" spans="1:7" ht="297" customHeight="1" x14ac:dyDescent="0.25">
      <c r="A12" s="1147">
        <v>4</v>
      </c>
      <c r="B12" s="1148" t="s">
        <v>6</v>
      </c>
      <c r="C12" s="1149">
        <v>43643</v>
      </c>
      <c r="D12" s="1147" t="s">
        <v>681</v>
      </c>
      <c r="E12" s="1146" t="s">
        <v>678</v>
      </c>
      <c r="F12" s="1146" t="s">
        <v>816</v>
      </c>
    </row>
    <row r="13" spans="1:7" ht="73.5" customHeight="1" x14ac:dyDescent="0.25">
      <c r="A13" s="1147"/>
      <c r="B13" s="1148"/>
      <c r="C13" s="1149"/>
      <c r="D13" s="1147"/>
      <c r="E13" s="1146"/>
      <c r="F13" s="1146"/>
    </row>
    <row r="14" spans="1:7" ht="345.75" customHeight="1" x14ac:dyDescent="0.25">
      <c r="A14" s="1147">
        <v>5</v>
      </c>
      <c r="B14" s="1148" t="s">
        <v>6</v>
      </c>
      <c r="C14" s="1149">
        <v>43663</v>
      </c>
      <c r="D14" s="1147" t="s">
        <v>814</v>
      </c>
      <c r="E14" s="1146" t="s">
        <v>815</v>
      </c>
      <c r="F14" s="1146" t="s">
        <v>816</v>
      </c>
    </row>
    <row r="15" spans="1:7" ht="134.25" customHeight="1" x14ac:dyDescent="0.25">
      <c r="A15" s="1147"/>
      <c r="B15" s="1148"/>
      <c r="C15" s="1149"/>
      <c r="D15" s="1147"/>
      <c r="E15" s="1146"/>
      <c r="F15" s="1146"/>
    </row>
  </sheetData>
  <mergeCells count="29">
    <mergeCell ref="F14:F15"/>
    <mergeCell ref="A14:A15"/>
    <mergeCell ref="B14:B15"/>
    <mergeCell ref="C14:C15"/>
    <mergeCell ref="D14:D15"/>
    <mergeCell ref="E14:E15"/>
    <mergeCell ref="F8:F9"/>
    <mergeCell ref="A8:A9"/>
    <mergeCell ref="B8:B9"/>
    <mergeCell ref="C8:C9"/>
    <mergeCell ref="D8:D9"/>
    <mergeCell ref="E8:E9"/>
    <mergeCell ref="A1:E1"/>
    <mergeCell ref="A2:E2"/>
    <mergeCell ref="A3:E3"/>
    <mergeCell ref="A5:B5"/>
    <mergeCell ref="C5:E5"/>
    <mergeCell ref="F10:F11"/>
    <mergeCell ref="A12:A13"/>
    <mergeCell ref="B12:B13"/>
    <mergeCell ref="C12:C13"/>
    <mergeCell ref="D12:D13"/>
    <mergeCell ref="E12:E13"/>
    <mergeCell ref="F12:F13"/>
    <mergeCell ref="A10:A11"/>
    <mergeCell ref="B10:B11"/>
    <mergeCell ref="C10:C11"/>
    <mergeCell ref="D10:D11"/>
    <mergeCell ref="E10:E11"/>
  </mergeCells>
  <phoneticPr fontId="38" type="noConversion"/>
  <pageMargins left="0.31496062992125984" right="0.1574803149606299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16</vt:i4>
      </vt:variant>
    </vt:vector>
  </HeadingPairs>
  <TitlesOfParts>
    <vt:vector size="22" baseType="lpstr">
      <vt:lpstr>финансир</vt:lpstr>
      <vt:lpstr>Целевые индикаторы </vt:lpstr>
      <vt:lpstr>план-график</vt:lpstr>
      <vt:lpstr>Целевые индикаторы для Ольги Ви</vt:lpstr>
      <vt:lpstr>Сведения</vt:lpstr>
      <vt:lpstr>сведения о гп</vt:lpstr>
      <vt:lpstr>финансир!_ftn1</vt:lpstr>
      <vt:lpstr>финансир!_ftn2</vt:lpstr>
      <vt:lpstr>финансир!_ftn3</vt:lpstr>
      <vt:lpstr>финансир!_ftn4</vt:lpstr>
      <vt:lpstr>финансир!_ftnref1</vt:lpstr>
      <vt:lpstr>финансир!_ftnref2</vt:lpstr>
      <vt:lpstr>финансир!_ftnref3</vt:lpstr>
      <vt:lpstr>финансир!_ftnref4</vt:lpstr>
      <vt:lpstr>'план-график'!Заголовки_для_печати</vt:lpstr>
      <vt:lpstr>финансир!Заголовки_для_печати</vt:lpstr>
      <vt:lpstr>'Целевые индикаторы '!Заголовки_для_печати</vt:lpstr>
      <vt:lpstr>'план-график'!Область_печати</vt:lpstr>
      <vt:lpstr>'сведения о гп'!Область_печати</vt:lpstr>
      <vt:lpstr>финансир!Область_печати</vt:lpstr>
      <vt:lpstr>'Целевые индикаторы '!Область_печати</vt:lpstr>
      <vt:lpstr>'Целевые индикаторы для Ольги Ви'!Область_печати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2019-10-25T08:17:06Z</dcterms:modified>
</cp:coreProperties>
</file>