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</sheets>
  <definedNames>
    <definedName name="_xlnm._FilterDatabase" localSheetId="0" hidden="1">'Бюджетная смета'!$F$1:$F$131</definedName>
    <definedName name="_xlnm.Print_Area" localSheetId="0">'Бюджетная смета'!$A$1:$L$109</definedName>
  </definedNames>
  <calcPr fullCalcOnLoad="1"/>
</workbook>
</file>

<file path=xl/sharedStrings.xml><?xml version="1.0" encoding="utf-8"?>
<sst xmlns="http://schemas.openxmlformats.org/spreadsheetml/2006/main" count="317" uniqueCount="144">
  <si>
    <t>КОСГУ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</si>
  <si>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</si>
  <si>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</si>
  <si>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</si>
  <si>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</si>
  <si>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</si>
  <si>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</si>
  <si>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</si>
  <si>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</si>
  <si>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</si>
  <si>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</si>
  <si>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</si>
  <si>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</si>
  <si>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</si>
  <si>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</si>
  <si>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</si>
  <si>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</si>
  <si>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</si>
  <si>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</si>
  <si>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</si>
  <si>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</si>
  <si>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</si>
  <si>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</si>
  <si>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</si>
  <si>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</si>
  <si>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</si>
  <si>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</si>
  <si>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</si>
  <si>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</si>
  <si>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</si>
  <si>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</si>
  <si>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</si>
  <si>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06</t>
  </si>
  <si>
    <t>07</t>
  </si>
  <si>
    <t>09</t>
  </si>
  <si>
    <t xml:space="preserve">               Форма по ОКУД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</si>
  <si>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</si>
  <si>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</si>
  <si>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</si>
  <si>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</si>
  <si>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</si>
  <si>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 xml:space="preserve">              Номер страницы</t>
  </si>
  <si>
    <t xml:space="preserve">                  Всего страниц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</si>
  <si>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</si>
  <si>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</si>
  <si>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</si>
  <si>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0501012</t>
  </si>
  <si>
    <t>Безвозмездное перечисление организациям, за исключением государственных и муниципальных организаций</t>
  </si>
  <si>
    <t xml:space="preserve">                              </t>
  </si>
  <si>
    <t xml:space="preserve"> по Перечню (Реестру)</t>
  </si>
  <si>
    <t>СОГЛАСОВАНО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</si>
  <si>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</si>
  <si>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</si>
  <si>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</si>
  <si>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</si>
  <si>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>Социальные выплаты</t>
  </si>
  <si>
    <t>Учреждения в сфере занятости населения</t>
  </si>
  <si>
    <t>Главный  бухгалтер</t>
  </si>
  <si>
    <t>10</t>
  </si>
  <si>
    <t>08</t>
  </si>
  <si>
    <t>____________________ В.В. Григорова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</si>
  <si>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</si>
  <si>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</si>
  <si>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</si>
  <si>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___________________</t>
  </si>
  <si>
    <t>_________________</t>
  </si>
  <si>
    <t xml:space="preserve">Социальное обеспечение </t>
  </si>
  <si>
    <t>11</t>
  </si>
  <si>
    <t>12</t>
  </si>
  <si>
    <t>13</t>
  </si>
  <si>
    <t>Мероприятия по реализации прав граждан на труд и социальную защиту от безработицы, а также создание благоприятных условий для обеспечения занятости населения</t>
  </si>
  <si>
    <t>Реализация дополнительных мероприятий в сфере занятости населения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</si>
  <si>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</si>
  <si>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</si>
  <si>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</si>
  <si>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</si>
  <si>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</si>
  <si>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</si>
  <si>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</si>
  <si>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</si>
  <si>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</si>
  <si>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</si>
  <si>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</si>
  <si>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</si>
  <si>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</si>
  <si>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</si>
  <si>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</si>
  <si>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</si>
  <si>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</si>
  <si>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</si>
  <si>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</si>
  <si>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</si>
  <si>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</si>
  <si>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</si>
  <si>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</si>
  <si>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</si>
  <si>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</si>
  <si>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</si>
  <si>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</si>
  <si>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</si>
  <si>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</si>
  <si>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</si>
  <si>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</si>
  <si>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</si>
  <si>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</si>
  <si>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</si>
  <si>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</si>
  <si>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</si>
  <si>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</si>
  <si>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</si>
  <si>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</si>
  <si>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</si>
  <si>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</si>
  <si>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Субсидии юридическим лицам (кроме некоммерческих организаций), индивидуальным предпринимателям, физическим лицам</t>
  </si>
  <si>
    <t>05</t>
  </si>
  <si>
    <t xml:space="preserve">Получатель бюджетных средств: Областное государственное казённое учреждение Центр занятости населения Майнского района </t>
  </si>
  <si>
    <t>Ведущий инспектор</t>
  </si>
  <si>
    <t>Романова С.Л.</t>
  </si>
  <si>
    <t xml:space="preserve">                                                                      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</si>
  <si>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</si>
  <si>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</si>
  <si>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</si>
  <si>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</si>
  <si>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</si>
  <si>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</si>
  <si>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</si>
  <si>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</si>
  <si>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</si>
  <si>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69</t>
  </si>
  <si>
    <t>Софинансирование дополнительных мероприятий в сфере занятости населения</t>
  </si>
  <si>
    <t>Специальные расходы</t>
  </si>
  <si>
    <t>Возмещение затрат юридических лиц, индивидуальных предпринимателей на оборудование (оснащение) рабочих мест для инвалидов</t>
  </si>
  <si>
    <t>Прочая закупка товаров, работ</t>
  </si>
  <si>
    <t>Профессиональное обучение, дополнительное профессиональное образование женщин в период отпуска по уходу за ребенком до достижения им возраста трех лет</t>
  </si>
  <si>
    <t>Прочие выплаты</t>
  </si>
  <si>
    <t>Наименование бюджета: БЮДЖЕТ УЛЬЯНОВСКОЙ ОБЛАСТИ</t>
  </si>
  <si>
    <t>Главный распорядитель бюджетных средств: Министерство здравоохранения, социального развития  Ульяновской области</t>
  </si>
  <si>
    <t>"__"  __________ 2015 г.</t>
  </si>
  <si>
    <t>Директор ОГКУ ЦЗН Майнского района</t>
  </si>
  <si>
    <t>А.Ю. Савченко</t>
  </si>
  <si>
    <t>И.А. Севастьянова</t>
  </si>
  <si>
    <t>от "21"  января 2015 г.</t>
  </si>
  <si>
    <t xml:space="preserve"> БЮДЖЕТНАЯ СМЕТА     НА 2015 ГОД</t>
  </si>
  <si>
    <t>"21"  января 2015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</si>
</sst>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0" xfId="52" applyNumberFormat="1" applyFont="1" applyFill="1" applyBorder="1" applyAlignment="1" applyProtection="1">
      <alignment horizontal="left" wrapText="1"/>
      <protection locked="0"/>
    </xf>
    <xf numFmtId="49" fontId="6" fillId="0" borderId="0" xfId="42" applyNumberFormat="1" applyFont="1" applyFill="1" applyBorder="1" applyAlignment="1" applyProtection="1">
      <alignment horizontal="center"/>
      <protection locked="0"/>
    </xf>
    <xf numFmtId="49" fontId="6" fillId="0" borderId="0" xfId="52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49" fontId="5" fillId="0" borderId="3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13" fillId="0" borderId="0" xfId="56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5" fillId="0" borderId="24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49" fontId="5" fillId="0" borderId="3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41" xfId="0" applyFont="1" applyBorder="1" applyAlignment="1">
      <alignment wrapText="1"/>
    </xf>
    <xf numFmtId="0" fontId="5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49" fontId="5" fillId="0" borderId="46" xfId="52" applyNumberFormat="1" applyFont="1" applyFill="1" applyBorder="1" applyAlignment="1" applyProtection="1">
      <alignment horizontal="left" wrapText="1"/>
      <protection/>
    </xf>
    <xf numFmtId="0" fontId="5" fillId="0" borderId="23" xfId="0" applyFont="1" applyBorder="1" applyAlignment="1">
      <alignment/>
    </xf>
    <xf numFmtId="0" fontId="4" fillId="0" borderId="26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4" fontId="4" fillId="0" borderId="50" xfId="0" applyNumberFormat="1" applyFont="1" applyFill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/>
    </xf>
    <xf numFmtId="4" fontId="5" fillId="0" borderId="49" xfId="0" applyNumberFormat="1" applyFont="1" applyFill="1" applyBorder="1" applyAlignment="1">
      <alignment horizontal="center"/>
    </xf>
    <xf numFmtId="4" fontId="5" fillId="0" borderId="50" xfId="0" applyNumberFormat="1" applyFont="1" applyFill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9" fillId="0" borderId="55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4" fontId="9" fillId="0" borderId="55" xfId="0" applyNumberFormat="1" applyFont="1" applyFill="1" applyBorder="1" applyAlignment="1">
      <alignment horizontal="center"/>
    </xf>
    <xf numFmtId="4" fontId="9" fillId="0" borderId="56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5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4" fontId="9" fillId="0" borderId="50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2" fontId="5" fillId="0" borderId="59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="90" zoomScaleSheetLayoutView="90" workbookViewId="0" topLeftCell="A67">
      <selection activeCell="A105" sqref="A105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62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47"/>
      <c r="G1" s="47" t="s">
        <v>50</v>
      </c>
    </row>
    <row r="2" spans="5:7" ht="11.25" customHeight="1">
      <c r="E2" s="47"/>
      <c r="F2" s="47"/>
      <c r="G2" s="47"/>
    </row>
    <row r="3" ht="23.25">
      <c r="F3" s="47" t="s">
        <v>61</v>
      </c>
    </row>
    <row r="4" spans="5:6" ht="23.25">
      <c r="E4" s="47"/>
      <c r="F4" s="47" t="s">
        <v>62</v>
      </c>
    </row>
    <row r="5" spans="5:6" ht="23.25">
      <c r="E5" s="47"/>
      <c r="F5" s="47" t="s">
        <v>63</v>
      </c>
    </row>
    <row r="6" spans="5:6" ht="23.25">
      <c r="E6" s="47"/>
      <c r="F6" s="47"/>
    </row>
    <row r="7" spans="5:6" ht="23.25">
      <c r="E7" s="47"/>
      <c r="F7" s="47" t="s">
        <v>60</v>
      </c>
    </row>
    <row r="8" spans="5:7" ht="23.25">
      <c r="E8" s="47"/>
      <c r="F8" s="47"/>
      <c r="G8" s="47"/>
    </row>
    <row r="9" ht="23.25">
      <c r="F9" s="47" t="s">
        <v>137</v>
      </c>
    </row>
    <row r="10" spans="5:7" ht="18.75">
      <c r="E10" s="3"/>
      <c r="F10" s="3"/>
      <c r="G10" s="3"/>
    </row>
    <row r="11" spans="1:7" ht="19.5" thickBot="1">
      <c r="A11" s="180" t="s">
        <v>142</v>
      </c>
      <c r="B11" s="181"/>
      <c r="C11" s="181"/>
      <c r="D11" s="181"/>
      <c r="E11" s="181"/>
      <c r="F11" s="3"/>
      <c r="G11" s="3"/>
    </row>
    <row r="12" spans="1:8" s="4" customFormat="1" ht="16.5" thickBot="1">
      <c r="A12" s="182" t="s">
        <v>141</v>
      </c>
      <c r="B12" s="182"/>
      <c r="C12" s="182"/>
      <c r="D12" s="182"/>
      <c r="E12" s="182"/>
      <c r="H12" s="5" t="s">
        <v>6</v>
      </c>
    </row>
    <row r="13" spans="6:8" s="4" customFormat="1" ht="16.5" thickBot="1">
      <c r="F13" s="188" t="s">
        <v>35</v>
      </c>
      <c r="G13" s="189"/>
      <c r="H13" s="6" t="s">
        <v>46</v>
      </c>
    </row>
    <row r="14" spans="7:8" s="4" customFormat="1" ht="16.5" thickBot="1">
      <c r="G14" s="73" t="s">
        <v>51</v>
      </c>
      <c r="H14" s="74">
        <v>42025</v>
      </c>
    </row>
    <row r="15" spans="2:8" s="4" customFormat="1" ht="16.5" thickBot="1">
      <c r="B15" s="8"/>
      <c r="G15" s="73" t="s">
        <v>52</v>
      </c>
      <c r="H15" s="7"/>
    </row>
    <row r="16" spans="7:8" s="4" customFormat="1" ht="16.5" thickBot="1">
      <c r="G16" s="73"/>
      <c r="H16" s="9"/>
    </row>
    <row r="17" spans="5:8" s="4" customFormat="1" ht="16.5" thickBot="1">
      <c r="E17" s="4" t="s">
        <v>48</v>
      </c>
      <c r="F17" s="188" t="s">
        <v>49</v>
      </c>
      <c r="G17" s="189"/>
      <c r="H17" s="7"/>
    </row>
    <row r="18" spans="1:8" s="4" customFormat="1" ht="16.5" thickBot="1">
      <c r="A18" s="4" t="s">
        <v>115</v>
      </c>
      <c r="H18" s="10"/>
    </row>
    <row r="19" spans="7:8" s="4" customFormat="1" ht="16.5" thickBot="1">
      <c r="G19" s="73" t="s">
        <v>53</v>
      </c>
      <c r="H19" s="7">
        <v>261</v>
      </c>
    </row>
    <row r="20" spans="1:8" s="4" customFormat="1" ht="16.5" thickBot="1">
      <c r="A20" s="190" t="s">
        <v>136</v>
      </c>
      <c r="B20" s="190"/>
      <c r="C20" s="190"/>
      <c r="D20" s="190"/>
      <c r="F20" s="188" t="s">
        <v>36</v>
      </c>
      <c r="G20" s="189"/>
      <c r="H20" s="7"/>
    </row>
    <row r="21" spans="1:8" s="4" customFormat="1" ht="16.5" thickBot="1">
      <c r="A21" s="4" t="s">
        <v>135</v>
      </c>
      <c r="G21" s="73" t="s">
        <v>54</v>
      </c>
      <c r="H21" s="7">
        <v>383</v>
      </c>
    </row>
    <row r="22" spans="1:8" s="4" customFormat="1" ht="15.75">
      <c r="A22" s="4" t="s">
        <v>7</v>
      </c>
      <c r="H22" s="60"/>
    </row>
    <row r="23" s="4" customFormat="1" ht="16.5" thickBot="1">
      <c r="H23" s="60"/>
    </row>
    <row r="24" spans="1:9" s="4" customFormat="1" ht="16.5" thickBot="1">
      <c r="A24" s="183" t="s">
        <v>8</v>
      </c>
      <c r="B24" s="5" t="s">
        <v>10</v>
      </c>
      <c r="C24" s="12" t="s">
        <v>16</v>
      </c>
      <c r="D24" s="13"/>
      <c r="E24" s="13"/>
      <c r="F24" s="13"/>
      <c r="G24" s="13"/>
      <c r="H24" s="183" t="s">
        <v>17</v>
      </c>
      <c r="I24" s="185"/>
    </row>
    <row r="25" spans="1:9" s="4" customFormat="1" ht="16.5" thickBot="1">
      <c r="A25" s="184"/>
      <c r="B25" s="15" t="s">
        <v>11</v>
      </c>
      <c r="C25" s="11" t="s">
        <v>12</v>
      </c>
      <c r="D25" s="5" t="s">
        <v>13</v>
      </c>
      <c r="E25" s="14" t="s">
        <v>14</v>
      </c>
      <c r="F25" s="11" t="s">
        <v>15</v>
      </c>
      <c r="G25" s="11" t="s">
        <v>0</v>
      </c>
      <c r="H25" s="186"/>
      <c r="I25" s="187"/>
    </row>
    <row r="26" spans="1:9" s="4" customFormat="1" ht="16.5" thickBot="1">
      <c r="A26" s="7">
        <v>1</v>
      </c>
      <c r="B26" s="16">
        <v>2</v>
      </c>
      <c r="C26" s="17">
        <v>3</v>
      </c>
      <c r="D26" s="7">
        <v>4</v>
      </c>
      <c r="E26" s="18">
        <v>5</v>
      </c>
      <c r="F26" s="19">
        <v>6</v>
      </c>
      <c r="G26" s="19">
        <v>7</v>
      </c>
      <c r="H26" s="144">
        <v>8</v>
      </c>
      <c r="I26" s="145"/>
    </row>
    <row r="27" spans="1:9" s="4" customFormat="1" ht="15.75">
      <c r="A27" s="41" t="s">
        <v>55</v>
      </c>
      <c r="B27" s="109" t="s">
        <v>28</v>
      </c>
      <c r="C27" s="80">
        <v>10</v>
      </c>
      <c r="D27" s="56" t="s">
        <v>30</v>
      </c>
      <c r="E27" s="45">
        <v>2975290</v>
      </c>
      <c r="F27" s="45"/>
      <c r="G27" s="45"/>
      <c r="H27" s="146">
        <f>H30+H29+H28</f>
        <v>3091000</v>
      </c>
      <c r="I27" s="147"/>
    </row>
    <row r="28" spans="1:9" s="4" customFormat="1" ht="15.75">
      <c r="A28" s="21" t="s">
        <v>2</v>
      </c>
      <c r="B28" s="33" t="s">
        <v>29</v>
      </c>
      <c r="C28" s="81">
        <v>10</v>
      </c>
      <c r="D28" s="33" t="s">
        <v>30</v>
      </c>
      <c r="E28" s="58">
        <v>2975290</v>
      </c>
      <c r="F28" s="58">
        <v>244</v>
      </c>
      <c r="G28" s="58">
        <v>226</v>
      </c>
      <c r="H28" s="152">
        <v>16000</v>
      </c>
      <c r="I28" s="153"/>
    </row>
    <row r="29" spans="1:9" s="4" customFormat="1" ht="15.75">
      <c r="A29" s="24" t="s">
        <v>37</v>
      </c>
      <c r="B29" s="33" t="s">
        <v>30</v>
      </c>
      <c r="C29" s="81">
        <v>10</v>
      </c>
      <c r="D29" s="33" t="s">
        <v>30</v>
      </c>
      <c r="E29" s="58">
        <f>E28</f>
        <v>2975290</v>
      </c>
      <c r="F29" s="58">
        <v>313</v>
      </c>
      <c r="G29" s="58">
        <v>262</v>
      </c>
      <c r="H29" s="152">
        <v>3000000</v>
      </c>
      <c r="I29" s="153"/>
    </row>
    <row r="30" spans="1:9" s="4" customFormat="1" ht="16.5" thickBot="1">
      <c r="A30" s="30" t="s">
        <v>21</v>
      </c>
      <c r="B30" s="37" t="s">
        <v>31</v>
      </c>
      <c r="C30" s="82">
        <v>10</v>
      </c>
      <c r="D30" s="37" t="s">
        <v>30</v>
      </c>
      <c r="E30" s="31">
        <v>2975290</v>
      </c>
      <c r="F30" s="31">
        <v>340</v>
      </c>
      <c r="G30" s="31">
        <v>290</v>
      </c>
      <c r="H30" s="154">
        <v>75000</v>
      </c>
      <c r="I30" s="155"/>
    </row>
    <row r="31" spans="1:9" s="4" customFormat="1" ht="15.75">
      <c r="A31" s="41" t="s">
        <v>71</v>
      </c>
      <c r="B31" s="109" t="s">
        <v>114</v>
      </c>
      <c r="C31" s="80" t="s">
        <v>31</v>
      </c>
      <c r="D31" s="56" t="s">
        <v>28</v>
      </c>
      <c r="E31" s="45">
        <v>2975083</v>
      </c>
      <c r="F31" s="45"/>
      <c r="G31" s="45"/>
      <c r="H31" s="130">
        <f>H32</f>
        <v>0</v>
      </c>
      <c r="I31" s="131"/>
    </row>
    <row r="32" spans="1:9" s="4" customFormat="1" ht="31.5">
      <c r="A32" s="79" t="s">
        <v>113</v>
      </c>
      <c r="B32" s="23" t="s">
        <v>32</v>
      </c>
      <c r="C32" s="83" t="s">
        <v>31</v>
      </c>
      <c r="D32" s="23" t="s">
        <v>28</v>
      </c>
      <c r="E32" s="28">
        <v>2975083</v>
      </c>
      <c r="F32" s="28">
        <v>810</v>
      </c>
      <c r="G32" s="28"/>
      <c r="H32" s="132">
        <v>0</v>
      </c>
      <c r="I32" s="133"/>
    </row>
    <row r="33" spans="1:9" s="4" customFormat="1" ht="15.75">
      <c r="A33" s="34" t="s">
        <v>9</v>
      </c>
      <c r="B33" s="23" t="s">
        <v>33</v>
      </c>
      <c r="C33" s="83" t="s">
        <v>31</v>
      </c>
      <c r="D33" s="23" t="s">
        <v>28</v>
      </c>
      <c r="E33" s="28">
        <v>2975083</v>
      </c>
      <c r="F33" s="28">
        <v>810</v>
      </c>
      <c r="G33" s="28">
        <v>200</v>
      </c>
      <c r="H33" s="136">
        <v>0</v>
      </c>
      <c r="I33" s="137"/>
    </row>
    <row r="34" spans="1:9" s="4" customFormat="1" ht="15.75">
      <c r="A34" s="20" t="s">
        <v>20</v>
      </c>
      <c r="B34" s="23" t="s">
        <v>59</v>
      </c>
      <c r="C34" s="83" t="s">
        <v>31</v>
      </c>
      <c r="D34" s="23" t="s">
        <v>28</v>
      </c>
      <c r="E34" s="28">
        <v>2975083</v>
      </c>
      <c r="F34" s="28">
        <v>810</v>
      </c>
      <c r="G34" s="28">
        <v>240</v>
      </c>
      <c r="H34" s="136">
        <v>0</v>
      </c>
      <c r="I34" s="137"/>
    </row>
    <row r="35" spans="1:9" s="4" customFormat="1" ht="32.25" thickBot="1">
      <c r="A35" s="69" t="s">
        <v>47</v>
      </c>
      <c r="B35" s="37" t="s">
        <v>34</v>
      </c>
      <c r="C35" s="82" t="s">
        <v>31</v>
      </c>
      <c r="D35" s="37" t="s">
        <v>28</v>
      </c>
      <c r="E35" s="31">
        <v>2975083</v>
      </c>
      <c r="F35" s="31">
        <v>810</v>
      </c>
      <c r="G35" s="31">
        <v>242</v>
      </c>
      <c r="H35" s="134">
        <v>0</v>
      </c>
      <c r="I35" s="135"/>
    </row>
    <row r="36" spans="1:9" s="4" customFormat="1" ht="15.75">
      <c r="A36" s="34" t="s">
        <v>56</v>
      </c>
      <c r="B36" s="33" t="s">
        <v>58</v>
      </c>
      <c r="C36" s="112" t="s">
        <v>31</v>
      </c>
      <c r="D36" s="113" t="s">
        <v>28</v>
      </c>
      <c r="E36" s="114">
        <v>8041509</v>
      </c>
      <c r="F36" s="115"/>
      <c r="G36" s="115"/>
      <c r="H36" s="148">
        <f>H37+H57</f>
        <v>3363008</v>
      </c>
      <c r="I36" s="149"/>
    </row>
    <row r="37" spans="1:9" s="4" customFormat="1" ht="15.75">
      <c r="A37" s="34" t="s">
        <v>9</v>
      </c>
      <c r="B37" s="33" t="s">
        <v>67</v>
      </c>
      <c r="C37" s="116" t="s">
        <v>31</v>
      </c>
      <c r="D37" s="117" t="s">
        <v>28</v>
      </c>
      <c r="E37" s="118">
        <v>8041509</v>
      </c>
      <c r="F37" s="119"/>
      <c r="G37" s="120">
        <v>200</v>
      </c>
      <c r="H37" s="162">
        <f>H38+H41+H54</f>
        <v>3287008</v>
      </c>
      <c r="I37" s="163"/>
    </row>
    <row r="38" spans="1:9" s="4" customFormat="1" ht="15.75">
      <c r="A38" s="20" t="s">
        <v>43</v>
      </c>
      <c r="B38" s="23" t="s">
        <v>68</v>
      </c>
      <c r="C38" s="116" t="s">
        <v>31</v>
      </c>
      <c r="D38" s="117" t="s">
        <v>28</v>
      </c>
      <c r="E38" s="118">
        <v>8041509</v>
      </c>
      <c r="F38" s="119"/>
      <c r="G38" s="121">
        <v>210</v>
      </c>
      <c r="H38" s="138">
        <f>H39+H40</f>
        <v>2847560</v>
      </c>
      <c r="I38" s="139"/>
    </row>
    <row r="39" spans="1:9" s="4" customFormat="1" ht="15.75">
      <c r="A39" s="24" t="s">
        <v>18</v>
      </c>
      <c r="B39" s="33" t="s">
        <v>69</v>
      </c>
      <c r="C39" s="116" t="s">
        <v>31</v>
      </c>
      <c r="D39" s="117" t="s">
        <v>28</v>
      </c>
      <c r="E39" s="118">
        <v>8041509</v>
      </c>
      <c r="F39" s="119">
        <v>111</v>
      </c>
      <c r="G39" s="122">
        <v>211</v>
      </c>
      <c r="H39" s="138">
        <v>2187060</v>
      </c>
      <c r="I39" s="139"/>
    </row>
    <row r="40" spans="1:9" s="4" customFormat="1" ht="15.75">
      <c r="A40" s="24" t="s">
        <v>44</v>
      </c>
      <c r="B40" s="33" t="s">
        <v>72</v>
      </c>
      <c r="C40" s="116" t="s">
        <v>31</v>
      </c>
      <c r="D40" s="117" t="s">
        <v>28</v>
      </c>
      <c r="E40" s="118">
        <v>8041509</v>
      </c>
      <c r="F40" s="119">
        <v>111</v>
      </c>
      <c r="G40" s="122">
        <v>213</v>
      </c>
      <c r="H40" s="138">
        <v>660500</v>
      </c>
      <c r="I40" s="139"/>
    </row>
    <row r="41" spans="1:9" s="4" customFormat="1" ht="15.75">
      <c r="A41" s="20" t="s">
        <v>19</v>
      </c>
      <c r="B41" s="33" t="s">
        <v>73</v>
      </c>
      <c r="C41" s="116" t="s">
        <v>31</v>
      </c>
      <c r="D41" s="117" t="s">
        <v>28</v>
      </c>
      <c r="E41" s="118">
        <v>8041509</v>
      </c>
      <c r="F41" s="122"/>
      <c r="G41" s="121">
        <v>200</v>
      </c>
      <c r="H41" s="150">
        <f>SUM(H42:I53)</f>
        <v>424635</v>
      </c>
      <c r="I41" s="151"/>
    </row>
    <row r="42" spans="1:9" s="4" customFormat="1" ht="15.75">
      <c r="A42" s="24" t="s">
        <v>134</v>
      </c>
      <c r="B42" s="33" t="s">
        <v>74</v>
      </c>
      <c r="C42" s="116" t="s">
        <v>31</v>
      </c>
      <c r="D42" s="117" t="s">
        <v>28</v>
      </c>
      <c r="E42" s="118">
        <v>8041509</v>
      </c>
      <c r="F42" s="122">
        <v>112</v>
      </c>
      <c r="G42" s="122">
        <v>212</v>
      </c>
      <c r="H42" s="166">
        <v>0</v>
      </c>
      <c r="I42" s="167"/>
    </row>
    <row r="43" spans="1:9" s="4" customFormat="1" ht="15.75">
      <c r="A43" s="24" t="s">
        <v>1</v>
      </c>
      <c r="B43" s="33" t="s">
        <v>75</v>
      </c>
      <c r="C43" s="116" t="s">
        <v>31</v>
      </c>
      <c r="D43" s="117" t="s">
        <v>28</v>
      </c>
      <c r="E43" s="118">
        <v>8041509</v>
      </c>
      <c r="F43" s="122">
        <v>112</v>
      </c>
      <c r="G43" s="122">
        <v>222</v>
      </c>
      <c r="H43" s="138">
        <v>0</v>
      </c>
      <c r="I43" s="139"/>
    </row>
    <row r="44" spans="1:9" s="4" customFormat="1" ht="15.75">
      <c r="A44" s="24" t="s">
        <v>2</v>
      </c>
      <c r="B44" s="23" t="s">
        <v>76</v>
      </c>
      <c r="C44" s="116" t="s">
        <v>31</v>
      </c>
      <c r="D44" s="117" t="s">
        <v>28</v>
      </c>
      <c r="E44" s="118">
        <v>8041509</v>
      </c>
      <c r="F44" s="122">
        <v>112</v>
      </c>
      <c r="G44" s="122">
        <v>226</v>
      </c>
      <c r="H44" s="138">
        <v>0</v>
      </c>
      <c r="I44" s="139"/>
    </row>
    <row r="45" spans="1:9" s="4" customFormat="1" ht="15.75">
      <c r="A45" s="24" t="s">
        <v>3</v>
      </c>
      <c r="B45" s="33" t="s">
        <v>77</v>
      </c>
      <c r="C45" s="116" t="s">
        <v>31</v>
      </c>
      <c r="D45" s="117" t="s">
        <v>28</v>
      </c>
      <c r="E45" s="118">
        <v>8041509</v>
      </c>
      <c r="F45" s="122">
        <v>242</v>
      </c>
      <c r="G45" s="122">
        <v>221</v>
      </c>
      <c r="H45" s="138">
        <v>14350</v>
      </c>
      <c r="I45" s="139"/>
    </row>
    <row r="46" spans="1:9" s="4" customFormat="1" ht="15.75">
      <c r="A46" s="24" t="s">
        <v>45</v>
      </c>
      <c r="B46" s="33" t="s">
        <v>78</v>
      </c>
      <c r="C46" s="116" t="s">
        <v>31</v>
      </c>
      <c r="D46" s="117" t="s">
        <v>28</v>
      </c>
      <c r="E46" s="118">
        <v>8041509</v>
      </c>
      <c r="F46" s="122">
        <v>242</v>
      </c>
      <c r="G46" s="122">
        <v>225</v>
      </c>
      <c r="H46" s="138">
        <v>5000</v>
      </c>
      <c r="I46" s="139"/>
    </row>
    <row r="47" spans="1:9" s="4" customFormat="1" ht="15.75">
      <c r="A47" s="24" t="s">
        <v>2</v>
      </c>
      <c r="B47" s="23" t="s">
        <v>79</v>
      </c>
      <c r="C47" s="116" t="s">
        <v>31</v>
      </c>
      <c r="D47" s="117" t="s">
        <v>28</v>
      </c>
      <c r="E47" s="118">
        <v>8041509</v>
      </c>
      <c r="F47" s="122">
        <v>242</v>
      </c>
      <c r="G47" s="122">
        <v>226</v>
      </c>
      <c r="H47" s="138">
        <v>108500</v>
      </c>
      <c r="I47" s="139"/>
    </row>
    <row r="48" spans="1:9" s="4" customFormat="1" ht="15.75">
      <c r="A48" s="24" t="s">
        <v>3</v>
      </c>
      <c r="B48" s="33" t="s">
        <v>80</v>
      </c>
      <c r="C48" s="116" t="s">
        <v>31</v>
      </c>
      <c r="D48" s="117" t="s">
        <v>28</v>
      </c>
      <c r="E48" s="118">
        <v>8041509</v>
      </c>
      <c r="F48" s="122">
        <v>244</v>
      </c>
      <c r="G48" s="122">
        <v>221</v>
      </c>
      <c r="H48" s="138">
        <v>5285</v>
      </c>
      <c r="I48" s="139"/>
    </row>
    <row r="49" spans="1:9" s="4" customFormat="1" ht="15.75">
      <c r="A49" s="24" t="s">
        <v>1</v>
      </c>
      <c r="B49" s="33" t="s">
        <v>81</v>
      </c>
      <c r="C49" s="116" t="s">
        <v>31</v>
      </c>
      <c r="D49" s="117" t="s">
        <v>28</v>
      </c>
      <c r="E49" s="118">
        <v>8041509</v>
      </c>
      <c r="F49" s="122">
        <v>244</v>
      </c>
      <c r="G49" s="122">
        <v>222</v>
      </c>
      <c r="H49" s="138">
        <v>0</v>
      </c>
      <c r="I49" s="139"/>
    </row>
    <row r="50" spans="1:10" s="4" customFormat="1" ht="15.75">
      <c r="A50" s="24" t="s">
        <v>5</v>
      </c>
      <c r="B50" s="23" t="s">
        <v>82</v>
      </c>
      <c r="C50" s="116" t="s">
        <v>31</v>
      </c>
      <c r="D50" s="117" t="s">
        <v>28</v>
      </c>
      <c r="E50" s="118">
        <v>8041509</v>
      </c>
      <c r="F50" s="122">
        <v>244</v>
      </c>
      <c r="G50" s="122">
        <v>223</v>
      </c>
      <c r="H50" s="138">
        <v>80800</v>
      </c>
      <c r="I50" s="139"/>
      <c r="J50" s="27"/>
    </row>
    <row r="51" spans="1:9" s="4" customFormat="1" ht="15.75">
      <c r="A51" s="24" t="s">
        <v>39</v>
      </c>
      <c r="B51" s="33" t="s">
        <v>83</v>
      </c>
      <c r="C51" s="116" t="s">
        <v>31</v>
      </c>
      <c r="D51" s="117" t="s">
        <v>28</v>
      </c>
      <c r="E51" s="118">
        <v>8041509</v>
      </c>
      <c r="F51" s="122">
        <v>244</v>
      </c>
      <c r="G51" s="122">
        <v>224</v>
      </c>
      <c r="H51" s="138">
        <v>32000</v>
      </c>
      <c r="I51" s="139"/>
    </row>
    <row r="52" spans="1:9" s="4" customFormat="1" ht="15.75">
      <c r="A52" s="24" t="s">
        <v>45</v>
      </c>
      <c r="B52" s="33" t="s">
        <v>84</v>
      </c>
      <c r="C52" s="116" t="s">
        <v>31</v>
      </c>
      <c r="D52" s="117" t="s">
        <v>28</v>
      </c>
      <c r="E52" s="118">
        <v>8041509</v>
      </c>
      <c r="F52" s="122">
        <v>244</v>
      </c>
      <c r="G52" s="122">
        <v>225</v>
      </c>
      <c r="H52" s="138">
        <v>25000</v>
      </c>
      <c r="I52" s="139"/>
    </row>
    <row r="53" spans="1:9" s="4" customFormat="1" ht="15.75">
      <c r="A53" s="24" t="s">
        <v>2</v>
      </c>
      <c r="B53" s="23" t="s">
        <v>85</v>
      </c>
      <c r="C53" s="116" t="s">
        <v>31</v>
      </c>
      <c r="D53" s="117" t="s">
        <v>28</v>
      </c>
      <c r="E53" s="118">
        <v>8041509</v>
      </c>
      <c r="F53" s="122">
        <v>244</v>
      </c>
      <c r="G53" s="122">
        <v>226</v>
      </c>
      <c r="H53" s="138">
        <v>153700</v>
      </c>
      <c r="I53" s="139"/>
    </row>
    <row r="54" spans="1:9" s="4" customFormat="1" ht="15.75">
      <c r="A54" s="20" t="s">
        <v>21</v>
      </c>
      <c r="B54" s="33" t="s">
        <v>86</v>
      </c>
      <c r="C54" s="116" t="s">
        <v>31</v>
      </c>
      <c r="D54" s="117" t="s">
        <v>28</v>
      </c>
      <c r="E54" s="118">
        <v>8041509</v>
      </c>
      <c r="F54" s="122"/>
      <c r="G54" s="121">
        <v>290</v>
      </c>
      <c r="H54" s="150">
        <f>SUM(H55:I56)</f>
        <v>14813</v>
      </c>
      <c r="I54" s="151"/>
    </row>
    <row r="55" spans="1:9" s="4" customFormat="1" ht="15.75">
      <c r="A55" s="24" t="s">
        <v>21</v>
      </c>
      <c r="B55" s="33" t="s">
        <v>87</v>
      </c>
      <c r="C55" s="116" t="s">
        <v>31</v>
      </c>
      <c r="D55" s="117" t="s">
        <v>28</v>
      </c>
      <c r="E55" s="118">
        <v>8041509</v>
      </c>
      <c r="F55" s="122">
        <v>851</v>
      </c>
      <c r="G55" s="122">
        <v>290</v>
      </c>
      <c r="H55" s="138">
        <v>8013</v>
      </c>
      <c r="I55" s="139"/>
    </row>
    <row r="56" spans="1:9" s="4" customFormat="1" ht="15.75">
      <c r="A56" s="24" t="s">
        <v>21</v>
      </c>
      <c r="B56" s="23" t="s">
        <v>88</v>
      </c>
      <c r="C56" s="116" t="s">
        <v>31</v>
      </c>
      <c r="D56" s="117" t="s">
        <v>28</v>
      </c>
      <c r="E56" s="118">
        <v>8041509</v>
      </c>
      <c r="F56" s="122">
        <v>852</v>
      </c>
      <c r="G56" s="122">
        <v>290</v>
      </c>
      <c r="H56" s="138">
        <v>6800</v>
      </c>
      <c r="I56" s="139"/>
    </row>
    <row r="57" spans="1:9" s="4" customFormat="1" ht="15.75">
      <c r="A57" s="20" t="s">
        <v>38</v>
      </c>
      <c r="B57" s="33" t="s">
        <v>89</v>
      </c>
      <c r="C57" s="116" t="s">
        <v>31</v>
      </c>
      <c r="D57" s="117" t="s">
        <v>28</v>
      </c>
      <c r="E57" s="118">
        <v>8041509</v>
      </c>
      <c r="F57" s="122"/>
      <c r="G57" s="123">
        <v>300</v>
      </c>
      <c r="H57" s="164">
        <f>SUM(H58:I61)</f>
        <v>76000</v>
      </c>
      <c r="I57" s="165"/>
    </row>
    <row r="58" spans="1:9" s="4" customFormat="1" ht="15.75">
      <c r="A58" s="24" t="s">
        <v>4</v>
      </c>
      <c r="B58" s="33" t="s">
        <v>90</v>
      </c>
      <c r="C58" s="116" t="s">
        <v>31</v>
      </c>
      <c r="D58" s="117" t="s">
        <v>28</v>
      </c>
      <c r="E58" s="118">
        <v>8041509</v>
      </c>
      <c r="F58" s="122">
        <v>242</v>
      </c>
      <c r="G58" s="124">
        <v>310</v>
      </c>
      <c r="H58" s="138">
        <v>0</v>
      </c>
      <c r="I58" s="139"/>
    </row>
    <row r="59" spans="1:9" s="4" customFormat="1" ht="15.75">
      <c r="A59" s="24" t="s">
        <v>40</v>
      </c>
      <c r="B59" s="23" t="s">
        <v>91</v>
      </c>
      <c r="C59" s="116" t="s">
        <v>31</v>
      </c>
      <c r="D59" s="117" t="s">
        <v>28</v>
      </c>
      <c r="E59" s="118">
        <v>8041509</v>
      </c>
      <c r="F59" s="122">
        <v>242</v>
      </c>
      <c r="G59" s="122">
        <v>340</v>
      </c>
      <c r="H59" s="138">
        <v>5000</v>
      </c>
      <c r="I59" s="139"/>
    </row>
    <row r="60" spans="1:9" s="4" customFormat="1" ht="15.75">
      <c r="A60" s="24" t="s">
        <v>4</v>
      </c>
      <c r="B60" s="33" t="s">
        <v>92</v>
      </c>
      <c r="C60" s="116" t="s">
        <v>31</v>
      </c>
      <c r="D60" s="117" t="s">
        <v>28</v>
      </c>
      <c r="E60" s="118">
        <v>8041509</v>
      </c>
      <c r="F60" s="122">
        <v>244</v>
      </c>
      <c r="G60" s="124">
        <v>310</v>
      </c>
      <c r="H60" s="138">
        <v>0</v>
      </c>
      <c r="I60" s="139"/>
    </row>
    <row r="61" spans="1:9" s="4" customFormat="1" ht="16.5" thickBot="1">
      <c r="A61" s="71" t="s">
        <v>40</v>
      </c>
      <c r="B61" s="33" t="s">
        <v>93</v>
      </c>
      <c r="C61" s="125" t="s">
        <v>31</v>
      </c>
      <c r="D61" s="126" t="s">
        <v>28</v>
      </c>
      <c r="E61" s="118">
        <v>8041509</v>
      </c>
      <c r="F61" s="124">
        <v>244</v>
      </c>
      <c r="G61" s="127">
        <v>340</v>
      </c>
      <c r="H61" s="156">
        <v>71000</v>
      </c>
      <c r="I61" s="157"/>
    </row>
    <row r="62" spans="1:9" s="4" customFormat="1" ht="47.25">
      <c r="A62" s="68" t="s">
        <v>70</v>
      </c>
      <c r="B62" s="23" t="s">
        <v>94</v>
      </c>
      <c r="C62" s="61" t="s">
        <v>31</v>
      </c>
      <c r="D62" s="56" t="s">
        <v>28</v>
      </c>
      <c r="E62" s="45">
        <v>8041501</v>
      </c>
      <c r="F62" s="46"/>
      <c r="G62" s="46"/>
      <c r="H62" s="170">
        <f>H63+H75</f>
        <v>805004</v>
      </c>
      <c r="I62" s="171"/>
    </row>
    <row r="63" spans="1:9" s="4" customFormat="1" ht="15.75">
      <c r="A63" s="34" t="s">
        <v>9</v>
      </c>
      <c r="B63" s="33" t="s">
        <v>95</v>
      </c>
      <c r="C63" s="35" t="s">
        <v>31</v>
      </c>
      <c r="D63" s="33" t="s">
        <v>28</v>
      </c>
      <c r="E63" s="58">
        <v>8041501</v>
      </c>
      <c r="F63" s="39"/>
      <c r="G63" s="66">
        <v>200</v>
      </c>
      <c r="H63" s="160">
        <f>H64+H71+H73</f>
        <v>786504</v>
      </c>
      <c r="I63" s="161"/>
    </row>
    <row r="64" spans="1:9" s="4" customFormat="1" ht="15.75">
      <c r="A64" s="20" t="s">
        <v>19</v>
      </c>
      <c r="B64" s="33" t="s">
        <v>96</v>
      </c>
      <c r="C64" s="35" t="s">
        <v>31</v>
      </c>
      <c r="D64" s="33" t="s">
        <v>28</v>
      </c>
      <c r="E64" s="58">
        <f>E63</f>
        <v>8041501</v>
      </c>
      <c r="F64" s="26"/>
      <c r="G64" s="25">
        <v>220</v>
      </c>
      <c r="H64" s="158">
        <f>SUM(H65:I70)</f>
        <v>468104</v>
      </c>
      <c r="I64" s="159"/>
    </row>
    <row r="65" spans="1:9" s="4" customFormat="1" ht="15.75">
      <c r="A65" s="24" t="s">
        <v>45</v>
      </c>
      <c r="B65" s="23" t="s">
        <v>97</v>
      </c>
      <c r="C65" s="35" t="s">
        <v>31</v>
      </c>
      <c r="D65" s="33" t="s">
        <v>28</v>
      </c>
      <c r="E65" s="58">
        <f>E69</f>
        <v>8041501</v>
      </c>
      <c r="F65" s="26">
        <v>242</v>
      </c>
      <c r="G65" s="26">
        <v>225</v>
      </c>
      <c r="H65" s="158">
        <v>0</v>
      </c>
      <c r="I65" s="159"/>
    </row>
    <row r="66" spans="1:9" s="4" customFormat="1" ht="15.75">
      <c r="A66" s="24" t="s">
        <v>2</v>
      </c>
      <c r="B66" s="33" t="s">
        <v>98</v>
      </c>
      <c r="C66" s="35" t="s">
        <v>31</v>
      </c>
      <c r="D66" s="33" t="s">
        <v>28</v>
      </c>
      <c r="E66" s="58">
        <f>E65</f>
        <v>8041501</v>
      </c>
      <c r="F66" s="26">
        <v>242</v>
      </c>
      <c r="G66" s="26">
        <v>226</v>
      </c>
      <c r="H66" s="158">
        <v>0</v>
      </c>
      <c r="I66" s="159"/>
    </row>
    <row r="67" spans="1:9" s="4" customFormat="1" ht="15.75">
      <c r="A67" s="24" t="s">
        <v>3</v>
      </c>
      <c r="B67" s="33" t="s">
        <v>99</v>
      </c>
      <c r="C67" s="35" t="s">
        <v>31</v>
      </c>
      <c r="D67" s="33" t="s">
        <v>28</v>
      </c>
      <c r="E67" s="58">
        <f>E64</f>
        <v>8041501</v>
      </c>
      <c r="F67" s="26">
        <v>244</v>
      </c>
      <c r="G67" s="26">
        <v>221</v>
      </c>
      <c r="H67" s="158">
        <v>0</v>
      </c>
      <c r="I67" s="159"/>
    </row>
    <row r="68" spans="1:9" s="4" customFormat="1" ht="15.75">
      <c r="A68" s="24" t="s">
        <v>1</v>
      </c>
      <c r="B68" s="33" t="s">
        <v>100</v>
      </c>
      <c r="C68" s="35" t="s">
        <v>31</v>
      </c>
      <c r="D68" s="33" t="s">
        <v>28</v>
      </c>
      <c r="E68" s="58">
        <f>E65</f>
        <v>8041501</v>
      </c>
      <c r="F68" s="26">
        <v>244</v>
      </c>
      <c r="G68" s="26">
        <v>222</v>
      </c>
      <c r="H68" s="136">
        <v>13000</v>
      </c>
      <c r="I68" s="153"/>
    </row>
    <row r="69" spans="1:9" s="4" customFormat="1" ht="15.75">
      <c r="A69" s="24" t="s">
        <v>39</v>
      </c>
      <c r="B69" s="23" t="s">
        <v>101</v>
      </c>
      <c r="C69" s="35" t="s">
        <v>31</v>
      </c>
      <c r="D69" s="33" t="s">
        <v>28</v>
      </c>
      <c r="E69" s="58">
        <f>E67</f>
        <v>8041501</v>
      </c>
      <c r="F69" s="26">
        <v>244</v>
      </c>
      <c r="G69" s="26">
        <v>224</v>
      </c>
      <c r="H69" s="158">
        <v>105600</v>
      </c>
      <c r="I69" s="159"/>
    </row>
    <row r="70" spans="1:9" s="4" customFormat="1" ht="15.75">
      <c r="A70" s="24" t="s">
        <v>2</v>
      </c>
      <c r="B70" s="33" t="s">
        <v>102</v>
      </c>
      <c r="C70" s="35" t="s">
        <v>31</v>
      </c>
      <c r="D70" s="33" t="s">
        <v>28</v>
      </c>
      <c r="E70" s="58">
        <f>E66</f>
        <v>8041501</v>
      </c>
      <c r="F70" s="26">
        <v>244</v>
      </c>
      <c r="G70" s="26">
        <v>226</v>
      </c>
      <c r="H70" s="158">
        <v>349504</v>
      </c>
      <c r="I70" s="159"/>
    </row>
    <row r="71" spans="1:9" s="4" customFormat="1" ht="19.5" customHeight="1">
      <c r="A71" s="20" t="s">
        <v>66</v>
      </c>
      <c r="B71" s="33" t="s">
        <v>103</v>
      </c>
      <c r="C71" s="35" t="s">
        <v>31</v>
      </c>
      <c r="D71" s="33" t="s">
        <v>28</v>
      </c>
      <c r="E71" s="58">
        <f aca="true" t="shared" si="0" ref="E71:E76">E70</f>
        <v>8041501</v>
      </c>
      <c r="F71" s="26"/>
      <c r="G71" s="25">
        <v>260</v>
      </c>
      <c r="H71" s="178">
        <f>H72</f>
        <v>60000</v>
      </c>
      <c r="I71" s="179"/>
    </row>
    <row r="72" spans="1:9" s="4" customFormat="1" ht="15.75">
      <c r="A72" s="24" t="s">
        <v>37</v>
      </c>
      <c r="B72" s="23" t="s">
        <v>104</v>
      </c>
      <c r="C72" s="35" t="s">
        <v>31</v>
      </c>
      <c r="D72" s="33" t="s">
        <v>28</v>
      </c>
      <c r="E72" s="58">
        <f t="shared" si="0"/>
        <v>8041501</v>
      </c>
      <c r="F72" s="26">
        <v>321</v>
      </c>
      <c r="G72" s="26">
        <v>262</v>
      </c>
      <c r="H72" s="158">
        <v>60000</v>
      </c>
      <c r="I72" s="159"/>
    </row>
    <row r="73" spans="1:9" s="4" customFormat="1" ht="15.75">
      <c r="A73" s="20" t="s">
        <v>21</v>
      </c>
      <c r="B73" s="33" t="s">
        <v>105</v>
      </c>
      <c r="C73" s="35" t="s">
        <v>31</v>
      </c>
      <c r="D73" s="33" t="s">
        <v>28</v>
      </c>
      <c r="E73" s="58">
        <f t="shared" si="0"/>
        <v>8041501</v>
      </c>
      <c r="F73" s="26"/>
      <c r="G73" s="25">
        <v>290</v>
      </c>
      <c r="H73" s="178">
        <f>H74</f>
        <v>258400</v>
      </c>
      <c r="I73" s="179"/>
    </row>
    <row r="74" spans="1:9" s="4" customFormat="1" ht="15.75">
      <c r="A74" s="24" t="s">
        <v>21</v>
      </c>
      <c r="B74" s="33" t="s">
        <v>106</v>
      </c>
      <c r="C74" s="35" t="s">
        <v>31</v>
      </c>
      <c r="D74" s="33" t="s">
        <v>28</v>
      </c>
      <c r="E74" s="58">
        <f t="shared" si="0"/>
        <v>8041501</v>
      </c>
      <c r="F74" s="26">
        <v>360</v>
      </c>
      <c r="G74" s="26">
        <v>290</v>
      </c>
      <c r="H74" s="158">
        <v>258400</v>
      </c>
      <c r="I74" s="159"/>
    </row>
    <row r="75" spans="1:9" s="4" customFormat="1" ht="15.75">
      <c r="A75" s="20" t="s">
        <v>38</v>
      </c>
      <c r="B75" s="23" t="s">
        <v>107</v>
      </c>
      <c r="C75" s="35" t="s">
        <v>31</v>
      </c>
      <c r="D75" s="33" t="s">
        <v>28</v>
      </c>
      <c r="E75" s="58">
        <f t="shared" si="0"/>
        <v>8041501</v>
      </c>
      <c r="F75" s="26"/>
      <c r="G75" s="67">
        <v>300</v>
      </c>
      <c r="H75" s="176">
        <f>SUM(H76:I79)</f>
        <v>18500</v>
      </c>
      <c r="I75" s="177"/>
    </row>
    <row r="76" spans="1:9" s="4" customFormat="1" ht="15.75">
      <c r="A76" s="24" t="s">
        <v>4</v>
      </c>
      <c r="B76" s="33" t="s">
        <v>108</v>
      </c>
      <c r="C76" s="35" t="s">
        <v>31</v>
      </c>
      <c r="D76" s="33" t="s">
        <v>28</v>
      </c>
      <c r="E76" s="58">
        <f t="shared" si="0"/>
        <v>8041501</v>
      </c>
      <c r="F76" s="26">
        <v>242</v>
      </c>
      <c r="G76" s="29">
        <v>310</v>
      </c>
      <c r="H76" s="158">
        <v>15000</v>
      </c>
      <c r="I76" s="159"/>
    </row>
    <row r="77" spans="1:9" s="4" customFormat="1" ht="15.75">
      <c r="A77" s="24" t="s">
        <v>40</v>
      </c>
      <c r="B77" s="33" t="s">
        <v>109</v>
      </c>
      <c r="C77" s="35" t="s">
        <v>31</v>
      </c>
      <c r="D77" s="33" t="s">
        <v>28</v>
      </c>
      <c r="E77" s="58">
        <f>E78</f>
        <v>8041501</v>
      </c>
      <c r="F77" s="26">
        <v>242</v>
      </c>
      <c r="G77" s="26">
        <v>340</v>
      </c>
      <c r="H77" s="158">
        <v>0</v>
      </c>
      <c r="I77" s="159"/>
    </row>
    <row r="78" spans="1:9" s="4" customFormat="1" ht="15.75">
      <c r="A78" s="24" t="s">
        <v>4</v>
      </c>
      <c r="B78" s="23" t="s">
        <v>110</v>
      </c>
      <c r="C78" s="35" t="s">
        <v>31</v>
      </c>
      <c r="D78" s="33" t="s">
        <v>28</v>
      </c>
      <c r="E78" s="58">
        <f>E76</f>
        <v>8041501</v>
      </c>
      <c r="F78" s="26">
        <v>244</v>
      </c>
      <c r="G78" s="29">
        <v>310</v>
      </c>
      <c r="H78" s="158">
        <v>0</v>
      </c>
      <c r="I78" s="159"/>
    </row>
    <row r="79" spans="1:9" s="4" customFormat="1" ht="16.5" customHeight="1" thickBot="1">
      <c r="A79" s="30" t="s">
        <v>40</v>
      </c>
      <c r="B79" s="78" t="s">
        <v>111</v>
      </c>
      <c r="C79" s="36" t="s">
        <v>31</v>
      </c>
      <c r="D79" s="37" t="s">
        <v>28</v>
      </c>
      <c r="E79" s="10">
        <f>E77</f>
        <v>8041501</v>
      </c>
      <c r="F79" s="32">
        <v>244</v>
      </c>
      <c r="G79" s="31">
        <v>340</v>
      </c>
      <c r="H79" s="174">
        <v>3500</v>
      </c>
      <c r="I79" s="175"/>
    </row>
    <row r="80" spans="1:9" s="4" customFormat="1" ht="31.5">
      <c r="A80" s="68" t="s">
        <v>129</v>
      </c>
      <c r="B80" s="110" t="s">
        <v>112</v>
      </c>
      <c r="C80" s="56" t="s">
        <v>31</v>
      </c>
      <c r="D80" s="61" t="s">
        <v>28</v>
      </c>
      <c r="E80" s="45">
        <v>8041502</v>
      </c>
      <c r="F80" s="98"/>
      <c r="G80" s="45"/>
      <c r="H80" s="170">
        <f>H81+H84</f>
        <v>19130</v>
      </c>
      <c r="I80" s="171"/>
    </row>
    <row r="81" spans="1:9" s="4" customFormat="1" ht="15.75">
      <c r="A81" s="40" t="s">
        <v>9</v>
      </c>
      <c r="B81" s="23" t="s">
        <v>119</v>
      </c>
      <c r="C81" s="33" t="s">
        <v>31</v>
      </c>
      <c r="D81" s="35" t="s">
        <v>28</v>
      </c>
      <c r="E81" s="58">
        <v>8041502</v>
      </c>
      <c r="F81" s="99">
        <v>810</v>
      </c>
      <c r="G81" s="95">
        <v>200</v>
      </c>
      <c r="H81" s="196">
        <f>SUM(H82)</f>
        <v>19130</v>
      </c>
      <c r="I81" s="147"/>
    </row>
    <row r="82" spans="1:9" s="4" customFormat="1" ht="31.5">
      <c r="A82" s="105" t="s">
        <v>113</v>
      </c>
      <c r="B82" s="23" t="s">
        <v>120</v>
      </c>
      <c r="C82" s="33" t="s">
        <v>31</v>
      </c>
      <c r="D82" s="35" t="s">
        <v>28</v>
      </c>
      <c r="E82" s="58">
        <v>8041502</v>
      </c>
      <c r="F82" s="100">
        <v>810</v>
      </c>
      <c r="G82" s="96">
        <v>240</v>
      </c>
      <c r="H82" s="196">
        <f>SUM(H83)</f>
        <v>19130</v>
      </c>
      <c r="I82" s="147"/>
    </row>
    <row r="83" spans="1:9" s="4" customFormat="1" ht="31.5">
      <c r="A83" s="86" t="s">
        <v>47</v>
      </c>
      <c r="B83" s="23" t="s">
        <v>121</v>
      </c>
      <c r="C83" s="33" t="s">
        <v>31</v>
      </c>
      <c r="D83" s="35" t="s">
        <v>28</v>
      </c>
      <c r="E83" s="58">
        <v>8041502</v>
      </c>
      <c r="F83" s="100">
        <v>810</v>
      </c>
      <c r="G83" s="58">
        <v>242</v>
      </c>
      <c r="H83" s="136">
        <v>19130</v>
      </c>
      <c r="I83" s="153"/>
    </row>
    <row r="84" spans="1:9" s="4" customFormat="1" ht="15.75">
      <c r="A84" s="34" t="s">
        <v>130</v>
      </c>
      <c r="B84" s="23" t="s">
        <v>122</v>
      </c>
      <c r="C84" s="44" t="s">
        <v>31</v>
      </c>
      <c r="D84" s="43" t="s">
        <v>28</v>
      </c>
      <c r="E84" s="96">
        <v>8041502</v>
      </c>
      <c r="F84" s="99">
        <v>880</v>
      </c>
      <c r="G84" s="95">
        <v>200</v>
      </c>
      <c r="H84" s="160">
        <f>H85</f>
        <v>0</v>
      </c>
      <c r="I84" s="161"/>
    </row>
    <row r="85" spans="1:14" s="4" customFormat="1" ht="15.75">
      <c r="A85" s="77" t="s">
        <v>20</v>
      </c>
      <c r="B85" s="23" t="s">
        <v>123</v>
      </c>
      <c r="C85" s="78" t="s">
        <v>31</v>
      </c>
      <c r="D85" s="88" t="s">
        <v>28</v>
      </c>
      <c r="E85" s="9">
        <v>8041502</v>
      </c>
      <c r="F85" s="89">
        <v>880</v>
      </c>
      <c r="G85" s="97">
        <v>240</v>
      </c>
      <c r="H85" s="172">
        <f>H86</f>
        <v>0</v>
      </c>
      <c r="I85" s="173"/>
      <c r="N85" s="8"/>
    </row>
    <row r="86" spans="1:14" s="4" customFormat="1" ht="32.25" thickBot="1">
      <c r="A86" s="86" t="s">
        <v>47</v>
      </c>
      <c r="B86" s="57" t="s">
        <v>124</v>
      </c>
      <c r="C86" s="37" t="s">
        <v>31</v>
      </c>
      <c r="D86" s="72" t="s">
        <v>28</v>
      </c>
      <c r="E86" s="31">
        <v>8041502</v>
      </c>
      <c r="F86" s="101">
        <v>880</v>
      </c>
      <c r="G86" s="31">
        <v>242</v>
      </c>
      <c r="H86" s="174">
        <v>0</v>
      </c>
      <c r="I86" s="175"/>
      <c r="N86" s="8"/>
    </row>
    <row r="87" spans="1:14" s="4" customFormat="1" ht="30" customHeight="1">
      <c r="A87" s="68" t="s">
        <v>131</v>
      </c>
      <c r="B87" s="109" t="s">
        <v>125</v>
      </c>
      <c r="C87" s="61" t="s">
        <v>31</v>
      </c>
      <c r="D87" s="56" t="s">
        <v>28</v>
      </c>
      <c r="E87" s="87">
        <v>8041506</v>
      </c>
      <c r="F87" s="93"/>
      <c r="G87" s="45"/>
      <c r="H87" s="191">
        <f>SUM(H88)</f>
        <v>0</v>
      </c>
      <c r="I87" s="141"/>
      <c r="N87" s="8"/>
    </row>
    <row r="88" spans="1:14" s="4" customFormat="1" ht="31.5">
      <c r="A88" s="40" t="s">
        <v>113</v>
      </c>
      <c r="B88" s="23" t="s">
        <v>126</v>
      </c>
      <c r="C88" s="35" t="s">
        <v>31</v>
      </c>
      <c r="D88" s="33" t="s">
        <v>28</v>
      </c>
      <c r="E88" s="38">
        <v>8041506</v>
      </c>
      <c r="F88" s="22">
        <v>810</v>
      </c>
      <c r="G88" s="94">
        <v>200</v>
      </c>
      <c r="H88" s="192">
        <f>SUM(H89)</f>
        <v>0</v>
      </c>
      <c r="I88" s="193"/>
      <c r="N88" s="8"/>
    </row>
    <row r="89" spans="1:14" s="4" customFormat="1" ht="15.75">
      <c r="A89" s="77" t="s">
        <v>20</v>
      </c>
      <c r="B89" s="23" t="s">
        <v>127</v>
      </c>
      <c r="C89" s="35" t="s">
        <v>31</v>
      </c>
      <c r="D89" s="33" t="s">
        <v>28</v>
      </c>
      <c r="E89" s="38">
        <v>8041506</v>
      </c>
      <c r="F89" s="39">
        <v>810</v>
      </c>
      <c r="G89" s="42">
        <v>240</v>
      </c>
      <c r="H89" s="194">
        <f>SUM(H90)</f>
        <v>0</v>
      </c>
      <c r="I89" s="195"/>
      <c r="N89" s="8"/>
    </row>
    <row r="90" spans="1:14" s="8" customFormat="1" ht="32.25" thickBot="1">
      <c r="A90" s="86" t="s">
        <v>47</v>
      </c>
      <c r="B90" s="59">
        <v>64</v>
      </c>
      <c r="C90" s="88" t="s">
        <v>31</v>
      </c>
      <c r="D90" s="78" t="s">
        <v>28</v>
      </c>
      <c r="E90" s="76">
        <v>8041506</v>
      </c>
      <c r="F90" s="15">
        <v>810</v>
      </c>
      <c r="G90" s="31">
        <v>242</v>
      </c>
      <c r="H90" s="194">
        <v>0</v>
      </c>
      <c r="I90" s="195"/>
      <c r="N90" s="52"/>
    </row>
    <row r="91" spans="1:14" s="8" customFormat="1" ht="47.25">
      <c r="A91" s="106" t="s">
        <v>133</v>
      </c>
      <c r="B91" s="92">
        <v>65</v>
      </c>
      <c r="C91" s="84" t="s">
        <v>31</v>
      </c>
      <c r="D91" s="56" t="s">
        <v>28</v>
      </c>
      <c r="E91" s="45">
        <v>8041508</v>
      </c>
      <c r="F91" s="92"/>
      <c r="G91" s="90"/>
      <c r="H91" s="140">
        <f>SUM(H92)</f>
        <v>57890</v>
      </c>
      <c r="I91" s="141"/>
      <c r="N91" s="52"/>
    </row>
    <row r="92" spans="1:14" s="8" customFormat="1" ht="15.75">
      <c r="A92" s="107" t="s">
        <v>9</v>
      </c>
      <c r="B92" s="28">
        <v>66</v>
      </c>
      <c r="C92" s="85" t="s">
        <v>31</v>
      </c>
      <c r="D92" s="33" t="s">
        <v>28</v>
      </c>
      <c r="E92" s="58">
        <v>8041508</v>
      </c>
      <c r="F92" s="28">
        <v>244</v>
      </c>
      <c r="G92" s="104">
        <v>200</v>
      </c>
      <c r="H92" s="142">
        <f>SUM(H93)</f>
        <v>57890</v>
      </c>
      <c r="I92" s="143"/>
      <c r="N92" s="52"/>
    </row>
    <row r="93" spans="1:14" s="8" customFormat="1" ht="15.75">
      <c r="A93" s="107" t="s">
        <v>132</v>
      </c>
      <c r="B93" s="28">
        <v>67</v>
      </c>
      <c r="C93" s="85" t="s">
        <v>31</v>
      </c>
      <c r="D93" s="33" t="s">
        <v>28</v>
      </c>
      <c r="E93" s="58">
        <v>8041508</v>
      </c>
      <c r="F93" s="28">
        <v>244</v>
      </c>
      <c r="G93" s="103">
        <v>220</v>
      </c>
      <c r="H93" s="142">
        <f>SUM(H94)</f>
        <v>57890</v>
      </c>
      <c r="I93" s="143"/>
      <c r="N93" s="52"/>
    </row>
    <row r="94" spans="1:14" s="8" customFormat="1" ht="16.5" thickBot="1">
      <c r="A94" s="108" t="s">
        <v>2</v>
      </c>
      <c r="B94" s="31">
        <v>68</v>
      </c>
      <c r="C94" s="102" t="s">
        <v>31</v>
      </c>
      <c r="D94" s="70" t="s">
        <v>28</v>
      </c>
      <c r="E94" s="10">
        <v>8041508</v>
      </c>
      <c r="F94" s="31">
        <v>244</v>
      </c>
      <c r="G94" s="91">
        <v>226</v>
      </c>
      <c r="H94" s="128">
        <v>57890</v>
      </c>
      <c r="I94" s="129"/>
      <c r="N94" s="52"/>
    </row>
    <row r="95" spans="1:14" s="52" customFormat="1" ht="16.5" thickBot="1">
      <c r="A95" s="8"/>
      <c r="B95" s="111" t="s">
        <v>128</v>
      </c>
      <c r="C95" s="8"/>
      <c r="D95" s="53"/>
      <c r="E95" s="8"/>
      <c r="F95" s="8"/>
      <c r="G95" s="8"/>
      <c r="H95" s="168">
        <f>SUM(H27+H31+H36+H62+H80+H87+H91)</f>
        <v>7336032</v>
      </c>
      <c r="I95" s="169"/>
      <c r="N95" s="8"/>
    </row>
    <row r="96" spans="1:9" s="8" customFormat="1" ht="15.75">
      <c r="A96" s="49"/>
      <c r="B96" s="49"/>
      <c r="C96" s="50"/>
      <c r="D96" s="50"/>
      <c r="E96" s="50"/>
      <c r="F96" s="50"/>
      <c r="G96" s="51"/>
      <c r="H96" s="63"/>
      <c r="I96" s="65"/>
    </row>
    <row r="97" spans="1:9" s="8" customFormat="1" ht="15.75">
      <c r="A97" s="8" t="s">
        <v>118</v>
      </c>
      <c r="E97" s="53"/>
      <c r="H97" s="64"/>
      <c r="I97" s="64"/>
    </row>
    <row r="98" spans="5:8" s="8" customFormat="1" ht="15.75">
      <c r="E98" s="53"/>
      <c r="H98" s="64"/>
    </row>
    <row r="99" spans="1:8" s="8" customFormat="1" ht="18.75">
      <c r="A99" s="48" t="s">
        <v>138</v>
      </c>
      <c r="B99" s="8" t="s">
        <v>64</v>
      </c>
      <c r="D99" s="48" t="s">
        <v>139</v>
      </c>
      <c r="E99" s="48"/>
      <c r="H99" s="64"/>
    </row>
    <row r="100" spans="1:9" s="8" customFormat="1" ht="18.75">
      <c r="A100" s="48"/>
      <c r="B100" s="8" t="s">
        <v>22</v>
      </c>
      <c r="D100" s="8" t="s">
        <v>24</v>
      </c>
      <c r="E100" s="48"/>
      <c r="F100" s="4" t="s">
        <v>41</v>
      </c>
      <c r="H100" s="54">
        <v>2</v>
      </c>
      <c r="I100" s="55"/>
    </row>
    <row r="101" spans="1:9" s="8" customFormat="1" ht="18.75">
      <c r="A101" s="48"/>
      <c r="D101" s="48"/>
      <c r="E101" s="48"/>
      <c r="F101" s="4" t="s">
        <v>42</v>
      </c>
      <c r="H101" s="54">
        <v>2</v>
      </c>
      <c r="I101" s="55"/>
    </row>
    <row r="102" spans="1:8" s="8" customFormat="1" ht="18.75">
      <c r="A102" s="48"/>
      <c r="D102" s="48"/>
      <c r="E102" s="48"/>
      <c r="H102" s="64"/>
    </row>
    <row r="103" spans="1:8" s="8" customFormat="1" ht="18.75">
      <c r="A103" s="48" t="s">
        <v>57</v>
      </c>
      <c r="B103" s="8" t="s">
        <v>65</v>
      </c>
      <c r="D103" s="48" t="s">
        <v>140</v>
      </c>
      <c r="E103" s="48"/>
      <c r="H103" s="64"/>
    </row>
    <row r="104" spans="1:8" s="8" customFormat="1" ht="18.75">
      <c r="A104" s="48"/>
      <c r="B104" s="8" t="s">
        <v>22</v>
      </c>
      <c r="D104" s="8" t="s">
        <v>23</v>
      </c>
      <c r="E104" s="48"/>
      <c r="H104" s="64"/>
    </row>
    <row r="105" spans="1:8" s="8" customFormat="1" ht="18.75">
      <c r="A105" s="48"/>
      <c r="D105" s="48"/>
      <c r="E105" s="48"/>
      <c r="H105" s="64"/>
    </row>
    <row r="106" spans="1:8" s="8" customFormat="1" ht="18.75">
      <c r="A106" s="8" t="s">
        <v>25</v>
      </c>
      <c r="B106" s="75" t="s">
        <v>116</v>
      </c>
      <c r="D106" s="48" t="s">
        <v>27</v>
      </c>
      <c r="E106" s="48"/>
      <c r="F106" s="8" t="s">
        <v>117</v>
      </c>
      <c r="H106" s="64"/>
    </row>
    <row r="107" spans="2:14" s="8" customFormat="1" ht="15.75">
      <c r="B107" s="8" t="s">
        <v>26</v>
      </c>
      <c r="D107" s="8" t="s">
        <v>22</v>
      </c>
      <c r="F107" s="8" t="s">
        <v>23</v>
      </c>
      <c r="H107" s="64"/>
      <c r="N107" s="4"/>
    </row>
    <row r="108" spans="1:14" s="4" customFormat="1" ht="15.75">
      <c r="A108" s="8"/>
      <c r="B108" s="8"/>
      <c r="C108" s="8"/>
      <c r="D108" s="8"/>
      <c r="E108" s="8"/>
      <c r="F108" s="8"/>
      <c r="G108" s="8"/>
      <c r="H108" s="64"/>
      <c r="I108" s="8"/>
      <c r="N108" s="1"/>
    </row>
    <row r="109" spans="1:9" ht="15.75">
      <c r="A109" s="4" t="s">
        <v>143</v>
      </c>
      <c r="B109" s="4"/>
      <c r="C109" s="4"/>
      <c r="D109" s="4"/>
      <c r="E109" s="4"/>
      <c r="F109" s="4"/>
      <c r="G109" s="4"/>
      <c r="H109" s="60"/>
      <c r="I109" s="4"/>
    </row>
    <row r="116" ht="12.75">
      <c r="I116" s="2"/>
    </row>
  </sheetData>
  <sheetProtection/>
  <autoFilter ref="F1:F131"/>
  <mergeCells count="78">
    <mergeCell ref="H87:I87"/>
    <mergeCell ref="H88:I88"/>
    <mergeCell ref="H89:I89"/>
    <mergeCell ref="H90:I90"/>
    <mergeCell ref="H81:I81"/>
    <mergeCell ref="H82:I82"/>
    <mergeCell ref="H83:I83"/>
    <mergeCell ref="A11:E11"/>
    <mergeCell ref="A12:E12"/>
    <mergeCell ref="A24:A25"/>
    <mergeCell ref="H24:I25"/>
    <mergeCell ref="F13:G13"/>
    <mergeCell ref="F17:G17"/>
    <mergeCell ref="F20:G20"/>
    <mergeCell ref="A20:D20"/>
    <mergeCell ref="H51:I51"/>
    <mergeCell ref="H54:I54"/>
    <mergeCell ref="H53:I53"/>
    <mergeCell ref="H40:I40"/>
    <mergeCell ref="H49:I49"/>
    <mergeCell ref="H44:I44"/>
    <mergeCell ref="H43:I43"/>
    <mergeCell ref="H45:I45"/>
    <mergeCell ref="H47:I47"/>
    <mergeCell ref="H70:I70"/>
    <mergeCell ref="H75:I75"/>
    <mergeCell ref="H73:I73"/>
    <mergeCell ref="H78:I78"/>
    <mergeCell ref="H77:I77"/>
    <mergeCell ref="H72:I72"/>
    <mergeCell ref="H71:I71"/>
    <mergeCell ref="H95:I95"/>
    <mergeCell ref="H62:I62"/>
    <mergeCell ref="H52:I52"/>
    <mergeCell ref="H80:I80"/>
    <mergeCell ref="H84:I84"/>
    <mergeCell ref="H85:I85"/>
    <mergeCell ref="H86:I86"/>
    <mergeCell ref="H76:I76"/>
    <mergeCell ref="H74:I74"/>
    <mergeCell ref="H79:I79"/>
    <mergeCell ref="H37:I37"/>
    <mergeCell ref="H39:I39"/>
    <mergeCell ref="H38:I38"/>
    <mergeCell ref="H60:I60"/>
    <mergeCell ref="H59:I59"/>
    <mergeCell ref="H58:I58"/>
    <mergeCell ref="H57:I57"/>
    <mergeCell ref="H48:I48"/>
    <mergeCell ref="H50:I50"/>
    <mergeCell ref="H42:I42"/>
    <mergeCell ref="H67:I67"/>
    <mergeCell ref="H56:I56"/>
    <mergeCell ref="H69:I69"/>
    <mergeCell ref="H63:I63"/>
    <mergeCell ref="H66:I66"/>
    <mergeCell ref="H68:I68"/>
    <mergeCell ref="H64:I64"/>
    <mergeCell ref="H93:I93"/>
    <mergeCell ref="H26:I26"/>
    <mergeCell ref="H27:I27"/>
    <mergeCell ref="H36:I36"/>
    <mergeCell ref="H41:I41"/>
    <mergeCell ref="H28:I28"/>
    <mergeCell ref="H29:I29"/>
    <mergeCell ref="H30:I30"/>
    <mergeCell ref="H61:I61"/>
    <mergeCell ref="H65:I65"/>
    <mergeCell ref="H94:I94"/>
    <mergeCell ref="H31:I31"/>
    <mergeCell ref="H32:I32"/>
    <mergeCell ref="H35:I35"/>
    <mergeCell ref="H34:I34"/>
    <mergeCell ref="H33:I33"/>
    <mergeCell ref="H55:I55"/>
    <mergeCell ref="H46:I46"/>
    <mergeCell ref="H91:I91"/>
    <mergeCell ref="H92:I9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52" r:id="rId1"/>
  <rowBreaks count="1" manualBreakCount="1">
    <brk id="61" max="11" man="1"/>
  </rowBreaks>
  <colBreaks count="1" manualBreakCount="1">
    <brk id="12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2015-01-22T07:23:55Z</cp:lastPrinted>
  <dcterms:created xsi:type="dcterms:W3CDTF">1996-10-08T23:32:33Z</dcterms:created>
  <dcterms:modified xsi:type="dcterms:W3CDTF">2015-01-30T07:11:24Z</dcterms:modified>
  <cp:category/>
  <cp:version/>
  <cp:contentType/>
  <cp:contentStatus/>
</cp:coreProperties>
</file>