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5" sheetId="1" r:id="rId1"/>
  </sheets>
  <definedNames>
    <definedName name="_xlnm._FilterDatabase" localSheetId="0" hidden="1">'2015'!$F$1:$F$106</definedName>
    <definedName name="Excel_BuiltIn__FilterDatabase_1">#REF!</definedName>
    <definedName name="Excel_BuiltIn_Print_Area_1">#REF!</definedName>
    <definedName name="Excel_BuiltIn_Print_Titles">#REF!</definedName>
    <definedName name="Excel_BuiltIn_Print_Titles_1">#REF!</definedName>
    <definedName name="_xlnm.Print_Area" localSheetId="0">'2015'!$A$1:$I$90</definedName>
  </definedNames>
  <calcPr fullCalcOnLoad="1"/>
</workbook>
</file>

<file path=xl/sharedStrings.xml><?xml version="1.0" encoding="utf-8"?>
<sst xmlns="http://schemas.openxmlformats.org/spreadsheetml/2006/main" count="216" uniqueCount="84">
  <si>
    <t>СОГЛАСОВАНО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</si>
  <si>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</si>
  <si>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</si>
  <si>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</si>
  <si>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____________________ В.В. Григорова</t>
  </si>
  <si>
    <t>"12" января 2015г.</t>
  </si>
  <si>
    <t>БЮДЖЕТНАЯ СМЕТА НА 2015 ГОД</t>
  </si>
  <si>
    <t>от "01  " января 2015г.</t>
  </si>
  <si>
    <t>КОДЫ</t>
  </si>
  <si>
    <t xml:space="preserve">               Форма по ОКУД</t>
  </si>
  <si>
    <t>0501012</t>
  </si>
  <si>
    <t xml:space="preserve">                       Дата</t>
  </si>
  <si>
    <t xml:space="preserve">              по ОКПО</t>
  </si>
  <si>
    <t xml:space="preserve">                              </t>
  </si>
  <si>
    <t xml:space="preserve"> по Перечню (Реестру)</t>
  </si>
  <si>
    <t>Получатель бюджетных средств: Областное государственное казённое учреждение Центр занятости населения Николаевского района</t>
  </si>
  <si>
    <t xml:space="preserve">                    по БК</t>
  </si>
  <si>
    <t>Главный распорядитель бюджетных средств: Министерство здравоохранения  и социального развития Ульяновской области</t>
  </si>
  <si>
    <t xml:space="preserve">                         по ОКАТО</t>
  </si>
  <si>
    <t>Наименование бюджета: БЮДЖЕТ 2015</t>
  </si>
  <si>
    <t xml:space="preserve">               по ОКЕИ</t>
  </si>
  <si>
    <t>Единица измерения: руб</t>
  </si>
  <si>
    <t>Наименование показателя</t>
  </si>
  <si>
    <t>Код</t>
  </si>
  <si>
    <t xml:space="preserve">       Код по бюджетной классификации Российской Федерации</t>
  </si>
  <si>
    <t>Сумма в рублях</t>
  </si>
  <si>
    <t>строки</t>
  </si>
  <si>
    <t>раздела</t>
  </si>
  <si>
    <t>подраздела</t>
  </si>
  <si>
    <t>целевой статьи</t>
  </si>
  <si>
    <t>вида расходов</t>
  </si>
  <si>
    <t>КОСГУ</t>
  </si>
  <si>
    <t>Социальные выплаты</t>
  </si>
  <si>
    <t>01</t>
  </si>
  <si>
    <t>03</t>
  </si>
  <si>
    <t>Прочие работы, услуги</t>
  </si>
  <si>
    <t>02</t>
  </si>
  <si>
    <t>Пособия по социальной помощи населению</t>
  </si>
  <si>
    <t>Прочие расходы</t>
  </si>
  <si>
    <t>04</t>
  </si>
  <si>
    <t>Содействие занятости населения, улучшение условий и охраны труда</t>
  </si>
  <si>
    <t>Расходы</t>
  </si>
  <si>
    <t>Оплата работ, услуг</t>
  </si>
  <si>
    <t>Работы, услуги по содержанию имущества</t>
  </si>
  <si>
    <t>05</t>
  </si>
  <si>
    <t>Услуги связи</t>
  </si>
  <si>
    <t>06</t>
  </si>
  <si>
    <t>Транспортные услуги</t>
  </si>
  <si>
    <t>07</t>
  </si>
  <si>
    <t>Арендная плата за пользование имуществом</t>
  </si>
  <si>
    <t>08</t>
  </si>
  <si>
    <t>09</t>
  </si>
  <si>
    <t>Социальное обеспечение</t>
  </si>
  <si>
    <t xml:space="preserve">Поступление нефинансовых активов </t>
  </si>
  <si>
    <t>Увеличение стоимости основных средств</t>
  </si>
  <si>
    <t>Увеличение стоимости нематериальных активов</t>
  </si>
  <si>
    <t xml:space="preserve">Увеличение стоимости материальных запасов </t>
  </si>
  <si>
    <t xml:space="preserve">Безвозмездные перечисления организациям </t>
  </si>
  <si>
    <t xml:space="preserve">Содействие трудоустройству незанятых  инвалидов  на оборудованные (оснащенные)   для   них рабочие места           
</t>
  </si>
  <si>
    <t>Профессиональная подготовка,переподготовка и повышение квалификации женщин в период отпуска по уходу за ребёнком до достижения им возраста 3-х лет</t>
  </si>
  <si>
    <t>Учреждения в сфере занятости населения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</si>
  <si>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</si>
  <si>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</si>
  <si>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</si>
  <si>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Коммунальные услуги</t>
  </si>
  <si>
    <t>Субсидии из федерального бюджета бюджетам субъектов Российсой Федерации на реализацию дополнительных мероприятий в сфере занятости населения</t>
  </si>
  <si>
    <t>Безвозмездные перечисления организациям, за исключением государственных и муниципальных организаций</t>
  </si>
  <si>
    <t>Директор ОГКУ ЦЗН</t>
  </si>
  <si>
    <t>_________________</t>
  </si>
  <si>
    <t xml:space="preserve">В. П. Лёшина </t>
  </si>
  <si>
    <t xml:space="preserve">      (подпись)</t>
  </si>
  <si>
    <t>( расшифровка подписи)</t>
  </si>
  <si>
    <t xml:space="preserve">              Номер страницы</t>
  </si>
  <si>
    <t xml:space="preserve">                  Всего страниц</t>
  </si>
  <si>
    <t>Главный  бухгалтер</t>
  </si>
  <si>
    <t>_____________</t>
  </si>
  <si>
    <t>Г. Н. Пузырева</t>
  </si>
  <si>
    <t>(расшифровка подписи)</t>
  </si>
  <si>
    <t>Исполнитель</t>
  </si>
  <si>
    <t>Инспектор</t>
  </si>
  <si>
    <t>И. М. Мишина</t>
  </si>
  <si>
    <t>должность</t>
  </si>
  <si>
    <t xml:space="preserve">     (подпись)</t>
  </si>
  <si>
    <t>" 12 "  января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</si>
</sst>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4" fontId="20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55" applyFont="1">
      <alignment/>
      <protection/>
    </xf>
    <xf numFmtId="0" fontId="14" fillId="0" borderId="10" xfId="55" applyFont="1" applyBorder="1" applyAlignment="1">
      <alignment horizontal="center"/>
      <protection/>
    </xf>
    <xf numFmtId="4" fontId="14" fillId="0" borderId="0" xfId="55" applyNumberFormat="1" applyFont="1">
      <alignment/>
      <protection/>
    </xf>
    <xf numFmtId="49" fontId="25" fillId="0" borderId="11" xfId="55" applyNumberFormat="1" applyFont="1" applyBorder="1" applyAlignment="1">
      <alignment horizontal="center"/>
      <protection/>
    </xf>
    <xf numFmtId="14" fontId="26" fillId="0" borderId="11" xfId="55" applyNumberFormat="1" applyFont="1" applyBorder="1" applyAlignment="1">
      <alignment horizontal="center"/>
      <protection/>
    </xf>
    <xf numFmtId="0" fontId="27" fillId="0" borderId="0" xfId="55" applyFont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2" xfId="55" applyFont="1" applyBorder="1" applyAlignment="1">
      <alignment horizontal="center"/>
      <protection/>
    </xf>
    <xf numFmtId="0" fontId="26" fillId="0" borderId="13" xfId="55" applyFont="1" applyBorder="1" applyAlignment="1">
      <alignment horizontal="center"/>
      <protection/>
    </xf>
    <xf numFmtId="0" fontId="25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14" fillId="0" borderId="14" xfId="55" applyFont="1" applyBorder="1" applyAlignment="1">
      <alignment horizontal="center"/>
      <protection/>
    </xf>
    <xf numFmtId="0" fontId="14" fillId="0" borderId="15" xfId="55" applyFont="1" applyBorder="1">
      <alignment/>
      <protection/>
    </xf>
    <xf numFmtId="0" fontId="14" fillId="0" borderId="16" xfId="55" applyFont="1" applyBorder="1">
      <alignment/>
      <protection/>
    </xf>
    <xf numFmtId="0" fontId="14" fillId="0" borderId="17" xfId="55" applyFont="1" applyBorder="1" applyAlignment="1">
      <alignment horizontal="center"/>
      <protection/>
    </xf>
    <xf numFmtId="0" fontId="14" fillId="0" borderId="15" xfId="55" applyFont="1" applyBorder="1" applyAlignment="1">
      <alignment horizontal="center"/>
      <protection/>
    </xf>
    <xf numFmtId="0" fontId="14" fillId="0" borderId="18" xfId="55" applyFont="1" applyBorder="1" applyAlignment="1">
      <alignment horizontal="center"/>
      <protection/>
    </xf>
    <xf numFmtId="0" fontId="20" fillId="0" borderId="11" xfId="55" applyFont="1" applyBorder="1" applyAlignment="1">
      <alignment horizontal="center"/>
      <protection/>
    </xf>
    <xf numFmtId="1" fontId="20" fillId="0" borderId="11" xfId="55" applyNumberFormat="1" applyFont="1" applyBorder="1" applyAlignment="1">
      <alignment horizontal="center"/>
      <protection/>
    </xf>
    <xf numFmtId="0" fontId="20" fillId="0" borderId="19" xfId="55" applyFont="1" applyBorder="1" applyAlignment="1">
      <alignment horizontal="center"/>
      <protection/>
    </xf>
    <xf numFmtId="0" fontId="20" fillId="0" borderId="20" xfId="55" applyFont="1" applyBorder="1" applyAlignment="1">
      <alignment horizontal="center"/>
      <protection/>
    </xf>
    <xf numFmtId="0" fontId="20" fillId="0" borderId="14" xfId="55" applyFont="1" applyBorder="1" applyAlignment="1">
      <alignment horizontal="center"/>
      <protection/>
    </xf>
    <xf numFmtId="0" fontId="27" fillId="0" borderId="11" xfId="55" applyFont="1" applyBorder="1">
      <alignment/>
      <protection/>
    </xf>
    <xf numFmtId="49" fontId="27" fillId="0" borderId="11" xfId="55" applyNumberFormat="1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14" fillId="0" borderId="21" xfId="55" applyFont="1" applyBorder="1">
      <alignment/>
      <protection/>
    </xf>
    <xf numFmtId="49" fontId="14" fillId="0" borderId="21" xfId="55" applyNumberFormat="1" applyFont="1" applyBorder="1" applyAlignment="1">
      <alignment horizontal="center"/>
      <protection/>
    </xf>
    <xf numFmtId="0" fontId="14" fillId="0" borderId="21" xfId="55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14" fillId="0" borderId="23" xfId="55" applyFont="1" applyBorder="1">
      <alignment/>
      <protection/>
    </xf>
    <xf numFmtId="49" fontId="14" fillId="0" borderId="23" xfId="55" applyNumberFormat="1" applyFont="1" applyBorder="1" applyAlignment="1">
      <alignment horizontal="center"/>
      <protection/>
    </xf>
    <xf numFmtId="0" fontId="14" fillId="0" borderId="23" xfId="55" applyFont="1" applyBorder="1" applyAlignment="1">
      <alignment horizontal="center"/>
      <protection/>
    </xf>
    <xf numFmtId="49" fontId="27" fillId="0" borderId="11" xfId="55" applyNumberFormat="1" applyFont="1" applyFill="1" applyBorder="1" applyAlignment="1">
      <alignment horizontal="center"/>
      <protection/>
    </xf>
    <xf numFmtId="49" fontId="27" fillId="0" borderId="19" xfId="55" applyNumberFormat="1" applyFont="1" applyBorder="1" applyAlignment="1">
      <alignment horizontal="center"/>
      <protection/>
    </xf>
    <xf numFmtId="0" fontId="27" fillId="0" borderId="14" xfId="55" applyFont="1" applyBorder="1" applyAlignment="1">
      <alignment horizontal="center"/>
      <protection/>
    </xf>
    <xf numFmtId="0" fontId="27" fillId="0" borderId="21" xfId="55" applyFont="1" applyBorder="1">
      <alignment/>
      <protection/>
    </xf>
    <xf numFmtId="49" fontId="14" fillId="0" borderId="21" xfId="55" applyNumberFormat="1" applyFont="1" applyFill="1" applyBorder="1" applyAlignment="1">
      <alignment horizontal="center"/>
      <protection/>
    </xf>
    <xf numFmtId="49" fontId="14" fillId="0" borderId="24" xfId="55" applyNumberFormat="1" applyFont="1" applyBorder="1" applyAlignment="1">
      <alignment horizontal="center"/>
      <protection/>
    </xf>
    <xf numFmtId="0" fontId="14" fillId="0" borderId="25" xfId="55" applyFont="1" applyBorder="1" applyAlignment="1">
      <alignment horizontal="center"/>
      <protection/>
    </xf>
    <xf numFmtId="0" fontId="28" fillId="0" borderId="25" xfId="55" applyFont="1" applyBorder="1" applyAlignment="1">
      <alignment horizontal="center"/>
      <protection/>
    </xf>
    <xf numFmtId="0" fontId="27" fillId="0" borderId="22" xfId="55" applyFont="1" applyBorder="1">
      <alignment/>
      <protection/>
    </xf>
    <xf numFmtId="49" fontId="14" fillId="0" borderId="22" xfId="55" applyNumberFormat="1" applyFont="1" applyFill="1" applyBorder="1" applyAlignment="1">
      <alignment horizontal="center"/>
      <protection/>
    </xf>
    <xf numFmtId="0" fontId="14" fillId="0" borderId="26" xfId="55" applyFont="1" applyBorder="1" applyAlignment="1">
      <alignment horizontal="center"/>
      <protection/>
    </xf>
    <xf numFmtId="0" fontId="27" fillId="0" borderId="26" xfId="55" applyFont="1" applyBorder="1" applyAlignment="1">
      <alignment horizontal="center"/>
      <protection/>
    </xf>
    <xf numFmtId="49" fontId="14" fillId="0" borderId="23" xfId="55" applyNumberFormat="1" applyFont="1" applyFill="1" applyBorder="1" applyAlignment="1">
      <alignment horizontal="center"/>
      <protection/>
    </xf>
    <xf numFmtId="49" fontId="14" fillId="0" borderId="0" xfId="55" applyNumberFormat="1" applyFont="1" applyBorder="1" applyAlignment="1">
      <alignment horizontal="center"/>
      <protection/>
    </xf>
    <xf numFmtId="49" fontId="14" fillId="0" borderId="12" xfId="55" applyNumberFormat="1" applyFont="1" applyBorder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0" fontId="14" fillId="0" borderId="27" xfId="55" applyFont="1" applyBorder="1" applyAlignment="1">
      <alignment horizontal="center"/>
      <protection/>
    </xf>
    <xf numFmtId="0" fontId="27" fillId="0" borderId="11" xfId="55" applyFont="1" applyBorder="1" applyAlignment="1">
      <alignment wrapText="1"/>
      <protection/>
    </xf>
    <xf numFmtId="1" fontId="14" fillId="0" borderId="11" xfId="55" applyNumberFormat="1" applyFont="1" applyFill="1" applyBorder="1" applyAlignment="1">
      <alignment horizontal="center"/>
      <protection/>
    </xf>
    <xf numFmtId="49" fontId="14" fillId="0" borderId="19" xfId="55" applyNumberFormat="1" applyFont="1" applyBorder="1" applyAlignment="1">
      <alignment horizontal="center"/>
      <protection/>
    </xf>
    <xf numFmtId="49" fontId="14" fillId="0" borderId="11" xfId="55" applyNumberFormat="1" applyFont="1" applyBorder="1" applyAlignment="1">
      <alignment horizontal="center"/>
      <protection/>
    </xf>
    <xf numFmtId="0" fontId="14" fillId="0" borderId="21" xfId="55" applyFont="1" applyBorder="1" applyAlignment="1">
      <alignment wrapText="1"/>
      <protection/>
    </xf>
    <xf numFmtId="1" fontId="14" fillId="0" borderId="21" xfId="55" applyNumberFormat="1" applyFont="1" applyFill="1" applyBorder="1" applyAlignment="1">
      <alignment horizontal="center"/>
      <protection/>
    </xf>
    <xf numFmtId="1" fontId="14" fillId="0" borderId="22" xfId="55" applyNumberFormat="1" applyFont="1" applyFill="1" applyBorder="1" applyAlignment="1">
      <alignment horizontal="center"/>
      <protection/>
    </xf>
    <xf numFmtId="0" fontId="28" fillId="0" borderId="26" xfId="55" applyFont="1" applyBorder="1" applyAlignment="1">
      <alignment horizontal="center"/>
      <protection/>
    </xf>
    <xf numFmtId="1" fontId="14" fillId="0" borderId="23" xfId="55" applyNumberFormat="1" applyFont="1" applyFill="1" applyBorder="1" applyAlignment="1">
      <alignment horizontal="center"/>
      <protection/>
    </xf>
    <xf numFmtId="0" fontId="28" fillId="0" borderId="14" xfId="55" applyFont="1" applyBorder="1" applyAlignment="1">
      <alignment horizontal="center"/>
      <protection/>
    </xf>
    <xf numFmtId="49" fontId="14" fillId="0" borderId="28" xfId="55" applyNumberFormat="1" applyFont="1" applyBorder="1" applyAlignment="1">
      <alignment horizontal="center"/>
      <protection/>
    </xf>
    <xf numFmtId="0" fontId="27" fillId="0" borderId="14" xfId="55" applyFont="1" applyBorder="1">
      <alignment/>
      <protection/>
    </xf>
    <xf numFmtId="0" fontId="27" fillId="0" borderId="19" xfId="55" applyFont="1" applyBorder="1" applyAlignment="1">
      <alignment horizontal="center"/>
      <protection/>
    </xf>
    <xf numFmtId="0" fontId="28" fillId="0" borderId="19" xfId="55" applyFont="1" applyBorder="1" applyAlignment="1">
      <alignment horizontal="center"/>
      <protection/>
    </xf>
    <xf numFmtId="0" fontId="27" fillId="0" borderId="25" xfId="55" applyFont="1" applyBorder="1">
      <alignment/>
      <protection/>
    </xf>
    <xf numFmtId="0" fontId="14" fillId="0" borderId="24" xfId="55" applyFont="1" applyBorder="1" applyAlignment="1">
      <alignment horizontal="center"/>
      <protection/>
    </xf>
    <xf numFmtId="0" fontId="27" fillId="0" borderId="29" xfId="0" applyFont="1" applyBorder="1" applyAlignment="1">
      <alignment vertical="top" wrapText="1"/>
    </xf>
    <xf numFmtId="0" fontId="14" fillId="0" borderId="28" xfId="55" applyFont="1" applyBorder="1" applyAlignment="1">
      <alignment horizontal="center"/>
      <protection/>
    </xf>
    <xf numFmtId="49" fontId="27" fillId="0" borderId="14" xfId="53" applyNumberFormat="1" applyFont="1" applyFill="1" applyBorder="1" applyAlignment="1" applyProtection="1">
      <alignment horizontal="left" wrapText="1"/>
      <protection/>
    </xf>
    <xf numFmtId="0" fontId="27" fillId="0" borderId="30" xfId="55" applyFont="1" applyBorder="1">
      <alignment/>
      <protection/>
    </xf>
    <xf numFmtId="0" fontId="28" fillId="0" borderId="24" xfId="55" applyFont="1" applyBorder="1" applyAlignment="1">
      <alignment horizontal="center"/>
      <protection/>
    </xf>
    <xf numFmtId="0" fontId="14" fillId="0" borderId="31" xfId="55" applyFont="1" applyBorder="1">
      <alignment/>
      <protection/>
    </xf>
    <xf numFmtId="0" fontId="14" fillId="0" borderId="32" xfId="55" applyFont="1" applyBorder="1">
      <alignment/>
      <protection/>
    </xf>
    <xf numFmtId="1" fontId="14" fillId="0" borderId="32" xfId="55" applyNumberFormat="1" applyFont="1" applyFill="1" applyBorder="1" applyAlignment="1">
      <alignment horizontal="center"/>
      <protection/>
    </xf>
    <xf numFmtId="49" fontId="14" fillId="0" borderId="33" xfId="55" applyNumberFormat="1" applyFont="1" applyBorder="1" applyAlignment="1">
      <alignment horizontal="center"/>
      <protection/>
    </xf>
    <xf numFmtId="49" fontId="14" fillId="0" borderId="32" xfId="55" applyNumberFormat="1" applyFont="1" applyBorder="1" applyAlignment="1">
      <alignment horizontal="center"/>
      <protection/>
    </xf>
    <xf numFmtId="0" fontId="14" fillId="0" borderId="32" xfId="55" applyFont="1" applyBorder="1" applyAlignment="1">
      <alignment horizontal="center"/>
      <protection/>
    </xf>
    <xf numFmtId="0" fontId="14" fillId="0" borderId="34" xfId="55" applyFont="1" applyBorder="1" applyAlignment="1">
      <alignment horizontal="center"/>
      <protection/>
    </xf>
    <xf numFmtId="0" fontId="14" fillId="0" borderId="35" xfId="55" applyFont="1" applyBorder="1">
      <alignment/>
      <protection/>
    </xf>
    <xf numFmtId="49" fontId="14" fillId="0" borderId="36" xfId="55" applyNumberFormat="1" applyFon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0" fontId="14" fillId="0" borderId="22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27" fillId="0" borderId="11" xfId="0" applyFont="1" applyBorder="1" applyAlignment="1">
      <alignment wrapText="1"/>
    </xf>
    <xf numFmtId="1" fontId="27" fillId="0" borderId="11" xfId="55" applyNumberFormat="1" applyFont="1" applyFill="1" applyBorder="1" applyAlignment="1">
      <alignment horizontal="center"/>
      <protection/>
    </xf>
    <xf numFmtId="0" fontId="27" fillId="0" borderId="20" xfId="55" applyFont="1" applyBorder="1" applyAlignment="1">
      <alignment horizontal="center"/>
      <protection/>
    </xf>
    <xf numFmtId="1" fontId="14" fillId="0" borderId="37" xfId="55" applyNumberFormat="1" applyFont="1" applyFill="1" applyBorder="1" applyAlignment="1">
      <alignment horizontal="center"/>
      <protection/>
    </xf>
    <xf numFmtId="0" fontId="27" fillId="0" borderId="22" xfId="0" applyFont="1" applyBorder="1" applyAlignment="1">
      <alignment/>
    </xf>
    <xf numFmtId="0" fontId="14" fillId="0" borderId="36" xfId="55" applyFont="1" applyBorder="1" applyAlignment="1">
      <alignment horizontal="center"/>
      <protection/>
    </xf>
    <xf numFmtId="0" fontId="14" fillId="0" borderId="32" xfId="0" applyFont="1" applyBorder="1" applyAlignment="1">
      <alignment wrapText="1"/>
    </xf>
    <xf numFmtId="1" fontId="14" fillId="0" borderId="13" xfId="55" applyNumberFormat="1" applyFont="1" applyFill="1" applyBorder="1" applyAlignment="1">
      <alignment horizontal="center"/>
      <protection/>
    </xf>
    <xf numFmtId="49" fontId="14" fillId="0" borderId="38" xfId="55" applyNumberFormat="1" applyFont="1" applyBorder="1" applyAlignment="1">
      <alignment horizontal="center"/>
      <protection/>
    </xf>
    <xf numFmtId="49" fontId="14" fillId="0" borderId="13" xfId="55" applyNumberFormat="1" applyFont="1" applyBorder="1" applyAlignment="1">
      <alignment horizontal="center"/>
      <protection/>
    </xf>
    <xf numFmtId="0" fontId="14" fillId="0" borderId="38" xfId="55" applyFont="1" applyBorder="1" applyAlignment="1">
      <alignment horizontal="center"/>
      <protection/>
    </xf>
    <xf numFmtId="0" fontId="14" fillId="0" borderId="13" xfId="55" applyFont="1" applyBorder="1" applyAlignment="1">
      <alignment horizontal="center"/>
      <protection/>
    </xf>
    <xf numFmtId="0" fontId="27" fillId="0" borderId="0" xfId="55" applyFont="1" applyBorder="1">
      <alignment/>
      <protection/>
    </xf>
    <xf numFmtId="1" fontId="27" fillId="0" borderId="13" xfId="55" applyNumberFormat="1" applyFont="1" applyFill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4" fontId="27" fillId="0" borderId="0" xfId="55" applyNumberFormat="1" applyFont="1">
      <alignment/>
      <protection/>
    </xf>
    <xf numFmtId="49" fontId="29" fillId="0" borderId="0" xfId="54" applyNumberFormat="1" applyFont="1" applyFill="1" applyBorder="1" applyAlignment="1" applyProtection="1">
      <alignment horizontal="left" wrapText="1"/>
      <protection locked="0"/>
    </xf>
    <xf numFmtId="49" fontId="29" fillId="0" borderId="0" xfId="44" applyNumberFormat="1" applyFont="1" applyFill="1" applyBorder="1" applyAlignment="1" applyProtection="1">
      <alignment horizontal="center"/>
      <protection locked="0"/>
    </xf>
    <xf numFmtId="49" fontId="29" fillId="0" borderId="0" xfId="54" applyNumberFormat="1" applyFont="1" applyFill="1" applyBorder="1" applyAlignment="1" applyProtection="1">
      <alignment horizontal="center"/>
      <protection locked="0"/>
    </xf>
    <xf numFmtId="1" fontId="30" fillId="0" borderId="0" xfId="60" applyNumberFormat="1" applyFont="1" applyFill="1" applyBorder="1" applyAlignment="1" applyProtection="1">
      <alignment horizontal="center"/>
      <protection locked="0"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4" fontId="32" fillId="0" borderId="0" xfId="55" applyNumberFormat="1" applyFont="1">
      <alignment/>
      <protection/>
    </xf>
    <xf numFmtId="49" fontId="23" fillId="0" borderId="0" xfId="0" applyNumberFormat="1" applyFont="1" applyBorder="1" applyAlignment="1">
      <alignment horizontal="center" vertical="center" wrapText="1" shrinkToFit="1"/>
    </xf>
    <xf numFmtId="4" fontId="23" fillId="0" borderId="0" xfId="0" applyNumberFormat="1" applyFont="1" applyBorder="1" applyAlignment="1">
      <alignment horizontal="right" vertical="center" shrinkToFit="1"/>
    </xf>
    <xf numFmtId="0" fontId="24" fillId="0" borderId="0" xfId="55" applyFont="1">
      <alignment/>
      <protection/>
    </xf>
    <xf numFmtId="0" fontId="33" fillId="0" borderId="0" xfId="55" applyFont="1">
      <alignment/>
      <protection/>
    </xf>
    <xf numFmtId="4" fontId="25" fillId="0" borderId="0" xfId="55" applyNumberFormat="1" applyFont="1">
      <alignment/>
      <protection/>
    </xf>
    <xf numFmtId="0" fontId="27" fillId="0" borderId="39" xfId="55" applyFont="1" applyBorder="1" applyAlignment="1">
      <alignment/>
      <protection/>
    </xf>
    <xf numFmtId="0" fontId="27" fillId="0" borderId="0" xfId="55" applyFont="1" applyBorder="1" applyAlignment="1">
      <alignment/>
      <protection/>
    </xf>
    <xf numFmtId="0" fontId="25" fillId="0" borderId="0" xfId="55" applyFont="1">
      <alignment/>
      <protection/>
    </xf>
    <xf numFmtId="0" fontId="34" fillId="0" borderId="0" xfId="55" applyFont="1" applyBorder="1">
      <alignment/>
      <protection/>
    </xf>
    <xf numFmtId="0" fontId="35" fillId="0" borderId="24" xfId="55" applyFont="1" applyBorder="1">
      <alignment/>
      <protection/>
    </xf>
    <xf numFmtId="4" fontId="26" fillId="0" borderId="0" xfId="55" applyNumberFormat="1" applyFont="1">
      <alignment/>
      <protection/>
    </xf>
    <xf numFmtId="4" fontId="21" fillId="0" borderId="0" xfId="55" applyNumberFormat="1" applyFont="1">
      <alignment/>
      <protection/>
    </xf>
    <xf numFmtId="0" fontId="20" fillId="0" borderId="0" xfId="55" applyFont="1" applyBorder="1">
      <alignment/>
      <protection/>
    </xf>
    <xf numFmtId="0" fontId="24" fillId="0" borderId="0" xfId="55" applyFont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14" fillId="0" borderId="40" xfId="55" applyFont="1" applyBorder="1" applyAlignment="1">
      <alignment horizontal="right"/>
      <protection/>
    </xf>
    <xf numFmtId="0" fontId="14" fillId="0" borderId="0" xfId="55" applyFont="1" applyFill="1" applyBorder="1" applyAlignment="1">
      <alignment horizontal="left"/>
      <protection/>
    </xf>
    <xf numFmtId="0" fontId="14" fillId="0" borderId="14" xfId="55" applyFont="1" applyBorder="1" applyAlignment="1">
      <alignment horizontal="center"/>
      <protection/>
    </xf>
    <xf numFmtId="0" fontId="14" fillId="0" borderId="10" xfId="55" applyFont="1" applyBorder="1" applyAlignment="1">
      <alignment horizontal="center"/>
      <protection/>
    </xf>
    <xf numFmtId="0" fontId="20" fillId="0" borderId="11" xfId="55" applyFont="1" applyBorder="1" applyAlignment="1">
      <alignment horizontal="center"/>
      <protection/>
    </xf>
    <xf numFmtId="4" fontId="27" fillId="0" borderId="20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42" xfId="55" applyNumberFormat="1" applyFont="1" applyBorder="1" applyAlignment="1">
      <alignment horizontal="center"/>
      <protection/>
    </xf>
    <xf numFmtId="4" fontId="14" fillId="0" borderId="43" xfId="55" applyNumberFormat="1" applyFont="1" applyBorder="1" applyAlignment="1">
      <alignment horizontal="center"/>
      <protection/>
    </xf>
    <xf numFmtId="4" fontId="27" fillId="0" borderId="11" xfId="55" applyNumberFormat="1" applyFont="1" applyBorder="1" applyAlignment="1">
      <alignment horizontal="center"/>
      <protection/>
    </xf>
    <xf numFmtId="4" fontId="27" fillId="0" borderId="21" xfId="55" applyNumberFormat="1" applyFont="1" applyBorder="1" applyAlignment="1">
      <alignment horizontal="center"/>
      <protection/>
    </xf>
    <xf numFmtId="4" fontId="27" fillId="0" borderId="22" xfId="55" applyNumberFormat="1" applyFont="1" applyBorder="1" applyAlignment="1">
      <alignment horizontal="center"/>
      <protection/>
    </xf>
    <xf numFmtId="4" fontId="14" fillId="0" borderId="22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21" xfId="55" applyNumberFormat="1" applyFont="1" applyBorder="1" applyAlignment="1">
      <alignment horizontal="center"/>
      <protection/>
    </xf>
    <xf numFmtId="4" fontId="14" fillId="0" borderId="12" xfId="55" applyNumberFormat="1" applyFont="1" applyBorder="1" applyAlignment="1">
      <alignment horizontal="center"/>
      <protection/>
    </xf>
    <xf numFmtId="4" fontId="14" fillId="0" borderId="32" xfId="55" applyNumberFormat="1" applyFont="1" applyFill="1" applyBorder="1" applyAlignment="1">
      <alignment horizontal="center"/>
      <protection/>
    </xf>
    <xf numFmtId="4" fontId="14" fillId="0" borderId="44" xfId="55" applyNumberFormat="1" applyFont="1" applyBorder="1" applyAlignment="1">
      <alignment horizontal="center"/>
      <protection/>
    </xf>
    <xf numFmtId="4" fontId="14" fillId="0" borderId="10" xfId="55" applyNumberFormat="1" applyFont="1" applyBorder="1" applyAlignment="1">
      <alignment horizontal="center"/>
      <protection/>
    </xf>
    <xf numFmtId="4" fontId="14" fillId="0" borderId="13" xfId="55" applyNumberFormat="1" applyFont="1" applyBorder="1" applyAlignment="1">
      <alignment horizontal="center"/>
      <protection/>
    </xf>
    <xf numFmtId="4" fontId="27" fillId="0" borderId="13" xfId="55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Смета новая 2014 от 27.01.201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2 Смета АПЗ" xfId="53"/>
    <cellStyle name="Обычный_Прил 2 Смета АПЗ_Смета_образец_2014 (1)" xfId="54"/>
    <cellStyle name="Обычный_Смета новая 2014 от 27.01.2014" xfId="55"/>
    <cellStyle name="Плохой" xfId="56"/>
    <cellStyle name="Пояснение" xfId="57"/>
    <cellStyle name="Примечание" xfId="58"/>
    <cellStyle name="Percent" xfId="59"/>
    <cellStyle name="Процентный_Смета новая 2014 от 27.01.201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5" zoomScaleNormal="85" zoomScaleSheetLayoutView="90" zoomScalePageLayoutView="0" workbookViewId="0" topLeftCell="A43">
      <selection activeCell="H92" sqref="H92"/>
    </sheetView>
  </sheetViews>
  <sheetFormatPr defaultColWidth="9.140625" defaultRowHeight="12.75"/>
  <cols>
    <col min="1" max="1" width="91.28125" style="1" customWidth="1"/>
    <col min="2" max="2" width="10.8515625" style="1" customWidth="1"/>
    <col min="3" max="3" width="16.57421875" style="1" customWidth="1"/>
    <col min="4" max="4" width="21.140625" style="1" customWidth="1"/>
    <col min="5" max="6" width="16.57421875" style="1" customWidth="1"/>
    <col min="7" max="7" width="21.57421875" style="1" customWidth="1"/>
    <col min="8" max="8" width="20.421875" style="2" customWidth="1"/>
    <col min="9" max="9" width="9.140625" style="1" customWidth="1"/>
    <col min="10" max="12" width="0" style="1" hidden="1" customWidth="1"/>
    <col min="13" max="13" width="11.7109375" style="3" customWidth="1"/>
    <col min="14" max="14" width="15.00390625" style="1" customWidth="1"/>
    <col min="15" max="16384" width="9.140625" style="1" customWidth="1"/>
  </cols>
  <sheetData>
    <row r="1" spans="6:7" ht="21.75" customHeight="1">
      <c r="F1" s="4"/>
      <c r="G1" s="4" t="s">
        <v>0</v>
      </c>
    </row>
    <row r="2" spans="5:7" ht="11.25" customHeight="1">
      <c r="E2" s="4"/>
      <c r="F2" s="4"/>
      <c r="G2" s="4"/>
    </row>
    <row r="3" ht="20.25" customHeight="1">
      <c r="F3" s="4" t="s">
        <v>1</v>
      </c>
    </row>
    <row r="4" spans="5:6" ht="19.5" customHeight="1">
      <c r="E4" s="4"/>
      <c r="F4" s="4" t="s">
        <v>2</v>
      </c>
    </row>
    <row r="5" spans="5:6" ht="20.25" customHeight="1">
      <c r="E5" s="4"/>
      <c r="F5" s="4" t="s">
        <v>3</v>
      </c>
    </row>
    <row r="6" spans="5:6" ht="6" customHeight="1">
      <c r="E6" s="4"/>
      <c r="F6" s="4"/>
    </row>
    <row r="7" spans="5:6" ht="21" customHeight="1">
      <c r="E7" s="4"/>
      <c r="F7" s="4" t="s">
        <v>4</v>
      </c>
    </row>
    <row r="8" spans="5:7" ht="11.25" customHeight="1">
      <c r="E8" s="4"/>
      <c r="F8" s="4"/>
      <c r="G8" s="4"/>
    </row>
    <row r="9" ht="18.75" customHeight="1">
      <c r="F9" s="4" t="s">
        <v>5</v>
      </c>
    </row>
    <row r="10" spans="5:7" ht="12.75" customHeight="1">
      <c r="E10" s="5"/>
      <c r="F10" s="5"/>
      <c r="G10" s="5"/>
    </row>
    <row r="11" spans="1:7" ht="18.75">
      <c r="A11" s="126" t="s">
        <v>6</v>
      </c>
      <c r="B11" s="126"/>
      <c r="C11" s="126"/>
      <c r="D11" s="126"/>
      <c r="E11" s="126"/>
      <c r="F11" s="5"/>
      <c r="G11" s="5"/>
    </row>
    <row r="12" spans="1:13" s="7" customFormat="1" ht="16.5" customHeight="1">
      <c r="A12" s="127" t="s">
        <v>7</v>
      </c>
      <c r="B12" s="127"/>
      <c r="C12" s="127"/>
      <c r="D12" s="127"/>
      <c r="E12" s="127"/>
      <c r="H12" s="8" t="s">
        <v>8</v>
      </c>
      <c r="M12" s="9"/>
    </row>
    <row r="13" spans="6:13" s="7" customFormat="1" ht="15.75">
      <c r="F13" s="128" t="s">
        <v>9</v>
      </c>
      <c r="G13" s="128"/>
      <c r="H13" s="10" t="s">
        <v>10</v>
      </c>
      <c r="M13" s="9"/>
    </row>
    <row r="14" spans="7:13" s="7" customFormat="1" ht="15.75">
      <c r="G14" s="7" t="s">
        <v>11</v>
      </c>
      <c r="H14" s="11"/>
      <c r="M14" s="9"/>
    </row>
    <row r="15" spans="2:13" s="7" customFormat="1" ht="15.75">
      <c r="B15" s="12"/>
      <c r="G15" s="7" t="s">
        <v>12</v>
      </c>
      <c r="H15" s="13"/>
      <c r="M15" s="9"/>
    </row>
    <row r="16" spans="8:13" s="7" customFormat="1" ht="15.75">
      <c r="H16" s="14"/>
      <c r="M16" s="9"/>
    </row>
    <row r="17" spans="5:13" s="7" customFormat="1" ht="15.75">
      <c r="E17" s="7" t="s">
        <v>13</v>
      </c>
      <c r="F17" s="128" t="s">
        <v>14</v>
      </c>
      <c r="G17" s="128"/>
      <c r="H17" s="13"/>
      <c r="M17" s="9"/>
    </row>
    <row r="18" spans="1:13" s="7" customFormat="1" ht="15.75">
      <c r="A18" s="7" t="s">
        <v>15</v>
      </c>
      <c r="H18" s="15"/>
      <c r="M18" s="9"/>
    </row>
    <row r="19" spans="7:13" s="7" customFormat="1" ht="15.75">
      <c r="G19" s="7" t="s">
        <v>16</v>
      </c>
      <c r="H19" s="16">
        <v>261</v>
      </c>
      <c r="M19" s="9"/>
    </row>
    <row r="20" spans="1:13" s="7" customFormat="1" ht="16.5" customHeight="1">
      <c r="A20" s="129" t="s">
        <v>17</v>
      </c>
      <c r="B20" s="129"/>
      <c r="C20" s="129"/>
      <c r="D20" s="129"/>
      <c r="F20" s="128" t="s">
        <v>18</v>
      </c>
      <c r="G20" s="128"/>
      <c r="H20" s="16">
        <v>73225551000</v>
      </c>
      <c r="M20" s="9"/>
    </row>
    <row r="21" spans="1:13" s="7" customFormat="1" ht="15.75">
      <c r="A21" s="7" t="s">
        <v>19</v>
      </c>
      <c r="G21" s="7" t="s">
        <v>20</v>
      </c>
      <c r="H21" s="17">
        <v>383</v>
      </c>
      <c r="M21" s="9"/>
    </row>
    <row r="22" spans="1:13" s="7" customFormat="1" ht="15.75">
      <c r="A22" s="7" t="s">
        <v>21</v>
      </c>
      <c r="H22" s="18"/>
      <c r="M22" s="9"/>
    </row>
    <row r="23" spans="8:13" s="7" customFormat="1" ht="9" customHeight="1">
      <c r="H23" s="18"/>
      <c r="M23" s="9"/>
    </row>
    <row r="24" spans="1:13" s="7" customFormat="1" ht="15.75">
      <c r="A24" s="130" t="s">
        <v>22</v>
      </c>
      <c r="B24" s="8" t="s">
        <v>23</v>
      </c>
      <c r="C24" s="20" t="s">
        <v>24</v>
      </c>
      <c r="D24" s="21"/>
      <c r="E24" s="21"/>
      <c r="F24" s="21"/>
      <c r="G24" s="21"/>
      <c r="H24" s="131" t="s">
        <v>25</v>
      </c>
      <c r="I24" s="131"/>
      <c r="M24" s="9"/>
    </row>
    <row r="25" spans="1:13" s="7" customFormat="1" ht="15.75">
      <c r="A25" s="130"/>
      <c r="B25" s="22" t="s">
        <v>26</v>
      </c>
      <c r="C25" s="23" t="s">
        <v>27</v>
      </c>
      <c r="D25" s="8" t="s">
        <v>28</v>
      </c>
      <c r="E25" s="24" t="s">
        <v>29</v>
      </c>
      <c r="F25" s="23" t="s">
        <v>30</v>
      </c>
      <c r="G25" s="23" t="s">
        <v>31</v>
      </c>
      <c r="H25" s="131"/>
      <c r="I25" s="131"/>
      <c r="M25" s="9"/>
    </row>
    <row r="26" spans="1:9" ht="12.75">
      <c r="A26" s="25">
        <v>1</v>
      </c>
      <c r="B26" s="26">
        <v>2</v>
      </c>
      <c r="C26" s="27">
        <v>3</v>
      </c>
      <c r="D26" s="25">
        <v>4</v>
      </c>
      <c r="E26" s="28">
        <v>5</v>
      </c>
      <c r="F26" s="29">
        <v>6</v>
      </c>
      <c r="G26" s="29">
        <v>7</v>
      </c>
      <c r="H26" s="132">
        <v>8</v>
      </c>
      <c r="I26" s="132"/>
    </row>
    <row r="27" spans="1:9" ht="15.75">
      <c r="A27" s="30" t="s">
        <v>32</v>
      </c>
      <c r="B27" s="31" t="s">
        <v>33</v>
      </c>
      <c r="C27" s="31">
        <v>10</v>
      </c>
      <c r="D27" s="31" t="s">
        <v>34</v>
      </c>
      <c r="E27" s="32">
        <v>2975290</v>
      </c>
      <c r="F27" s="32"/>
      <c r="G27" s="32"/>
      <c r="H27" s="133">
        <f>H30+H29+H28</f>
        <v>3708000</v>
      </c>
      <c r="I27" s="133"/>
    </row>
    <row r="28" spans="1:9" ht="15.75">
      <c r="A28" s="33" t="s">
        <v>35</v>
      </c>
      <c r="B28" s="34" t="s">
        <v>36</v>
      </c>
      <c r="C28" s="34">
        <v>10</v>
      </c>
      <c r="D28" s="34" t="s">
        <v>34</v>
      </c>
      <c r="E28" s="35">
        <v>2975290</v>
      </c>
      <c r="F28" s="35">
        <v>244</v>
      </c>
      <c r="G28" s="35">
        <v>226</v>
      </c>
      <c r="H28" s="134">
        <v>18000</v>
      </c>
      <c r="I28" s="134"/>
    </row>
    <row r="29" spans="1:9" ht="15.75">
      <c r="A29" s="36" t="s">
        <v>37</v>
      </c>
      <c r="B29" s="34" t="s">
        <v>34</v>
      </c>
      <c r="C29" s="34">
        <v>10</v>
      </c>
      <c r="D29" s="34" t="s">
        <v>34</v>
      </c>
      <c r="E29" s="35">
        <f>E28</f>
        <v>2975290</v>
      </c>
      <c r="F29" s="35">
        <v>313</v>
      </c>
      <c r="G29" s="35">
        <v>262</v>
      </c>
      <c r="H29" s="135">
        <v>3300000</v>
      </c>
      <c r="I29" s="135"/>
    </row>
    <row r="30" spans="1:9" ht="15.75">
      <c r="A30" s="37" t="s">
        <v>38</v>
      </c>
      <c r="B30" s="38" t="s">
        <v>39</v>
      </c>
      <c r="C30" s="38">
        <v>10</v>
      </c>
      <c r="D30" s="38" t="s">
        <v>34</v>
      </c>
      <c r="E30" s="39">
        <v>2975290</v>
      </c>
      <c r="F30" s="39">
        <v>340</v>
      </c>
      <c r="G30" s="39">
        <v>290</v>
      </c>
      <c r="H30" s="136">
        <v>390000</v>
      </c>
      <c r="I30" s="136"/>
    </row>
    <row r="31" spans="1:13" s="7" customFormat="1" ht="19.5" customHeight="1">
      <c r="A31" s="30" t="s">
        <v>40</v>
      </c>
      <c r="B31" s="40" t="s">
        <v>33</v>
      </c>
      <c r="C31" s="41" t="s">
        <v>39</v>
      </c>
      <c r="D31" s="31" t="s">
        <v>33</v>
      </c>
      <c r="E31" s="32">
        <v>8041501</v>
      </c>
      <c r="F31" s="42"/>
      <c r="G31" s="42"/>
      <c r="H31" s="137">
        <f>H32+H44</f>
        <v>517209</v>
      </c>
      <c r="I31" s="137"/>
      <c r="M31" s="9"/>
    </row>
    <row r="32" spans="1:13" s="7" customFormat="1" ht="16.5" customHeight="1">
      <c r="A32" s="43" t="s">
        <v>41</v>
      </c>
      <c r="B32" s="44" t="s">
        <v>36</v>
      </c>
      <c r="C32" s="45" t="s">
        <v>39</v>
      </c>
      <c r="D32" s="34" t="s">
        <v>33</v>
      </c>
      <c r="E32" s="35">
        <v>8041501</v>
      </c>
      <c r="F32" s="46"/>
      <c r="G32" s="47">
        <v>200</v>
      </c>
      <c r="H32" s="138">
        <f>H33+H40+H42</f>
        <v>470409</v>
      </c>
      <c r="I32" s="138"/>
      <c r="M32" s="9"/>
    </row>
    <row r="33" spans="1:13" s="7" customFormat="1" ht="16.5" customHeight="1">
      <c r="A33" s="48" t="s">
        <v>42</v>
      </c>
      <c r="B33" s="49" t="s">
        <v>34</v>
      </c>
      <c r="C33" s="45" t="s">
        <v>39</v>
      </c>
      <c r="D33" s="34" t="s">
        <v>33</v>
      </c>
      <c r="E33" s="35">
        <f>E32</f>
        <v>8041501</v>
      </c>
      <c r="F33" s="50"/>
      <c r="G33" s="51">
        <v>220</v>
      </c>
      <c r="H33" s="139">
        <f>SUM(H34:I39)</f>
        <v>235309</v>
      </c>
      <c r="I33" s="139"/>
      <c r="M33" s="9"/>
    </row>
    <row r="34" spans="1:13" s="7" customFormat="1" ht="16.5" customHeight="1">
      <c r="A34" s="36" t="s">
        <v>43</v>
      </c>
      <c r="B34" s="49" t="s">
        <v>39</v>
      </c>
      <c r="C34" s="45" t="s">
        <v>39</v>
      </c>
      <c r="D34" s="34" t="s">
        <v>33</v>
      </c>
      <c r="E34" s="35">
        <f>E37</f>
        <v>8041501</v>
      </c>
      <c r="F34" s="50">
        <v>242</v>
      </c>
      <c r="G34" s="50">
        <v>225</v>
      </c>
      <c r="H34" s="140">
        <v>1350</v>
      </c>
      <c r="I34" s="140"/>
      <c r="M34" s="9"/>
    </row>
    <row r="35" spans="1:13" s="7" customFormat="1" ht="16.5" customHeight="1">
      <c r="A35" s="36" t="s">
        <v>35</v>
      </c>
      <c r="B35" s="49" t="s">
        <v>44</v>
      </c>
      <c r="C35" s="45" t="s">
        <v>39</v>
      </c>
      <c r="D35" s="34" t="s">
        <v>33</v>
      </c>
      <c r="E35" s="35">
        <f>E34</f>
        <v>8041501</v>
      </c>
      <c r="F35" s="50">
        <v>242</v>
      </c>
      <c r="G35" s="50">
        <v>226</v>
      </c>
      <c r="H35" s="140">
        <v>40000</v>
      </c>
      <c r="I35" s="140"/>
      <c r="M35" s="9"/>
    </row>
    <row r="36" spans="1:13" s="7" customFormat="1" ht="16.5" customHeight="1">
      <c r="A36" s="36" t="s">
        <v>45</v>
      </c>
      <c r="B36" s="49" t="s">
        <v>46</v>
      </c>
      <c r="C36" s="45" t="s">
        <v>39</v>
      </c>
      <c r="D36" s="34" t="s">
        <v>33</v>
      </c>
      <c r="E36" s="35">
        <f>E33</f>
        <v>8041501</v>
      </c>
      <c r="F36" s="50">
        <v>244</v>
      </c>
      <c r="G36" s="50">
        <v>221</v>
      </c>
      <c r="H36" s="140">
        <v>2100</v>
      </c>
      <c r="I36" s="140"/>
      <c r="M36" s="9"/>
    </row>
    <row r="37" spans="1:13" s="7" customFormat="1" ht="16.5" customHeight="1">
      <c r="A37" s="36" t="s">
        <v>47</v>
      </c>
      <c r="B37" s="49" t="s">
        <v>48</v>
      </c>
      <c r="C37" s="45" t="s">
        <v>39</v>
      </c>
      <c r="D37" s="34" t="s">
        <v>33</v>
      </c>
      <c r="E37" s="35">
        <f>E36</f>
        <v>8041501</v>
      </c>
      <c r="F37" s="50">
        <v>244</v>
      </c>
      <c r="G37" s="50">
        <v>222</v>
      </c>
      <c r="H37" s="140">
        <v>0</v>
      </c>
      <c r="I37" s="140"/>
      <c r="M37" s="9"/>
    </row>
    <row r="38" spans="1:13" s="7" customFormat="1" ht="16.5" customHeight="1">
      <c r="A38" s="36" t="s">
        <v>49</v>
      </c>
      <c r="B38" s="49" t="s">
        <v>50</v>
      </c>
      <c r="C38" s="45" t="s">
        <v>39</v>
      </c>
      <c r="D38" s="34" t="s">
        <v>33</v>
      </c>
      <c r="E38" s="35">
        <f>E37</f>
        <v>8041501</v>
      </c>
      <c r="F38" s="50">
        <v>244</v>
      </c>
      <c r="G38" s="50">
        <v>224</v>
      </c>
      <c r="H38" s="140">
        <v>0</v>
      </c>
      <c r="I38" s="140"/>
      <c r="M38" s="9"/>
    </row>
    <row r="39" spans="1:13" s="7" customFormat="1" ht="16.5" customHeight="1">
      <c r="A39" s="37" t="s">
        <v>35</v>
      </c>
      <c r="B39" s="52" t="s">
        <v>51</v>
      </c>
      <c r="C39" s="53" t="s">
        <v>39</v>
      </c>
      <c r="D39" s="54" t="s">
        <v>33</v>
      </c>
      <c r="E39" s="55">
        <f>E35</f>
        <v>8041501</v>
      </c>
      <c r="F39" s="56">
        <v>244</v>
      </c>
      <c r="G39" s="56">
        <v>226</v>
      </c>
      <c r="H39" s="141">
        <v>191859</v>
      </c>
      <c r="I39" s="141"/>
      <c r="M39" s="9"/>
    </row>
    <row r="40" spans="1:13" s="7" customFormat="1" ht="16.5" customHeight="1">
      <c r="A40" s="57" t="s">
        <v>52</v>
      </c>
      <c r="B40" s="58">
        <f aca="true" t="shared" si="0" ref="B40:B76">B39+1</f>
        <v>10</v>
      </c>
      <c r="C40" s="59" t="s">
        <v>39</v>
      </c>
      <c r="D40" s="60" t="s">
        <v>33</v>
      </c>
      <c r="E40" s="17">
        <f aca="true" t="shared" si="1" ref="E40:E45">E39</f>
        <v>8041501</v>
      </c>
      <c r="F40" s="19"/>
      <c r="G40" s="42">
        <v>260</v>
      </c>
      <c r="H40" s="137">
        <f>H41</f>
        <v>60000</v>
      </c>
      <c r="I40" s="137"/>
      <c r="M40" s="9"/>
    </row>
    <row r="41" spans="1:13" s="7" customFormat="1" ht="16.5" customHeight="1">
      <c r="A41" s="61" t="s">
        <v>37</v>
      </c>
      <c r="B41" s="62">
        <f t="shared" si="0"/>
        <v>11</v>
      </c>
      <c r="C41" s="45" t="s">
        <v>39</v>
      </c>
      <c r="D41" s="34" t="s">
        <v>33</v>
      </c>
      <c r="E41" s="35">
        <f t="shared" si="1"/>
        <v>8041501</v>
      </c>
      <c r="F41" s="46">
        <v>321</v>
      </c>
      <c r="G41" s="46">
        <v>262</v>
      </c>
      <c r="H41" s="142">
        <v>60000</v>
      </c>
      <c r="I41" s="142"/>
      <c r="M41" s="9"/>
    </row>
    <row r="42" spans="1:13" s="7" customFormat="1" ht="16.5" customHeight="1">
      <c r="A42" s="48" t="s">
        <v>38</v>
      </c>
      <c r="B42" s="63">
        <f t="shared" si="0"/>
        <v>12</v>
      </c>
      <c r="C42" s="45" t="s">
        <v>39</v>
      </c>
      <c r="D42" s="34" t="s">
        <v>33</v>
      </c>
      <c r="E42" s="35">
        <f t="shared" si="1"/>
        <v>8041501</v>
      </c>
      <c r="F42" s="50"/>
      <c r="G42" s="64">
        <v>290</v>
      </c>
      <c r="H42" s="139">
        <f>H43</f>
        <v>175100</v>
      </c>
      <c r="I42" s="139"/>
      <c r="M42" s="9"/>
    </row>
    <row r="43" spans="1:13" s="7" customFormat="1" ht="16.5" customHeight="1">
      <c r="A43" s="37" t="s">
        <v>38</v>
      </c>
      <c r="B43" s="65">
        <f t="shared" si="0"/>
        <v>13</v>
      </c>
      <c r="C43" s="53" t="s">
        <v>39</v>
      </c>
      <c r="D43" s="54" t="s">
        <v>33</v>
      </c>
      <c r="E43" s="55">
        <f t="shared" si="1"/>
        <v>8041501</v>
      </c>
      <c r="F43" s="56">
        <v>360</v>
      </c>
      <c r="G43" s="56">
        <v>290</v>
      </c>
      <c r="H43" s="141">
        <v>175100</v>
      </c>
      <c r="I43" s="141"/>
      <c r="M43" s="9"/>
    </row>
    <row r="44" spans="1:13" s="7" customFormat="1" ht="16.5" customHeight="1">
      <c r="A44" s="30" t="s">
        <v>53</v>
      </c>
      <c r="B44" s="58">
        <f t="shared" si="0"/>
        <v>14</v>
      </c>
      <c r="C44" s="59" t="s">
        <v>39</v>
      </c>
      <c r="D44" s="60" t="s">
        <v>33</v>
      </c>
      <c r="E44" s="17">
        <f t="shared" si="1"/>
        <v>8041501</v>
      </c>
      <c r="F44" s="19"/>
      <c r="G44" s="66">
        <v>300</v>
      </c>
      <c r="H44" s="137">
        <f>SUM(H45:I48)</f>
        <v>46800</v>
      </c>
      <c r="I44" s="137"/>
      <c r="M44" s="9"/>
    </row>
    <row r="45" spans="1:13" s="7" customFormat="1" ht="16.5" customHeight="1">
      <c r="A45" s="33" t="s">
        <v>54</v>
      </c>
      <c r="B45" s="62">
        <f t="shared" si="0"/>
        <v>15</v>
      </c>
      <c r="C45" s="45" t="s">
        <v>39</v>
      </c>
      <c r="D45" s="34" t="s">
        <v>33</v>
      </c>
      <c r="E45" s="35">
        <f t="shared" si="1"/>
        <v>8041501</v>
      </c>
      <c r="F45" s="46">
        <v>242</v>
      </c>
      <c r="G45" s="22">
        <v>310</v>
      </c>
      <c r="H45" s="142">
        <v>40000</v>
      </c>
      <c r="I45" s="142"/>
      <c r="M45" s="9"/>
    </row>
    <row r="46" spans="1:13" s="7" customFormat="1" ht="16.5" customHeight="1">
      <c r="A46" s="36" t="s">
        <v>55</v>
      </c>
      <c r="B46" s="63">
        <f t="shared" si="0"/>
        <v>16</v>
      </c>
      <c r="C46" s="45" t="s">
        <v>39</v>
      </c>
      <c r="D46" s="34" t="s">
        <v>33</v>
      </c>
      <c r="E46" s="35">
        <f>E47</f>
        <v>8041501</v>
      </c>
      <c r="F46" s="50">
        <v>242</v>
      </c>
      <c r="G46" s="50">
        <v>340</v>
      </c>
      <c r="H46" s="140">
        <v>5000</v>
      </c>
      <c r="I46" s="140"/>
      <c r="M46" s="9"/>
    </row>
    <row r="47" spans="1:13" s="7" customFormat="1" ht="16.5" customHeight="1">
      <c r="A47" s="36" t="s">
        <v>54</v>
      </c>
      <c r="B47" s="63">
        <f t="shared" si="0"/>
        <v>17</v>
      </c>
      <c r="C47" s="45" t="s">
        <v>39</v>
      </c>
      <c r="D47" s="34" t="s">
        <v>33</v>
      </c>
      <c r="E47" s="35">
        <f>E45</f>
        <v>8041501</v>
      </c>
      <c r="F47" s="50">
        <v>244</v>
      </c>
      <c r="G47" s="56">
        <v>310</v>
      </c>
      <c r="H47" s="140">
        <v>0</v>
      </c>
      <c r="I47" s="140"/>
      <c r="M47" s="9"/>
    </row>
    <row r="48" spans="1:13" s="7" customFormat="1" ht="16.5" customHeight="1">
      <c r="A48" s="37" t="s">
        <v>56</v>
      </c>
      <c r="B48" s="65">
        <f t="shared" si="0"/>
        <v>18</v>
      </c>
      <c r="C48" s="67" t="s">
        <v>39</v>
      </c>
      <c r="D48" s="38" t="s">
        <v>33</v>
      </c>
      <c r="E48" s="39">
        <f>E46</f>
        <v>8041501</v>
      </c>
      <c r="F48" s="56">
        <v>244</v>
      </c>
      <c r="G48" s="39">
        <v>340</v>
      </c>
      <c r="H48" s="141">
        <v>1800</v>
      </c>
      <c r="I48" s="141"/>
      <c r="M48" s="9"/>
    </row>
    <row r="49" spans="1:13" s="7" customFormat="1" ht="16.5" customHeight="1">
      <c r="A49" s="68" t="s">
        <v>41</v>
      </c>
      <c r="B49" s="58">
        <f t="shared" si="0"/>
        <v>19</v>
      </c>
      <c r="C49" s="41" t="s">
        <v>39</v>
      </c>
      <c r="D49" s="31" t="s">
        <v>33</v>
      </c>
      <c r="E49" s="69">
        <v>8041502</v>
      </c>
      <c r="F49" s="32">
        <v>810</v>
      </c>
      <c r="G49" s="70">
        <v>200</v>
      </c>
      <c r="H49" s="137">
        <f>H51</f>
        <v>19130</v>
      </c>
      <c r="I49" s="137"/>
      <c r="M49" s="9"/>
    </row>
    <row r="50" spans="1:13" s="7" customFormat="1" ht="16.5" customHeight="1">
      <c r="A50" s="71" t="s">
        <v>57</v>
      </c>
      <c r="B50" s="62">
        <f t="shared" si="0"/>
        <v>20</v>
      </c>
      <c r="C50" s="45" t="s">
        <v>39</v>
      </c>
      <c r="D50" s="34" t="s">
        <v>33</v>
      </c>
      <c r="E50" s="72">
        <v>8041502</v>
      </c>
      <c r="F50" s="35">
        <v>810</v>
      </c>
      <c r="G50" s="72">
        <v>240</v>
      </c>
      <c r="H50" s="142">
        <v>19130</v>
      </c>
      <c r="I50" s="142"/>
      <c r="M50" s="9"/>
    </row>
    <row r="51" spans="1:13" s="7" customFormat="1" ht="31.5" customHeight="1">
      <c r="A51" s="73" t="s">
        <v>58</v>
      </c>
      <c r="B51" s="65">
        <f t="shared" si="0"/>
        <v>21</v>
      </c>
      <c r="C51" s="67" t="s">
        <v>39</v>
      </c>
      <c r="D51" s="38" t="s">
        <v>33</v>
      </c>
      <c r="E51" s="74">
        <v>8041502</v>
      </c>
      <c r="F51" s="39">
        <v>810</v>
      </c>
      <c r="G51" s="74">
        <v>242</v>
      </c>
      <c r="H51" s="141">
        <v>19130</v>
      </c>
      <c r="I51" s="141"/>
      <c r="M51" s="9"/>
    </row>
    <row r="52" spans="1:13" s="7" customFormat="1" ht="31.5" customHeight="1">
      <c r="A52" s="75" t="s">
        <v>59</v>
      </c>
      <c r="B52" s="58">
        <f t="shared" si="0"/>
        <v>22</v>
      </c>
      <c r="C52" s="41" t="s">
        <v>39</v>
      </c>
      <c r="D52" s="31" t="s">
        <v>33</v>
      </c>
      <c r="E52" s="69">
        <v>8041508</v>
      </c>
      <c r="F52" s="32">
        <v>244</v>
      </c>
      <c r="G52" s="69"/>
      <c r="H52" s="137">
        <f>H54</f>
        <v>57890</v>
      </c>
      <c r="I52" s="137"/>
      <c r="M52" s="9"/>
    </row>
    <row r="53" spans="1:13" s="7" customFormat="1" ht="15.75" customHeight="1">
      <c r="A53" s="76" t="s">
        <v>41</v>
      </c>
      <c r="B53" s="62">
        <f t="shared" si="0"/>
        <v>23</v>
      </c>
      <c r="C53" s="45" t="s">
        <v>39</v>
      </c>
      <c r="D53" s="34" t="s">
        <v>33</v>
      </c>
      <c r="E53" s="72">
        <v>8041508</v>
      </c>
      <c r="F53" s="35">
        <v>244</v>
      </c>
      <c r="G53" s="77">
        <v>200</v>
      </c>
      <c r="H53" s="142"/>
      <c r="I53" s="142"/>
      <c r="M53" s="9"/>
    </row>
    <row r="54" spans="1:13" s="7" customFormat="1" ht="15.75" customHeight="1">
      <c r="A54" s="78" t="s">
        <v>35</v>
      </c>
      <c r="B54" s="65">
        <f t="shared" si="0"/>
        <v>24</v>
      </c>
      <c r="C54" s="53" t="s">
        <v>39</v>
      </c>
      <c r="D54" s="54" t="s">
        <v>33</v>
      </c>
      <c r="E54" s="6">
        <v>8041508</v>
      </c>
      <c r="F54" s="55">
        <v>244</v>
      </c>
      <c r="G54" s="6">
        <v>226</v>
      </c>
      <c r="H54" s="143">
        <v>57890</v>
      </c>
      <c r="I54" s="143"/>
      <c r="M54" s="9"/>
    </row>
    <row r="55" spans="1:13" s="7" customFormat="1" ht="15.75">
      <c r="A55" s="30" t="s">
        <v>60</v>
      </c>
      <c r="B55" s="58">
        <f t="shared" si="0"/>
        <v>25</v>
      </c>
      <c r="C55" s="41" t="s">
        <v>39</v>
      </c>
      <c r="D55" s="31" t="s">
        <v>33</v>
      </c>
      <c r="E55" s="32">
        <v>8041509</v>
      </c>
      <c r="F55" s="42"/>
      <c r="G55" s="17"/>
      <c r="H55" s="137">
        <f>H56+H72</f>
        <v>3609496</v>
      </c>
      <c r="I55" s="137"/>
      <c r="M55" s="9"/>
    </row>
    <row r="56" spans="1:13" s="7" customFormat="1" ht="15.75">
      <c r="A56" s="43" t="s">
        <v>41</v>
      </c>
      <c r="B56" s="62">
        <f t="shared" si="0"/>
        <v>26</v>
      </c>
      <c r="C56" s="45" t="s">
        <v>39</v>
      </c>
      <c r="D56" s="34" t="s">
        <v>33</v>
      </c>
      <c r="E56" s="35">
        <v>8041509</v>
      </c>
      <c r="F56" s="46"/>
      <c r="G56" s="47">
        <v>200</v>
      </c>
      <c r="H56" s="138">
        <f>H57+H60+H69</f>
        <v>3474496</v>
      </c>
      <c r="I56" s="138"/>
      <c r="M56" s="9"/>
    </row>
    <row r="57" spans="1:13" s="7" customFormat="1" ht="15.75">
      <c r="A57" s="48" t="s">
        <v>61</v>
      </c>
      <c r="B57" s="63">
        <f t="shared" si="0"/>
        <v>27</v>
      </c>
      <c r="C57" s="45" t="s">
        <v>39</v>
      </c>
      <c r="D57" s="34" t="s">
        <v>33</v>
      </c>
      <c r="E57" s="35">
        <v>8041509</v>
      </c>
      <c r="F57" s="46"/>
      <c r="G57" s="51">
        <v>210</v>
      </c>
      <c r="H57" s="139">
        <f>H58+H59</f>
        <v>3045450</v>
      </c>
      <c r="I57" s="139"/>
      <c r="M57" s="9"/>
    </row>
    <row r="58" spans="1:13" s="7" customFormat="1" ht="15.75">
      <c r="A58" s="36" t="s">
        <v>62</v>
      </c>
      <c r="B58" s="63">
        <f t="shared" si="0"/>
        <v>28</v>
      </c>
      <c r="C58" s="45" t="s">
        <v>39</v>
      </c>
      <c r="D58" s="34" t="s">
        <v>33</v>
      </c>
      <c r="E58" s="35">
        <v>8041509</v>
      </c>
      <c r="F58" s="46">
        <v>111</v>
      </c>
      <c r="G58" s="50">
        <v>211</v>
      </c>
      <c r="H58" s="140">
        <v>2339050</v>
      </c>
      <c r="I58" s="140"/>
      <c r="M58" s="9"/>
    </row>
    <row r="59" spans="1:13" s="7" customFormat="1" ht="15.75">
      <c r="A59" s="79" t="s">
        <v>63</v>
      </c>
      <c r="B59" s="80">
        <f t="shared" si="0"/>
        <v>29</v>
      </c>
      <c r="C59" s="81" t="s">
        <v>39</v>
      </c>
      <c r="D59" s="82" t="s">
        <v>33</v>
      </c>
      <c r="E59" s="83">
        <v>8041509</v>
      </c>
      <c r="F59" s="84">
        <v>111</v>
      </c>
      <c r="G59" s="84">
        <v>213</v>
      </c>
      <c r="H59" s="144">
        <v>706400</v>
      </c>
      <c r="I59" s="144"/>
      <c r="M59" s="9"/>
    </row>
    <row r="60" spans="1:13" s="7" customFormat="1" ht="30.75" customHeight="1">
      <c r="A60" s="30" t="s">
        <v>42</v>
      </c>
      <c r="B60" s="58">
        <f t="shared" si="0"/>
        <v>30</v>
      </c>
      <c r="C60" s="59" t="s">
        <v>39</v>
      </c>
      <c r="D60" s="60" t="s">
        <v>33</v>
      </c>
      <c r="E60" s="17">
        <v>8041509</v>
      </c>
      <c r="F60" s="19"/>
      <c r="G60" s="42">
        <v>200</v>
      </c>
      <c r="H60" s="137">
        <f>SUM(H61:I68)</f>
        <v>394800</v>
      </c>
      <c r="I60" s="137"/>
      <c r="M60" s="9"/>
    </row>
    <row r="61" spans="1:13" s="7" customFormat="1" ht="15.75">
      <c r="A61" s="33" t="s">
        <v>45</v>
      </c>
      <c r="B61" s="62">
        <f t="shared" si="0"/>
        <v>31</v>
      </c>
      <c r="C61" s="45" t="s">
        <v>39</v>
      </c>
      <c r="D61" s="34" t="s">
        <v>33</v>
      </c>
      <c r="E61" s="35">
        <v>8041509</v>
      </c>
      <c r="F61" s="46">
        <v>242</v>
      </c>
      <c r="G61" s="46">
        <v>221</v>
      </c>
      <c r="H61" s="142">
        <v>30000</v>
      </c>
      <c r="I61" s="142"/>
      <c r="M61" s="9"/>
    </row>
    <row r="62" spans="1:13" s="7" customFormat="1" ht="15.75">
      <c r="A62" s="37" t="s">
        <v>43</v>
      </c>
      <c r="B62" s="65">
        <f t="shared" si="0"/>
        <v>32</v>
      </c>
      <c r="C62" s="53" t="s">
        <v>39</v>
      </c>
      <c r="D62" s="54" t="s">
        <v>33</v>
      </c>
      <c r="E62" s="55">
        <v>8041509</v>
      </c>
      <c r="F62" s="56">
        <v>242</v>
      </c>
      <c r="G62" s="56">
        <v>225</v>
      </c>
      <c r="H62" s="141">
        <v>5000</v>
      </c>
      <c r="I62" s="141"/>
      <c r="M62" s="9"/>
    </row>
    <row r="63" spans="1:13" s="7" customFormat="1" ht="15.75">
      <c r="A63" s="85" t="s">
        <v>35</v>
      </c>
      <c r="B63" s="63">
        <f t="shared" si="0"/>
        <v>33</v>
      </c>
      <c r="C63" s="86" t="s">
        <v>39</v>
      </c>
      <c r="D63" s="87" t="s">
        <v>33</v>
      </c>
      <c r="E63" s="88">
        <v>8041509</v>
      </c>
      <c r="F63" s="50">
        <v>242</v>
      </c>
      <c r="G63" s="50">
        <v>226</v>
      </c>
      <c r="H63" s="145">
        <v>108500</v>
      </c>
      <c r="I63" s="145"/>
      <c r="M63" s="9"/>
    </row>
    <row r="64" spans="1:13" s="7" customFormat="1" ht="17.25" customHeight="1">
      <c r="A64" s="33" t="s">
        <v>45</v>
      </c>
      <c r="B64" s="62">
        <f t="shared" si="0"/>
        <v>34</v>
      </c>
      <c r="C64" s="45" t="s">
        <v>39</v>
      </c>
      <c r="D64" s="34" t="s">
        <v>33</v>
      </c>
      <c r="E64" s="35">
        <v>8041509</v>
      </c>
      <c r="F64" s="46">
        <v>244</v>
      </c>
      <c r="G64" s="46">
        <v>221</v>
      </c>
      <c r="H64" s="142">
        <v>7000</v>
      </c>
      <c r="I64" s="142"/>
      <c r="M64" s="9"/>
    </row>
    <row r="65" spans="1:13" s="7" customFormat="1" ht="15.75">
      <c r="A65" s="36" t="s">
        <v>64</v>
      </c>
      <c r="B65" s="63">
        <f t="shared" si="0"/>
        <v>35</v>
      </c>
      <c r="C65" s="45" t="s">
        <v>39</v>
      </c>
      <c r="D65" s="34" t="s">
        <v>33</v>
      </c>
      <c r="E65" s="35">
        <v>8041509</v>
      </c>
      <c r="F65" s="50">
        <v>244</v>
      </c>
      <c r="G65" s="50">
        <v>223</v>
      </c>
      <c r="H65" s="140">
        <v>64800</v>
      </c>
      <c r="I65" s="140"/>
      <c r="M65" s="9"/>
    </row>
    <row r="66" spans="1:13" s="7" customFormat="1" ht="15.75">
      <c r="A66" s="36" t="s">
        <v>49</v>
      </c>
      <c r="B66" s="63">
        <f t="shared" si="0"/>
        <v>36</v>
      </c>
      <c r="C66" s="45" t="s">
        <v>39</v>
      </c>
      <c r="D66" s="34" t="s">
        <v>33</v>
      </c>
      <c r="E66" s="35">
        <v>8041509</v>
      </c>
      <c r="F66" s="50">
        <v>244</v>
      </c>
      <c r="G66" s="50">
        <v>224</v>
      </c>
      <c r="H66" s="140">
        <v>20000</v>
      </c>
      <c r="I66" s="140"/>
      <c r="J66" s="89"/>
      <c r="M66" s="9"/>
    </row>
    <row r="67" spans="1:13" s="7" customFormat="1" ht="15.75">
      <c r="A67" s="36" t="s">
        <v>43</v>
      </c>
      <c r="B67" s="63">
        <f t="shared" si="0"/>
        <v>37</v>
      </c>
      <c r="C67" s="45" t="s">
        <v>39</v>
      </c>
      <c r="D67" s="34" t="s">
        <v>33</v>
      </c>
      <c r="E67" s="35">
        <v>8041509</v>
      </c>
      <c r="F67" s="50">
        <v>244</v>
      </c>
      <c r="G67" s="50">
        <v>225</v>
      </c>
      <c r="H67" s="140">
        <v>15000</v>
      </c>
      <c r="I67" s="140"/>
      <c r="M67" s="9"/>
    </row>
    <row r="68" spans="1:13" s="7" customFormat="1" ht="15.75">
      <c r="A68" s="37" t="s">
        <v>35</v>
      </c>
      <c r="B68" s="65">
        <f t="shared" si="0"/>
        <v>38</v>
      </c>
      <c r="C68" s="53" t="s">
        <v>39</v>
      </c>
      <c r="D68" s="54" t="s">
        <v>33</v>
      </c>
      <c r="E68" s="55">
        <v>8041509</v>
      </c>
      <c r="F68" s="56">
        <v>244</v>
      </c>
      <c r="G68" s="56">
        <v>226</v>
      </c>
      <c r="H68" s="141">
        <v>144500</v>
      </c>
      <c r="I68" s="141"/>
      <c r="M68" s="9"/>
    </row>
    <row r="69" spans="1:13" s="7" customFormat="1" ht="15.75">
      <c r="A69" s="30" t="s">
        <v>38</v>
      </c>
      <c r="B69" s="58">
        <f t="shared" si="0"/>
        <v>39</v>
      </c>
      <c r="C69" s="59" t="s">
        <v>39</v>
      </c>
      <c r="D69" s="60" t="s">
        <v>33</v>
      </c>
      <c r="E69" s="17">
        <v>8041509</v>
      </c>
      <c r="F69" s="19"/>
      <c r="G69" s="42">
        <v>290</v>
      </c>
      <c r="H69" s="137">
        <f>H70+H71</f>
        <v>34246</v>
      </c>
      <c r="I69" s="137"/>
      <c r="M69" s="9"/>
    </row>
    <row r="70" spans="1:13" s="7" customFormat="1" ht="15.75">
      <c r="A70" s="33" t="s">
        <v>38</v>
      </c>
      <c r="B70" s="62">
        <f t="shared" si="0"/>
        <v>40</v>
      </c>
      <c r="C70" s="45" t="s">
        <v>39</v>
      </c>
      <c r="D70" s="34" t="s">
        <v>33</v>
      </c>
      <c r="E70" s="35">
        <v>8041509</v>
      </c>
      <c r="F70" s="46">
        <v>851</v>
      </c>
      <c r="G70" s="46">
        <v>290</v>
      </c>
      <c r="H70" s="142">
        <v>18546</v>
      </c>
      <c r="I70" s="142"/>
      <c r="M70" s="9"/>
    </row>
    <row r="71" spans="1:13" s="7" customFormat="1" ht="15.75">
      <c r="A71" s="37" t="s">
        <v>38</v>
      </c>
      <c r="B71" s="65">
        <f t="shared" si="0"/>
        <v>41</v>
      </c>
      <c r="C71" s="53" t="s">
        <v>39</v>
      </c>
      <c r="D71" s="54" t="s">
        <v>33</v>
      </c>
      <c r="E71" s="55">
        <v>8041509</v>
      </c>
      <c r="F71" s="56">
        <v>852</v>
      </c>
      <c r="G71" s="56">
        <v>290</v>
      </c>
      <c r="H71" s="141">
        <v>15700</v>
      </c>
      <c r="I71" s="141"/>
      <c r="M71" s="9"/>
    </row>
    <row r="72" spans="1:13" s="7" customFormat="1" ht="15.75">
      <c r="A72" s="30" t="s">
        <v>53</v>
      </c>
      <c r="B72" s="58">
        <f t="shared" si="0"/>
        <v>42</v>
      </c>
      <c r="C72" s="59" t="s">
        <v>39</v>
      </c>
      <c r="D72" s="60" t="s">
        <v>33</v>
      </c>
      <c r="E72" s="17">
        <v>8041509</v>
      </c>
      <c r="F72" s="19"/>
      <c r="G72" s="66">
        <v>300</v>
      </c>
      <c r="H72" s="137">
        <f>SUM(H73:I74)</f>
        <v>135000</v>
      </c>
      <c r="I72" s="137"/>
      <c r="M72" s="9"/>
    </row>
    <row r="73" spans="1:13" s="7" customFormat="1" ht="15.75">
      <c r="A73" s="33" t="s">
        <v>55</v>
      </c>
      <c r="B73" s="62">
        <f t="shared" si="0"/>
        <v>43</v>
      </c>
      <c r="C73" s="45" t="s">
        <v>39</v>
      </c>
      <c r="D73" s="34" t="s">
        <v>33</v>
      </c>
      <c r="E73" s="35">
        <v>8041509</v>
      </c>
      <c r="F73" s="46">
        <v>242</v>
      </c>
      <c r="G73" s="46">
        <v>340</v>
      </c>
      <c r="H73" s="142">
        <v>5000</v>
      </c>
      <c r="I73" s="142"/>
      <c r="M73" s="9"/>
    </row>
    <row r="74" spans="1:13" s="7" customFormat="1" ht="15.75">
      <c r="A74" s="37" t="s">
        <v>56</v>
      </c>
      <c r="B74" s="65">
        <f t="shared" si="0"/>
        <v>44</v>
      </c>
      <c r="C74" s="67" t="s">
        <v>39</v>
      </c>
      <c r="D74" s="38" t="s">
        <v>33</v>
      </c>
      <c r="E74" s="55">
        <v>8041509</v>
      </c>
      <c r="F74" s="56">
        <v>244</v>
      </c>
      <c r="G74" s="39">
        <v>340</v>
      </c>
      <c r="H74" s="141">
        <v>130000</v>
      </c>
      <c r="I74" s="141"/>
      <c r="M74" s="9"/>
    </row>
    <row r="75" spans="1:13" s="7" customFormat="1" ht="31.5">
      <c r="A75" s="90" t="s">
        <v>65</v>
      </c>
      <c r="B75" s="91">
        <f t="shared" si="0"/>
        <v>45</v>
      </c>
      <c r="C75" s="41" t="s">
        <v>39</v>
      </c>
      <c r="D75" s="31" t="s">
        <v>33</v>
      </c>
      <c r="E75" s="69">
        <v>8045083</v>
      </c>
      <c r="F75" s="32">
        <v>810</v>
      </c>
      <c r="G75" s="92"/>
      <c r="H75" s="137">
        <f>H78</f>
        <v>363450</v>
      </c>
      <c r="I75" s="137"/>
      <c r="M75" s="9"/>
    </row>
    <row r="76" spans="1:13" s="7" customFormat="1" ht="15.75">
      <c r="A76" s="76" t="s">
        <v>41</v>
      </c>
      <c r="B76" s="93">
        <f t="shared" si="0"/>
        <v>46</v>
      </c>
      <c r="C76" s="45" t="s">
        <v>39</v>
      </c>
      <c r="D76" s="34" t="s">
        <v>33</v>
      </c>
      <c r="E76" s="72">
        <v>8045083</v>
      </c>
      <c r="F76" s="35">
        <v>810</v>
      </c>
      <c r="G76" s="77">
        <v>200</v>
      </c>
      <c r="H76" s="146">
        <f>H78</f>
        <v>363450</v>
      </c>
      <c r="I76" s="146"/>
      <c r="M76" s="9"/>
    </row>
    <row r="77" spans="1:13" s="7" customFormat="1" ht="15.75">
      <c r="A77" s="94" t="s">
        <v>57</v>
      </c>
      <c r="B77" s="63"/>
      <c r="C77" s="86" t="s">
        <v>39</v>
      </c>
      <c r="D77" s="87" t="s">
        <v>33</v>
      </c>
      <c r="E77" s="95">
        <v>8045083</v>
      </c>
      <c r="F77" s="88">
        <v>810</v>
      </c>
      <c r="G77" s="95">
        <v>240</v>
      </c>
      <c r="H77" s="140">
        <f>H78</f>
        <v>363450</v>
      </c>
      <c r="I77" s="140"/>
      <c r="M77" s="9"/>
    </row>
    <row r="78" spans="1:13" s="7" customFormat="1" ht="31.5">
      <c r="A78" s="96" t="s">
        <v>66</v>
      </c>
      <c r="B78" s="97">
        <f>B76+1</f>
        <v>47</v>
      </c>
      <c r="C78" s="98" t="s">
        <v>39</v>
      </c>
      <c r="D78" s="99" t="s">
        <v>33</v>
      </c>
      <c r="E78" s="100">
        <v>8045083</v>
      </c>
      <c r="F78" s="101">
        <v>810</v>
      </c>
      <c r="G78" s="100">
        <v>242</v>
      </c>
      <c r="H78" s="147">
        <v>363450</v>
      </c>
      <c r="I78" s="147"/>
      <c r="M78" s="9"/>
    </row>
    <row r="79" spans="1:13" s="12" customFormat="1" ht="15.75">
      <c r="A79" s="102"/>
      <c r="B79" s="103">
        <v>47</v>
      </c>
      <c r="C79" s="102"/>
      <c r="D79" s="104"/>
      <c r="E79" s="6"/>
      <c r="F79" s="102"/>
      <c r="G79" s="102"/>
      <c r="H79" s="148">
        <f>H27+H31+H49+H52+H55+H75</f>
        <v>8275175</v>
      </c>
      <c r="I79" s="148"/>
      <c r="M79" s="105"/>
    </row>
    <row r="80" spans="1:13" s="111" customFormat="1" ht="12.75">
      <c r="A80" s="106"/>
      <c r="B80" s="106"/>
      <c r="C80" s="107"/>
      <c r="D80" s="107"/>
      <c r="E80" s="107"/>
      <c r="F80" s="107"/>
      <c r="G80" s="108"/>
      <c r="H80" s="109"/>
      <c r="I80" s="110"/>
      <c r="M80" s="112"/>
    </row>
    <row r="81" spans="5:14" s="12" customFormat="1" ht="18" customHeight="1"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3" s="12" customFormat="1" ht="18.75">
      <c r="A82" s="115" t="s">
        <v>67</v>
      </c>
      <c r="B82" s="116" t="s">
        <v>68</v>
      </c>
      <c r="D82" s="115" t="s">
        <v>69</v>
      </c>
      <c r="E82" s="115"/>
      <c r="H82" s="117"/>
      <c r="M82" s="105"/>
    </row>
    <row r="83" spans="1:13" s="12" customFormat="1" ht="18.75">
      <c r="A83" s="115"/>
      <c r="B83" s="12" t="s">
        <v>70</v>
      </c>
      <c r="D83" s="115" t="s">
        <v>71</v>
      </c>
      <c r="E83" s="115"/>
      <c r="F83" s="7" t="s">
        <v>72</v>
      </c>
      <c r="H83" s="118">
        <v>2</v>
      </c>
      <c r="I83" s="119"/>
      <c r="M83" s="105"/>
    </row>
    <row r="84" spans="1:13" s="12" customFormat="1" ht="18.75" customHeight="1">
      <c r="A84" s="115"/>
      <c r="D84" s="115"/>
      <c r="E84" s="115"/>
      <c r="F84" s="7" t="s">
        <v>73</v>
      </c>
      <c r="H84" s="118">
        <v>2</v>
      </c>
      <c r="I84" s="119"/>
      <c r="M84" s="105"/>
    </row>
    <row r="85" spans="1:13" s="12" customFormat="1" ht="18.75">
      <c r="A85" s="115" t="s">
        <v>74</v>
      </c>
      <c r="B85" s="12" t="s">
        <v>75</v>
      </c>
      <c r="D85" s="115" t="s">
        <v>76</v>
      </c>
      <c r="E85" s="115"/>
      <c r="H85" s="120"/>
      <c r="M85" s="105"/>
    </row>
    <row r="86" spans="1:13" s="12" customFormat="1" ht="18.75">
      <c r="A86" s="115"/>
      <c r="B86" s="12" t="s">
        <v>70</v>
      </c>
      <c r="D86" s="115" t="s">
        <v>77</v>
      </c>
      <c r="E86" s="115"/>
      <c r="M86" s="105"/>
    </row>
    <row r="87" spans="1:13" s="12" customFormat="1" ht="12" customHeight="1">
      <c r="A87" s="115"/>
      <c r="D87" s="115"/>
      <c r="E87" s="115"/>
      <c r="H87" s="120"/>
      <c r="M87" s="105"/>
    </row>
    <row r="88" spans="1:14" s="12" customFormat="1" ht="15" customHeight="1">
      <c r="A88" s="115" t="s">
        <v>78</v>
      </c>
      <c r="B88" s="102" t="s">
        <v>79</v>
      </c>
      <c r="C88" s="121"/>
      <c r="D88" s="122"/>
      <c r="E88" s="12" t="s">
        <v>80</v>
      </c>
      <c r="H88" s="117"/>
      <c r="M88" s="105"/>
      <c r="N88" s="105"/>
    </row>
    <row r="89" spans="2:13" s="12" customFormat="1" ht="12" customHeight="1">
      <c r="B89" s="12" t="s">
        <v>81</v>
      </c>
      <c r="D89" s="12" t="s">
        <v>82</v>
      </c>
      <c r="E89" s="12" t="s">
        <v>77</v>
      </c>
      <c r="H89" s="120"/>
      <c r="M89" s="105"/>
    </row>
    <row r="90" spans="1:13" s="12" customFormat="1" ht="18.75" customHeight="1">
      <c r="A90" s="7" t="s">
        <v>83</v>
      </c>
      <c r="H90" s="117"/>
      <c r="M90" s="105"/>
    </row>
    <row r="91" spans="8:13" s="7" customFormat="1" ht="15.75">
      <c r="H91" s="123"/>
      <c r="M91" s="9"/>
    </row>
    <row r="92" ht="15.75">
      <c r="H92" s="117"/>
    </row>
    <row r="93" ht="12.75">
      <c r="H93" s="124"/>
    </row>
    <row r="94" ht="12.75">
      <c r="H94" s="124"/>
    </row>
    <row r="95" ht="12.75">
      <c r="H95" s="124"/>
    </row>
    <row r="98" ht="12.75">
      <c r="I98" s="125"/>
    </row>
  </sheetData>
  <sheetProtection selectLockedCells="1" selectUnlockedCells="1"/>
  <autoFilter ref="F1:F106"/>
  <mergeCells count="62">
    <mergeCell ref="H78:I78"/>
    <mergeCell ref="H79:I79"/>
    <mergeCell ref="H72:I72"/>
    <mergeCell ref="H73:I73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A24:A25"/>
    <mergeCell ref="H24:I25"/>
    <mergeCell ref="H26:I26"/>
    <mergeCell ref="H27:I27"/>
    <mergeCell ref="H28:I28"/>
    <mergeCell ref="H29:I29"/>
    <mergeCell ref="A11:E11"/>
    <mergeCell ref="A12:E12"/>
    <mergeCell ref="F13:G13"/>
    <mergeCell ref="F17:G17"/>
    <mergeCell ref="A20:D20"/>
    <mergeCell ref="F20:G20"/>
  </mergeCells>
  <printOptions/>
  <pageMargins left="0.7875" right="0.39375" top="0.39375" bottom="0.39375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В. Романькова</dc:creator>
  <cp:keywords/>
  <dc:description/>
  <cp:lastModifiedBy>Перминов</cp:lastModifiedBy>
  <dcterms:created xsi:type="dcterms:W3CDTF">2015-01-29T11:21:20Z</dcterms:created>
  <dcterms:modified xsi:type="dcterms:W3CDTF">2015-01-29T11:21:20Z</dcterms:modified>
  <cp:category/>
  <cp:version/>
  <cp:contentType/>
  <cp:contentStatus/>
</cp:coreProperties>
</file>