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  <sheet name="Проект БС" sheetId="2" r:id="rId2"/>
  </sheets>
  <definedNames>
    <definedName name="_xlnm._FilterDatabase" localSheetId="0" hidden="1">'Бюджетная смета'!$F$1:$F$120</definedName>
    <definedName name="_xlnm.Print_Area" localSheetId="0">'Бюджетная смета'!$A$1:$I$98</definedName>
  </definedNames>
  <calcPr fullCalcOnLoad="1"/>
</workbook>
</file>

<file path=xl/sharedStrings.xml><?xml version="1.0" encoding="utf-8"?>
<sst xmlns="http://schemas.openxmlformats.org/spreadsheetml/2006/main" count="516" uniqueCount="163">
  <si>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</si>
  <si>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</si>
  <si>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</si>
  <si>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</si>
  <si>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</si>
  <si>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</si>
  <si>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</si>
  <si>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</si>
  <si>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</si>
  <si>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</si>
  <si>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</si>
  <si>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</si>
  <si>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</si>
  <si>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</si>
  <si>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</si>
  <si>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</si>
  <si>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</si>
  <si>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</si>
  <si>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</si>
  <si>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</si>
  <si>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</si>
  <si>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</si>
  <si>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</si>
  <si>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</si>
  <si>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</si>
  <si>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</si>
  <si>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</si>
  <si>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</si>
  <si>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</si>
  <si>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</si>
  <si>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</si>
  <si>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</si>
  <si>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03</t>
  </si>
  <si>
    <t>04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</si>
  <si>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</si>
  <si>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</si>
  <si>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</si>
  <si>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</si>
  <si>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</si>
  <si>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</si>
  <si>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</si>
  <si>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</si>
  <si>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</si>
  <si>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</si>
  <si>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</si>
  <si>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</si>
  <si>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</si>
  <si>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</si>
  <si>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</si>
  <si>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</si>
  <si>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</si>
  <si>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</si>
  <si>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</si>
  <si>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</si>
  <si>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</si>
  <si>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</si>
  <si>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</si>
  <si>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</si>
  <si>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</si>
  <si>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</si>
  <si>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</si>
  <si>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</si>
  <si>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</si>
  <si>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</si>
  <si>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</si>
  <si>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</si>
  <si>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</si>
  <si>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</si>
  <si>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</si>
  <si>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по ОКПО</t>
  </si>
  <si>
    <t xml:space="preserve">                    по БК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</si>
  <si>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</si>
  <si>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</si>
  <si>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</si>
  <si>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</si>
  <si>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</si>
  <si>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</si>
  <si>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</si>
  <si>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</si>
  <si>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</si>
  <si>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</si>
  <si>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10</t>
  </si>
  <si>
    <t>____________________ В.В. Григорова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</si>
  <si>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</si>
  <si>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</si>
  <si>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</si>
  <si>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 xml:space="preserve">Получатель бюджетных средств: Областное государственное казённое учреждение Центр занятости населения Сенгилевского района </t>
  </si>
  <si>
    <t>Директор ОГКУ ЦЗН Сенгилеевского района</t>
  </si>
  <si>
    <t>Ланкова Г.С.</t>
  </si>
  <si>
    <t>___________________</t>
  </si>
  <si>
    <t>_________________</t>
  </si>
  <si>
    <t>Н.В.Пецин</t>
  </si>
  <si>
    <t>Л.Ю.Крылова</t>
  </si>
  <si>
    <t>заместитель директора</t>
  </si>
  <si>
    <t xml:space="preserve">Социальное обеспечение </t>
  </si>
  <si>
    <t>11</t>
  </si>
  <si>
    <t>12</t>
  </si>
  <si>
    <t>13</t>
  </si>
  <si>
    <t>Мероприятия по реализации прав граждан на труд и социальную защиту от безработицы, а также создание благоприятных условий для обеспечения занятости населения</t>
  </si>
  <si>
    <t>Реализация дополнительных мероприятий в сфере занятости населения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</si>
  <si>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</si>
  <si>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</si>
  <si>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</si>
  <si>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</si>
  <si>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</si>
  <si>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</si>
  <si>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</si>
  <si>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</si>
  <si>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</si>
  <si>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</si>
  <si>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</si>
  <si>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</si>
  <si>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</si>
  <si>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</si>
  <si>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</si>
  <si>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</si>
  <si>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</si>
  <si>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</si>
  <si>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</si>
  <si>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</si>
  <si>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</si>
  <si>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</si>
  <si>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</si>
  <si>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</si>
  <si>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</si>
  <si>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</si>
  <si>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</si>
  <si>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</si>
  <si>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</si>
  <si>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</si>
  <si>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</si>
  <si>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</si>
  <si>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</si>
  <si>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</si>
  <si>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</si>
  <si>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</si>
  <si>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</si>
  <si>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</si>
  <si>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</si>
  <si>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</si>
  <si>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</si>
  <si>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</si>
  <si>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Субсидии юридическим лицам (кроме некоммерческих организаций), индивидуальным предпринимателям, физическим лицам</t>
  </si>
  <si>
    <t>56</t>
  </si>
  <si>
    <t>57</t>
  </si>
  <si>
    <t>Главный распорядитель бюджетных средств: Министерство здравоохранения и социального развития Ульяновской области</t>
  </si>
  <si>
    <t>58</t>
  </si>
  <si>
    <t>Подпрограмма "Содействие занятости населения, улучшение условий и охраны труда" государственной программы Ульяновской области "Социальная поддержка и защита населения Ульяновской области" на 2014-2018годы</t>
  </si>
  <si>
    <t>Профессиональное обучение и дополнительное профессиональное образование женщин в период отпуска по уходу за ребенком до достижения им возраста трёх лет</t>
  </si>
  <si>
    <t>БЮДЖЕТНАЯ СМЕТА НА 2015 ГОД</t>
  </si>
  <si>
    <t xml:space="preserve">Финансовое обеспечение дополнительных мероприятий в сфере занятости населения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</si>
  <si>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</si>
  <si>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</si>
  <si>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</si>
  <si>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</si>
  <si>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</si>
  <si>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</si>
  <si>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</si>
  <si>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</si>
  <si>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</si>
  <si>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Наименование бюджета: БЮДЖЕТ 2015</t>
  </si>
  <si>
    <t>от "09" января 2015г.</t>
  </si>
  <si>
    <t>"09" января 2015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</si>
</sst>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52" applyNumberFormat="1" applyFont="1" applyFill="1" applyBorder="1" applyAlignment="1" applyProtection="1">
      <alignment horizontal="left" wrapText="1"/>
      <protection locked="0"/>
    </xf>
    <xf numFmtId="49" fontId="7" fillId="0" borderId="0" xfId="42" applyNumberFormat="1" applyFont="1" applyFill="1" applyBorder="1" applyAlignment="1" applyProtection="1">
      <alignment horizontal="center"/>
      <protection locked="0"/>
    </xf>
    <xf numFmtId="49" fontId="7" fillId="0" borderId="0" xfId="52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0" xfId="0" applyFont="1" applyAlignment="1">
      <alignment/>
    </xf>
    <xf numFmtId="49" fontId="5" fillId="0" borderId="3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" fontId="14" fillId="0" borderId="0" xfId="56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4" fillId="0" borderId="24" xfId="0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6" fillId="0" borderId="0" xfId="0" applyFont="1" applyAlignment="1">
      <alignment/>
    </xf>
    <xf numFmtId="0" fontId="5" fillId="0" borderId="23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4" fontId="5" fillId="0" borderId="32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10" fillId="0" borderId="43" xfId="0" applyNumberFormat="1" applyFont="1" applyBorder="1" applyAlignment="1">
      <alignment horizontal="center"/>
    </xf>
    <xf numFmtId="4" fontId="10" fillId="0" borderId="44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10" fillId="0" borderId="45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37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="90" zoomScaleSheetLayoutView="90" workbookViewId="0" topLeftCell="A40">
      <selection activeCell="C98" sqref="C98"/>
    </sheetView>
  </sheetViews>
  <sheetFormatPr defaultColWidth="9.140625" defaultRowHeight="12.75"/>
  <cols>
    <col min="1" max="1" width="78.8515625" style="1" customWidth="1"/>
    <col min="2" max="2" width="13.140625" style="1" customWidth="1"/>
    <col min="3" max="7" width="23.00390625" style="1" customWidth="1"/>
    <col min="8" max="8" width="27.421875" style="8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63"/>
      <c r="G1" s="63" t="s">
        <v>64</v>
      </c>
    </row>
    <row r="2" spans="5:7" ht="11.25" customHeight="1">
      <c r="E2" s="63"/>
      <c r="F2" s="63"/>
      <c r="G2" s="63"/>
    </row>
    <row r="3" ht="23.25">
      <c r="F3" s="63" t="s">
        <v>83</v>
      </c>
    </row>
    <row r="4" spans="5:6" ht="23.25">
      <c r="E4" s="63"/>
      <c r="F4" s="63" t="s">
        <v>84</v>
      </c>
    </row>
    <row r="5" spans="5:6" ht="23.25">
      <c r="E5" s="63"/>
      <c r="F5" s="63" t="s">
        <v>85</v>
      </c>
    </row>
    <row r="6" spans="5:6" ht="23.25">
      <c r="E6" s="63"/>
      <c r="F6" s="63"/>
    </row>
    <row r="7" spans="5:6" ht="23.25">
      <c r="E7" s="63"/>
      <c r="F7" s="63" t="s">
        <v>82</v>
      </c>
    </row>
    <row r="8" spans="5:7" ht="23.25">
      <c r="E8" s="63"/>
      <c r="F8" s="63"/>
      <c r="G8" s="63"/>
    </row>
    <row r="9" ht="23.25">
      <c r="F9" s="63" t="s">
        <v>39</v>
      </c>
    </row>
    <row r="10" spans="5:7" ht="18.75">
      <c r="E10" s="3"/>
      <c r="F10" s="3"/>
      <c r="G10" s="3"/>
    </row>
    <row r="11" spans="1:7" ht="19.5" thickBot="1">
      <c r="A11" s="122" t="s">
        <v>149</v>
      </c>
      <c r="B11" s="123"/>
      <c r="C11" s="123"/>
      <c r="D11" s="123"/>
      <c r="E11" s="123"/>
      <c r="F11" s="3"/>
      <c r="G11" s="3"/>
    </row>
    <row r="12" spans="1:8" s="5" customFormat="1" ht="16.5" thickBot="1">
      <c r="A12" s="124" t="s">
        <v>161</v>
      </c>
      <c r="B12" s="124"/>
      <c r="C12" s="124"/>
      <c r="D12" s="124"/>
      <c r="E12" s="124"/>
      <c r="H12" s="6" t="s">
        <v>7</v>
      </c>
    </row>
    <row r="13" spans="6:8" s="5" customFormat="1" ht="16.5" thickBot="1">
      <c r="F13" s="130" t="s">
        <v>35</v>
      </c>
      <c r="G13" s="131"/>
      <c r="H13" s="91" t="s">
        <v>54</v>
      </c>
    </row>
    <row r="14" spans="7:8" s="5" customFormat="1" ht="16.5" thickBot="1">
      <c r="G14" s="90" t="s">
        <v>68</v>
      </c>
      <c r="H14" s="92">
        <v>42013</v>
      </c>
    </row>
    <row r="15" spans="2:8" s="5" customFormat="1" ht="16.5" thickBot="1">
      <c r="B15" s="9"/>
      <c r="G15" s="90" t="s">
        <v>69</v>
      </c>
      <c r="H15" s="93">
        <v>25270203</v>
      </c>
    </row>
    <row r="16" spans="7:8" s="5" customFormat="1" ht="16.5" thickBot="1">
      <c r="G16" s="90"/>
      <c r="H16" s="94"/>
    </row>
    <row r="17" spans="5:8" s="5" customFormat="1" ht="16.5" thickBot="1">
      <c r="E17" s="5" t="s">
        <v>58</v>
      </c>
      <c r="F17" s="130" t="s">
        <v>59</v>
      </c>
      <c r="G17" s="131"/>
      <c r="H17" s="93"/>
    </row>
    <row r="18" spans="1:8" s="5" customFormat="1" ht="16.5" thickBot="1">
      <c r="A18" s="5" t="s">
        <v>86</v>
      </c>
      <c r="H18" s="95"/>
    </row>
    <row r="19" spans="7:8" s="5" customFormat="1" ht="16.5" thickBot="1">
      <c r="G19" s="90" t="s">
        <v>70</v>
      </c>
      <c r="H19" s="93">
        <v>261</v>
      </c>
    </row>
    <row r="20" spans="1:8" s="5" customFormat="1" ht="16.5" thickBot="1">
      <c r="A20" s="132" t="s">
        <v>145</v>
      </c>
      <c r="B20" s="132"/>
      <c r="C20" s="132"/>
      <c r="D20" s="132"/>
      <c r="F20" s="130" t="s">
        <v>40</v>
      </c>
      <c r="G20" s="131"/>
      <c r="H20" s="93">
        <v>73236501000</v>
      </c>
    </row>
    <row r="21" spans="1:8" s="5" customFormat="1" ht="16.5" thickBot="1">
      <c r="A21" s="5" t="s">
        <v>160</v>
      </c>
      <c r="G21" s="90" t="s">
        <v>71</v>
      </c>
      <c r="H21" s="8">
        <v>383</v>
      </c>
    </row>
    <row r="22" spans="1:8" s="5" customFormat="1" ht="15.75">
      <c r="A22" s="5" t="s">
        <v>8</v>
      </c>
      <c r="H22" s="79"/>
    </row>
    <row r="23" s="5" customFormat="1" ht="16.5" thickBot="1">
      <c r="H23" s="79"/>
    </row>
    <row r="24" spans="1:9" s="5" customFormat="1" ht="16.5" thickBot="1">
      <c r="A24" s="125" t="s">
        <v>9</v>
      </c>
      <c r="B24" s="6" t="s">
        <v>11</v>
      </c>
      <c r="C24" s="14" t="s">
        <v>17</v>
      </c>
      <c r="D24" s="15"/>
      <c r="E24" s="15"/>
      <c r="F24" s="15"/>
      <c r="G24" s="15"/>
      <c r="H24" s="125" t="s">
        <v>18</v>
      </c>
      <c r="I24" s="127"/>
    </row>
    <row r="25" spans="1:9" s="5" customFormat="1" ht="16.5" thickBot="1">
      <c r="A25" s="126"/>
      <c r="B25" s="18" t="s">
        <v>12</v>
      </c>
      <c r="C25" s="12" t="s">
        <v>13</v>
      </c>
      <c r="D25" s="6" t="s">
        <v>14</v>
      </c>
      <c r="E25" s="16" t="s">
        <v>15</v>
      </c>
      <c r="F25" s="12" t="s">
        <v>16</v>
      </c>
      <c r="G25" s="12" t="s">
        <v>0</v>
      </c>
      <c r="H25" s="128"/>
      <c r="I25" s="129"/>
    </row>
    <row r="26" spans="1:9" s="5" customFormat="1" ht="16.5" thickBot="1">
      <c r="A26" s="8">
        <v>1</v>
      </c>
      <c r="B26" s="19">
        <v>2</v>
      </c>
      <c r="C26" s="20">
        <v>3</v>
      </c>
      <c r="D26" s="8">
        <v>4</v>
      </c>
      <c r="E26" s="21">
        <v>5</v>
      </c>
      <c r="F26" s="22">
        <v>6</v>
      </c>
      <c r="G26" s="22">
        <v>7</v>
      </c>
      <c r="H26" s="114">
        <v>8</v>
      </c>
      <c r="I26" s="115"/>
    </row>
    <row r="27" spans="1:9" s="5" customFormat="1" ht="63">
      <c r="A27" s="87" t="s">
        <v>147</v>
      </c>
      <c r="B27" s="54" t="s">
        <v>151</v>
      </c>
      <c r="C27" s="80" t="s">
        <v>33</v>
      </c>
      <c r="D27" s="72" t="s">
        <v>31</v>
      </c>
      <c r="E27" s="101">
        <v>8040000</v>
      </c>
      <c r="F27" s="107"/>
      <c r="G27" s="107"/>
      <c r="H27" s="133">
        <f>H28+H45+H47</f>
        <v>830929</v>
      </c>
      <c r="I27" s="134"/>
    </row>
    <row r="28" spans="1:9" s="5" customFormat="1" ht="47.25">
      <c r="A28" s="49" t="s">
        <v>98</v>
      </c>
      <c r="B28" s="56" t="s">
        <v>152</v>
      </c>
      <c r="C28" s="53" t="s">
        <v>33</v>
      </c>
      <c r="D28" s="54" t="s">
        <v>31</v>
      </c>
      <c r="E28" s="106">
        <v>8041501</v>
      </c>
      <c r="F28" s="25"/>
      <c r="G28" s="25"/>
      <c r="H28" s="136">
        <f>H29+H40</f>
        <v>761561</v>
      </c>
      <c r="I28" s="137"/>
    </row>
    <row r="29" spans="1:9" s="5" customFormat="1" ht="15.75">
      <c r="A29" s="43" t="s">
        <v>10</v>
      </c>
      <c r="B29" s="54" t="s">
        <v>153</v>
      </c>
      <c r="C29" s="44" t="s">
        <v>33</v>
      </c>
      <c r="D29" s="42" t="s">
        <v>31</v>
      </c>
      <c r="E29" s="77">
        <v>8041501</v>
      </c>
      <c r="F29" s="47"/>
      <c r="G29" s="85">
        <v>200</v>
      </c>
      <c r="H29" s="138">
        <f>H30+H36+H38</f>
        <v>754357</v>
      </c>
      <c r="I29" s="139"/>
    </row>
    <row r="30" spans="1:9" s="5" customFormat="1" ht="15.75">
      <c r="A30" s="23" t="s">
        <v>20</v>
      </c>
      <c r="B30" s="56" t="s">
        <v>154</v>
      </c>
      <c r="C30" s="44" t="s">
        <v>33</v>
      </c>
      <c r="D30" s="42" t="s">
        <v>31</v>
      </c>
      <c r="E30" s="77">
        <f>E29</f>
        <v>8041501</v>
      </c>
      <c r="F30" s="29"/>
      <c r="G30" s="28">
        <v>220</v>
      </c>
      <c r="H30" s="140">
        <f>SUM(H31:I35)</f>
        <v>435957</v>
      </c>
      <c r="I30" s="141"/>
    </row>
    <row r="31" spans="1:9" s="5" customFormat="1" ht="15.75">
      <c r="A31" s="27" t="s">
        <v>52</v>
      </c>
      <c r="B31" s="42" t="s">
        <v>155</v>
      </c>
      <c r="C31" s="44" t="s">
        <v>33</v>
      </c>
      <c r="D31" s="42" t="s">
        <v>31</v>
      </c>
      <c r="E31" s="77">
        <f>E34</f>
        <v>8041501</v>
      </c>
      <c r="F31" s="29">
        <v>242</v>
      </c>
      <c r="G31" s="29">
        <v>225</v>
      </c>
      <c r="H31" s="140">
        <v>0</v>
      </c>
      <c r="I31" s="141"/>
    </row>
    <row r="32" spans="1:9" s="5" customFormat="1" ht="15.75">
      <c r="A32" s="27" t="s">
        <v>3</v>
      </c>
      <c r="B32" s="54" t="s">
        <v>156</v>
      </c>
      <c r="C32" s="44" t="s">
        <v>33</v>
      </c>
      <c r="D32" s="42" t="s">
        <v>31</v>
      </c>
      <c r="E32" s="77">
        <f>E31</f>
        <v>8041501</v>
      </c>
      <c r="F32" s="29">
        <v>242</v>
      </c>
      <c r="G32" s="29">
        <v>226</v>
      </c>
      <c r="H32" s="140">
        <v>0</v>
      </c>
      <c r="I32" s="141"/>
    </row>
    <row r="33" spans="1:9" s="5" customFormat="1" ht="15.75">
      <c r="A33" s="27" t="s">
        <v>4</v>
      </c>
      <c r="B33" s="56" t="s">
        <v>157</v>
      </c>
      <c r="C33" s="44" t="s">
        <v>33</v>
      </c>
      <c r="D33" s="42" t="s">
        <v>31</v>
      </c>
      <c r="E33" s="77">
        <f>E30</f>
        <v>8041501</v>
      </c>
      <c r="F33" s="29">
        <v>244</v>
      </c>
      <c r="G33" s="29">
        <v>221</v>
      </c>
      <c r="H33" s="140">
        <v>0</v>
      </c>
      <c r="I33" s="141"/>
    </row>
    <row r="34" spans="1:9" s="5" customFormat="1" ht="15.75">
      <c r="A34" s="27" t="s">
        <v>43</v>
      </c>
      <c r="B34" s="54" t="s">
        <v>158</v>
      </c>
      <c r="C34" s="44" t="s">
        <v>33</v>
      </c>
      <c r="D34" s="42" t="s">
        <v>31</v>
      </c>
      <c r="E34" s="77">
        <f>E33</f>
        <v>8041501</v>
      </c>
      <c r="F34" s="29">
        <v>244</v>
      </c>
      <c r="G34" s="29">
        <v>224</v>
      </c>
      <c r="H34" s="140">
        <v>51750</v>
      </c>
      <c r="I34" s="141"/>
    </row>
    <row r="35" spans="1:9" s="5" customFormat="1" ht="15.75">
      <c r="A35" s="27" t="s">
        <v>3</v>
      </c>
      <c r="B35" s="56" t="s">
        <v>159</v>
      </c>
      <c r="C35" s="44" t="s">
        <v>33</v>
      </c>
      <c r="D35" s="42" t="s">
        <v>31</v>
      </c>
      <c r="E35" s="77">
        <f>E32</f>
        <v>8041501</v>
      </c>
      <c r="F35" s="29">
        <v>244</v>
      </c>
      <c r="G35" s="29">
        <v>226</v>
      </c>
      <c r="H35" s="140">
        <v>384207</v>
      </c>
      <c r="I35" s="141"/>
    </row>
    <row r="36" spans="1:9" s="5" customFormat="1" ht="15.75">
      <c r="A36" s="23" t="s">
        <v>94</v>
      </c>
      <c r="B36" s="42" t="s">
        <v>81</v>
      </c>
      <c r="C36" s="44" t="s">
        <v>33</v>
      </c>
      <c r="D36" s="42" t="s">
        <v>31</v>
      </c>
      <c r="E36" s="77">
        <f aca="true" t="shared" si="0" ref="E36:E41">E35</f>
        <v>8041501</v>
      </c>
      <c r="F36" s="29"/>
      <c r="G36" s="28">
        <v>260</v>
      </c>
      <c r="H36" s="140">
        <f>H37</f>
        <v>60000</v>
      </c>
      <c r="I36" s="141"/>
    </row>
    <row r="37" spans="1:9" s="5" customFormat="1" ht="15.75">
      <c r="A37" s="76" t="s">
        <v>41</v>
      </c>
      <c r="B37" s="54" t="s">
        <v>95</v>
      </c>
      <c r="C37" s="44" t="s">
        <v>33</v>
      </c>
      <c r="D37" s="42" t="s">
        <v>31</v>
      </c>
      <c r="E37" s="77">
        <f t="shared" si="0"/>
        <v>8041501</v>
      </c>
      <c r="F37" s="29">
        <v>321</v>
      </c>
      <c r="G37" s="29">
        <v>262</v>
      </c>
      <c r="H37" s="140">
        <v>60000</v>
      </c>
      <c r="I37" s="141"/>
    </row>
    <row r="38" spans="1:9" s="5" customFormat="1" ht="15.75">
      <c r="A38" s="23" t="s">
        <v>22</v>
      </c>
      <c r="B38" s="56" t="s">
        <v>96</v>
      </c>
      <c r="C38" s="44" t="s">
        <v>33</v>
      </c>
      <c r="D38" s="42" t="s">
        <v>31</v>
      </c>
      <c r="E38" s="77">
        <f t="shared" si="0"/>
        <v>8041501</v>
      </c>
      <c r="F38" s="29"/>
      <c r="G38" s="28">
        <v>290</v>
      </c>
      <c r="H38" s="140">
        <f>H39</f>
        <v>258400</v>
      </c>
      <c r="I38" s="141"/>
    </row>
    <row r="39" spans="1:9" s="5" customFormat="1" ht="15.75">
      <c r="A39" s="27" t="s">
        <v>22</v>
      </c>
      <c r="B39" s="54" t="s">
        <v>97</v>
      </c>
      <c r="C39" s="44" t="s">
        <v>33</v>
      </c>
      <c r="D39" s="42" t="s">
        <v>31</v>
      </c>
      <c r="E39" s="77">
        <f t="shared" si="0"/>
        <v>8041501</v>
      </c>
      <c r="F39" s="29">
        <v>360</v>
      </c>
      <c r="G39" s="29">
        <v>290</v>
      </c>
      <c r="H39" s="140">
        <v>258400</v>
      </c>
      <c r="I39" s="141"/>
    </row>
    <row r="40" spans="1:9" s="5" customFormat="1" ht="15.75">
      <c r="A40" s="23" t="s">
        <v>42</v>
      </c>
      <c r="B40" s="56" t="s">
        <v>100</v>
      </c>
      <c r="C40" s="44" t="s">
        <v>33</v>
      </c>
      <c r="D40" s="42" t="s">
        <v>31</v>
      </c>
      <c r="E40" s="77">
        <f t="shared" si="0"/>
        <v>8041501</v>
      </c>
      <c r="F40" s="29"/>
      <c r="G40" s="86">
        <v>300</v>
      </c>
      <c r="H40" s="142">
        <f>SUM(H41:I44)</f>
        <v>7204</v>
      </c>
      <c r="I40" s="143"/>
    </row>
    <row r="41" spans="1:9" s="5" customFormat="1" ht="15.75">
      <c r="A41" s="27" t="s">
        <v>5</v>
      </c>
      <c r="B41" s="42" t="s">
        <v>101</v>
      </c>
      <c r="C41" s="44" t="s">
        <v>33</v>
      </c>
      <c r="D41" s="42" t="s">
        <v>31</v>
      </c>
      <c r="E41" s="77">
        <f t="shared" si="0"/>
        <v>8041501</v>
      </c>
      <c r="F41" s="29">
        <v>242</v>
      </c>
      <c r="G41" s="36">
        <v>310</v>
      </c>
      <c r="H41" s="140">
        <v>0</v>
      </c>
      <c r="I41" s="141"/>
    </row>
    <row r="42" spans="1:9" s="5" customFormat="1" ht="15.75">
      <c r="A42" s="27" t="s">
        <v>44</v>
      </c>
      <c r="B42" s="54" t="s">
        <v>102</v>
      </c>
      <c r="C42" s="44" t="s">
        <v>33</v>
      </c>
      <c r="D42" s="42" t="s">
        <v>31</v>
      </c>
      <c r="E42" s="77">
        <f>E43</f>
        <v>8041501</v>
      </c>
      <c r="F42" s="29">
        <v>242</v>
      </c>
      <c r="G42" s="29">
        <v>340</v>
      </c>
      <c r="H42" s="140">
        <v>500</v>
      </c>
      <c r="I42" s="141"/>
    </row>
    <row r="43" spans="1:9" s="5" customFormat="1" ht="15.75">
      <c r="A43" s="27" t="s">
        <v>5</v>
      </c>
      <c r="B43" s="56" t="s">
        <v>103</v>
      </c>
      <c r="C43" s="44" t="s">
        <v>33</v>
      </c>
      <c r="D43" s="42" t="s">
        <v>31</v>
      </c>
      <c r="E43" s="77">
        <f>E41</f>
        <v>8041501</v>
      </c>
      <c r="F43" s="29">
        <v>244</v>
      </c>
      <c r="G43" s="36">
        <v>310</v>
      </c>
      <c r="H43" s="140">
        <v>0</v>
      </c>
      <c r="I43" s="141"/>
    </row>
    <row r="44" spans="1:9" s="5" customFormat="1" ht="15.75">
      <c r="A44" s="27" t="s">
        <v>44</v>
      </c>
      <c r="B44" s="54" t="s">
        <v>104</v>
      </c>
      <c r="C44" s="102" t="s">
        <v>33</v>
      </c>
      <c r="D44" s="26" t="s">
        <v>31</v>
      </c>
      <c r="E44" s="34">
        <f>E42</f>
        <v>8041501</v>
      </c>
      <c r="F44" s="29">
        <v>244</v>
      </c>
      <c r="G44" s="34">
        <v>340</v>
      </c>
      <c r="H44" s="140">
        <v>6704</v>
      </c>
      <c r="I44" s="141"/>
    </row>
    <row r="45" spans="1:9" s="5" customFormat="1" ht="31.5">
      <c r="A45" s="103" t="s">
        <v>150</v>
      </c>
      <c r="B45" s="56" t="s">
        <v>105</v>
      </c>
      <c r="C45" s="109" t="s">
        <v>33</v>
      </c>
      <c r="D45" s="56" t="s">
        <v>31</v>
      </c>
      <c r="E45" s="108">
        <v>8041502</v>
      </c>
      <c r="F45" s="29"/>
      <c r="G45" s="29"/>
      <c r="H45" s="116">
        <f>H46</f>
        <v>11478</v>
      </c>
      <c r="I45" s="145"/>
    </row>
    <row r="46" spans="1:9" s="5" customFormat="1" ht="31.5">
      <c r="A46" s="104" t="s">
        <v>56</v>
      </c>
      <c r="B46" s="42" t="s">
        <v>106</v>
      </c>
      <c r="C46" s="102" t="s">
        <v>33</v>
      </c>
      <c r="D46" s="26" t="s">
        <v>31</v>
      </c>
      <c r="E46" s="100">
        <v>8041502</v>
      </c>
      <c r="F46" s="29">
        <v>810</v>
      </c>
      <c r="G46" s="29">
        <v>242</v>
      </c>
      <c r="H46" s="118">
        <v>11478</v>
      </c>
      <c r="I46" s="146"/>
    </row>
    <row r="47" spans="1:9" s="5" customFormat="1" ht="47.25">
      <c r="A47" s="103" t="s">
        <v>148</v>
      </c>
      <c r="B47" s="54" t="s">
        <v>107</v>
      </c>
      <c r="C47" s="109" t="s">
        <v>33</v>
      </c>
      <c r="D47" s="56" t="s">
        <v>31</v>
      </c>
      <c r="E47" s="108">
        <v>8041508</v>
      </c>
      <c r="F47" s="29"/>
      <c r="G47" s="29"/>
      <c r="H47" s="116">
        <f>H48</f>
        <v>57890</v>
      </c>
      <c r="I47" s="145"/>
    </row>
    <row r="48" spans="1:9" s="5" customFormat="1" ht="16.5" thickBot="1">
      <c r="A48" s="37" t="s">
        <v>3</v>
      </c>
      <c r="B48" s="56" t="s">
        <v>108</v>
      </c>
      <c r="C48" s="50" t="s">
        <v>33</v>
      </c>
      <c r="D48" s="45" t="s">
        <v>31</v>
      </c>
      <c r="E48" s="48">
        <v>8041508</v>
      </c>
      <c r="F48" s="39">
        <v>244</v>
      </c>
      <c r="G48" s="39">
        <v>226</v>
      </c>
      <c r="H48" s="120">
        <v>57890</v>
      </c>
      <c r="I48" s="144"/>
    </row>
    <row r="49" spans="1:9" s="5" customFormat="1" ht="15.75">
      <c r="A49" s="43" t="s">
        <v>77</v>
      </c>
      <c r="B49" s="54" t="s">
        <v>109</v>
      </c>
      <c r="C49" s="53" t="s">
        <v>33</v>
      </c>
      <c r="D49" s="54" t="s">
        <v>31</v>
      </c>
      <c r="E49" s="55">
        <v>8041509</v>
      </c>
      <c r="F49" s="25"/>
      <c r="G49" s="25"/>
      <c r="H49" s="133">
        <f>H50+H70</f>
        <v>3691190</v>
      </c>
      <c r="I49" s="135"/>
    </row>
    <row r="50" spans="1:9" s="5" customFormat="1" ht="15.75">
      <c r="A50" s="43" t="s">
        <v>10</v>
      </c>
      <c r="B50" s="56" t="s">
        <v>110</v>
      </c>
      <c r="C50" s="44" t="s">
        <v>33</v>
      </c>
      <c r="D50" s="42" t="s">
        <v>31</v>
      </c>
      <c r="E50" s="46">
        <v>8041509</v>
      </c>
      <c r="F50" s="47"/>
      <c r="G50" s="85">
        <v>200</v>
      </c>
      <c r="H50" s="151">
        <f>H51+H55+H67</f>
        <v>3594990</v>
      </c>
      <c r="I50" s="152"/>
    </row>
    <row r="51" spans="1:9" s="5" customFormat="1" ht="15.75">
      <c r="A51" s="23" t="s">
        <v>50</v>
      </c>
      <c r="B51" s="42" t="s">
        <v>111</v>
      </c>
      <c r="C51" s="44" t="s">
        <v>33</v>
      </c>
      <c r="D51" s="42" t="s">
        <v>31</v>
      </c>
      <c r="E51" s="46">
        <v>8041509</v>
      </c>
      <c r="F51" s="47"/>
      <c r="G51" s="28">
        <v>210</v>
      </c>
      <c r="H51" s="118">
        <f>SUM(H52+H53+H54)</f>
        <v>3172090</v>
      </c>
      <c r="I51" s="119"/>
    </row>
    <row r="52" spans="1:9" s="5" customFormat="1" ht="15.75">
      <c r="A52" s="27" t="s">
        <v>19</v>
      </c>
      <c r="B52" s="54" t="s">
        <v>112</v>
      </c>
      <c r="C52" s="44" t="s">
        <v>33</v>
      </c>
      <c r="D52" s="42" t="s">
        <v>31</v>
      </c>
      <c r="E52" s="46">
        <v>8041509</v>
      </c>
      <c r="F52" s="47">
        <v>111</v>
      </c>
      <c r="G52" s="29">
        <v>211</v>
      </c>
      <c r="H52" s="118">
        <v>2436320</v>
      </c>
      <c r="I52" s="119"/>
    </row>
    <row r="53" spans="1:9" s="5" customFormat="1" ht="15.75">
      <c r="A53" s="27" t="s">
        <v>51</v>
      </c>
      <c r="B53" s="56" t="s">
        <v>113</v>
      </c>
      <c r="C53" s="44" t="s">
        <v>33</v>
      </c>
      <c r="D53" s="42" t="s">
        <v>31</v>
      </c>
      <c r="E53" s="46">
        <v>8041509</v>
      </c>
      <c r="F53" s="47">
        <v>111</v>
      </c>
      <c r="G53" s="29">
        <v>213</v>
      </c>
      <c r="H53" s="147">
        <v>735770</v>
      </c>
      <c r="I53" s="148"/>
    </row>
    <row r="54" spans="1:9" s="5" customFormat="1" ht="15.75">
      <c r="A54" s="27" t="s">
        <v>1</v>
      </c>
      <c r="B54" s="54" t="s">
        <v>114</v>
      </c>
      <c r="C54" s="44" t="s">
        <v>33</v>
      </c>
      <c r="D54" s="42" t="s">
        <v>31</v>
      </c>
      <c r="E54" s="46">
        <v>8041509</v>
      </c>
      <c r="F54" s="47">
        <v>112</v>
      </c>
      <c r="G54" s="29">
        <v>212</v>
      </c>
      <c r="H54" s="118">
        <v>0</v>
      </c>
      <c r="I54" s="119"/>
    </row>
    <row r="55" spans="1:9" s="5" customFormat="1" ht="15.75">
      <c r="A55" s="23" t="s">
        <v>20</v>
      </c>
      <c r="B55" s="56" t="s">
        <v>115</v>
      </c>
      <c r="C55" s="44" t="s">
        <v>33</v>
      </c>
      <c r="D55" s="42" t="s">
        <v>31</v>
      </c>
      <c r="E55" s="46">
        <v>8041509</v>
      </c>
      <c r="F55" s="29"/>
      <c r="G55" s="28">
        <v>220</v>
      </c>
      <c r="H55" s="118">
        <f>H56+H57+H58+H59+H60+H61+H62+H63+H64+H65+H66</f>
        <v>389700</v>
      </c>
      <c r="I55" s="119"/>
    </row>
    <row r="56" spans="1:9" s="5" customFormat="1" ht="15.75">
      <c r="A56" s="27" t="s">
        <v>2</v>
      </c>
      <c r="B56" s="42" t="s">
        <v>116</v>
      </c>
      <c r="C56" s="44" t="s">
        <v>33</v>
      </c>
      <c r="D56" s="42" t="s">
        <v>31</v>
      </c>
      <c r="E56" s="46">
        <v>8041509</v>
      </c>
      <c r="F56" s="29">
        <v>112</v>
      </c>
      <c r="G56" s="29">
        <v>222</v>
      </c>
      <c r="H56" s="118">
        <v>0</v>
      </c>
      <c r="I56" s="119"/>
    </row>
    <row r="57" spans="1:9" s="5" customFormat="1" ht="15.75">
      <c r="A57" s="27" t="s">
        <v>3</v>
      </c>
      <c r="B57" s="54" t="s">
        <v>117</v>
      </c>
      <c r="C57" s="44" t="s">
        <v>33</v>
      </c>
      <c r="D57" s="42" t="s">
        <v>31</v>
      </c>
      <c r="E57" s="46">
        <v>8041509</v>
      </c>
      <c r="F57" s="29">
        <v>112</v>
      </c>
      <c r="G57" s="29">
        <v>226</v>
      </c>
      <c r="H57" s="118">
        <v>0</v>
      </c>
      <c r="I57" s="119"/>
    </row>
    <row r="58" spans="1:9" s="5" customFormat="1" ht="15.75">
      <c r="A58" s="27" t="s">
        <v>4</v>
      </c>
      <c r="B58" s="56" t="s">
        <v>118</v>
      </c>
      <c r="C58" s="44" t="s">
        <v>33</v>
      </c>
      <c r="D58" s="42" t="s">
        <v>31</v>
      </c>
      <c r="E58" s="46">
        <v>8041509</v>
      </c>
      <c r="F58" s="29">
        <v>242</v>
      </c>
      <c r="G58" s="29">
        <v>221</v>
      </c>
      <c r="H58" s="118">
        <v>25200</v>
      </c>
      <c r="I58" s="119"/>
    </row>
    <row r="59" spans="1:9" s="5" customFormat="1" ht="15.75">
      <c r="A59" s="27" t="s">
        <v>52</v>
      </c>
      <c r="B59" s="54" t="s">
        <v>119</v>
      </c>
      <c r="C59" s="44" t="s">
        <v>33</v>
      </c>
      <c r="D59" s="42" t="s">
        <v>31</v>
      </c>
      <c r="E59" s="46">
        <v>8041509</v>
      </c>
      <c r="F59" s="29">
        <v>242</v>
      </c>
      <c r="G59" s="29">
        <v>225</v>
      </c>
      <c r="H59" s="118">
        <v>5000</v>
      </c>
      <c r="I59" s="119"/>
    </row>
    <row r="60" spans="1:9" s="5" customFormat="1" ht="15.75">
      <c r="A60" s="27" t="s">
        <v>3</v>
      </c>
      <c r="B60" s="56" t="s">
        <v>120</v>
      </c>
      <c r="C60" s="44" t="s">
        <v>33</v>
      </c>
      <c r="D60" s="42" t="s">
        <v>31</v>
      </c>
      <c r="E60" s="46">
        <v>8041509</v>
      </c>
      <c r="F60" s="29">
        <v>242</v>
      </c>
      <c r="G60" s="29">
        <v>226</v>
      </c>
      <c r="H60" s="118">
        <v>108500</v>
      </c>
      <c r="I60" s="119"/>
    </row>
    <row r="61" spans="1:9" s="5" customFormat="1" ht="15.75">
      <c r="A61" s="27" t="s">
        <v>4</v>
      </c>
      <c r="B61" s="42" t="s">
        <v>121</v>
      </c>
      <c r="C61" s="44" t="s">
        <v>33</v>
      </c>
      <c r="D61" s="42" t="s">
        <v>31</v>
      </c>
      <c r="E61" s="46">
        <v>8041509</v>
      </c>
      <c r="F61" s="29">
        <v>244</v>
      </c>
      <c r="G61" s="29">
        <v>221</v>
      </c>
      <c r="H61" s="118">
        <v>5000</v>
      </c>
      <c r="I61" s="119"/>
    </row>
    <row r="62" spans="1:9" s="5" customFormat="1" ht="15.75">
      <c r="A62" s="27" t="s">
        <v>2</v>
      </c>
      <c r="B62" s="54" t="s">
        <v>122</v>
      </c>
      <c r="C62" s="44" t="s">
        <v>33</v>
      </c>
      <c r="D62" s="42" t="s">
        <v>31</v>
      </c>
      <c r="E62" s="46">
        <v>8041509</v>
      </c>
      <c r="F62" s="29">
        <v>244</v>
      </c>
      <c r="G62" s="29">
        <v>222</v>
      </c>
      <c r="H62" s="118">
        <v>0</v>
      </c>
      <c r="I62" s="119"/>
    </row>
    <row r="63" spans="1:9" s="5" customFormat="1" ht="15.75">
      <c r="A63" s="27" t="s">
        <v>6</v>
      </c>
      <c r="B63" s="56" t="s">
        <v>123</v>
      </c>
      <c r="C63" s="44" t="s">
        <v>33</v>
      </c>
      <c r="D63" s="42" t="s">
        <v>31</v>
      </c>
      <c r="E63" s="46">
        <v>8041509</v>
      </c>
      <c r="F63" s="29">
        <v>244</v>
      </c>
      <c r="G63" s="29">
        <v>223</v>
      </c>
      <c r="H63" s="118">
        <v>120000</v>
      </c>
      <c r="I63" s="119"/>
    </row>
    <row r="64" spans="1:9" s="5" customFormat="1" ht="15.75">
      <c r="A64" s="27" t="s">
        <v>43</v>
      </c>
      <c r="B64" s="54" t="s">
        <v>124</v>
      </c>
      <c r="C64" s="44" t="s">
        <v>33</v>
      </c>
      <c r="D64" s="42" t="s">
        <v>31</v>
      </c>
      <c r="E64" s="46">
        <v>8041509</v>
      </c>
      <c r="F64" s="29">
        <v>244</v>
      </c>
      <c r="G64" s="29">
        <v>224</v>
      </c>
      <c r="H64" s="118">
        <v>0</v>
      </c>
      <c r="I64" s="119"/>
    </row>
    <row r="65" spans="1:9" s="5" customFormat="1" ht="15.75">
      <c r="A65" s="27" t="s">
        <v>52</v>
      </c>
      <c r="B65" s="56" t="s">
        <v>125</v>
      </c>
      <c r="C65" s="44" t="s">
        <v>33</v>
      </c>
      <c r="D65" s="42" t="s">
        <v>31</v>
      </c>
      <c r="E65" s="46">
        <v>8041509</v>
      </c>
      <c r="F65" s="29">
        <v>244</v>
      </c>
      <c r="G65" s="29">
        <v>225</v>
      </c>
      <c r="H65" s="118">
        <v>16000</v>
      </c>
      <c r="I65" s="119"/>
    </row>
    <row r="66" spans="1:9" s="5" customFormat="1" ht="15.75">
      <c r="A66" s="27" t="s">
        <v>3</v>
      </c>
      <c r="B66" s="42" t="s">
        <v>126</v>
      </c>
      <c r="C66" s="44" t="s">
        <v>33</v>
      </c>
      <c r="D66" s="42" t="s">
        <v>31</v>
      </c>
      <c r="E66" s="46">
        <v>8041509</v>
      </c>
      <c r="F66" s="29">
        <v>244</v>
      </c>
      <c r="G66" s="29">
        <v>226</v>
      </c>
      <c r="H66" s="118">
        <v>110000</v>
      </c>
      <c r="I66" s="119"/>
    </row>
    <row r="67" spans="1:9" s="5" customFormat="1" ht="15.75">
      <c r="A67" s="23" t="s">
        <v>22</v>
      </c>
      <c r="B67" s="54" t="s">
        <v>127</v>
      </c>
      <c r="C67" s="44" t="s">
        <v>33</v>
      </c>
      <c r="D67" s="42" t="s">
        <v>31</v>
      </c>
      <c r="E67" s="46">
        <v>8041509</v>
      </c>
      <c r="F67" s="29"/>
      <c r="G67" s="28">
        <v>290</v>
      </c>
      <c r="H67" s="118">
        <f>SUM(H68:I69)</f>
        <v>33200</v>
      </c>
      <c r="I67" s="119"/>
    </row>
    <row r="68" spans="1:9" s="5" customFormat="1" ht="15.75">
      <c r="A68" s="27" t="s">
        <v>22</v>
      </c>
      <c r="B68" s="56" t="s">
        <v>128</v>
      </c>
      <c r="C68" s="44" t="s">
        <v>33</v>
      </c>
      <c r="D68" s="42" t="s">
        <v>31</v>
      </c>
      <c r="E68" s="46">
        <v>8041509</v>
      </c>
      <c r="F68" s="29">
        <v>851</v>
      </c>
      <c r="G68" s="29">
        <v>290</v>
      </c>
      <c r="H68" s="118">
        <v>15900</v>
      </c>
      <c r="I68" s="119"/>
    </row>
    <row r="69" spans="1:9" s="5" customFormat="1" ht="15.75">
      <c r="A69" s="27" t="s">
        <v>22</v>
      </c>
      <c r="B69" s="54" t="s">
        <v>129</v>
      </c>
      <c r="C69" s="44" t="s">
        <v>33</v>
      </c>
      <c r="D69" s="42" t="s">
        <v>31</v>
      </c>
      <c r="E69" s="46">
        <v>8041509</v>
      </c>
      <c r="F69" s="29">
        <v>852</v>
      </c>
      <c r="G69" s="29">
        <v>290</v>
      </c>
      <c r="H69" s="118">
        <v>17300</v>
      </c>
      <c r="I69" s="119"/>
    </row>
    <row r="70" spans="1:9" s="5" customFormat="1" ht="15.75">
      <c r="A70" s="23" t="s">
        <v>42</v>
      </c>
      <c r="B70" s="56" t="s">
        <v>130</v>
      </c>
      <c r="C70" s="44" t="s">
        <v>33</v>
      </c>
      <c r="D70" s="42" t="s">
        <v>31</v>
      </c>
      <c r="E70" s="46">
        <v>8041509</v>
      </c>
      <c r="F70" s="29"/>
      <c r="G70" s="86">
        <v>300</v>
      </c>
      <c r="H70" s="151">
        <f>SUM(H71:I74)</f>
        <v>96200</v>
      </c>
      <c r="I70" s="152"/>
    </row>
    <row r="71" spans="1:9" s="5" customFormat="1" ht="15.75">
      <c r="A71" s="27" t="s">
        <v>5</v>
      </c>
      <c r="B71" s="42" t="s">
        <v>131</v>
      </c>
      <c r="C71" s="44" t="s">
        <v>33</v>
      </c>
      <c r="D71" s="42" t="s">
        <v>31</v>
      </c>
      <c r="E71" s="46">
        <v>8041509</v>
      </c>
      <c r="F71" s="29">
        <v>242</v>
      </c>
      <c r="G71" s="36">
        <v>310</v>
      </c>
      <c r="H71" s="118">
        <v>0</v>
      </c>
      <c r="I71" s="119"/>
    </row>
    <row r="72" spans="1:9" s="5" customFormat="1" ht="15.75">
      <c r="A72" s="27" t="s">
        <v>44</v>
      </c>
      <c r="B72" s="54" t="s">
        <v>132</v>
      </c>
      <c r="C72" s="44" t="s">
        <v>33</v>
      </c>
      <c r="D72" s="42" t="s">
        <v>31</v>
      </c>
      <c r="E72" s="46">
        <v>8041509</v>
      </c>
      <c r="F72" s="29">
        <v>242</v>
      </c>
      <c r="G72" s="29">
        <v>340</v>
      </c>
      <c r="H72" s="118">
        <v>5000</v>
      </c>
      <c r="I72" s="119"/>
    </row>
    <row r="73" spans="1:9" s="5" customFormat="1" ht="15.75">
      <c r="A73" s="27" t="s">
        <v>5</v>
      </c>
      <c r="B73" s="56" t="s">
        <v>133</v>
      </c>
      <c r="C73" s="44" t="s">
        <v>33</v>
      </c>
      <c r="D73" s="42" t="s">
        <v>31</v>
      </c>
      <c r="E73" s="46">
        <v>8041509</v>
      </c>
      <c r="F73" s="29">
        <v>244</v>
      </c>
      <c r="G73" s="36">
        <v>310</v>
      </c>
      <c r="H73" s="118">
        <v>0</v>
      </c>
      <c r="I73" s="119"/>
    </row>
    <row r="74" spans="1:9" s="5" customFormat="1" ht="16.5" thickBot="1">
      <c r="A74" s="88" t="s">
        <v>44</v>
      </c>
      <c r="B74" s="54" t="s">
        <v>134</v>
      </c>
      <c r="C74" s="89" t="s">
        <v>33</v>
      </c>
      <c r="D74" s="73" t="s">
        <v>31</v>
      </c>
      <c r="E74" s="46">
        <v>8041509</v>
      </c>
      <c r="F74" s="36">
        <v>244</v>
      </c>
      <c r="G74" s="78">
        <v>340</v>
      </c>
      <c r="H74" s="149">
        <v>91200</v>
      </c>
      <c r="I74" s="150"/>
    </row>
    <row r="75" spans="1:9" s="5" customFormat="1" ht="15.75">
      <c r="A75" s="74" t="s">
        <v>99</v>
      </c>
      <c r="B75" s="56" t="s">
        <v>135</v>
      </c>
      <c r="C75" s="72" t="s">
        <v>33</v>
      </c>
      <c r="D75" s="72" t="s">
        <v>31</v>
      </c>
      <c r="E75" s="57">
        <v>8045083</v>
      </c>
      <c r="F75" s="57"/>
      <c r="G75" s="57"/>
      <c r="H75" s="133">
        <f>H76</f>
        <v>218070</v>
      </c>
      <c r="I75" s="135"/>
    </row>
    <row r="76" spans="1:9" s="5" customFormat="1" ht="31.5">
      <c r="A76" s="98" t="s">
        <v>142</v>
      </c>
      <c r="B76" s="42" t="s">
        <v>136</v>
      </c>
      <c r="C76" s="26" t="s">
        <v>33</v>
      </c>
      <c r="D76" s="26" t="s">
        <v>31</v>
      </c>
      <c r="E76" s="34">
        <v>8045083</v>
      </c>
      <c r="F76" s="34">
        <v>810</v>
      </c>
      <c r="G76" s="34"/>
      <c r="H76" s="118">
        <f>H77</f>
        <v>218070</v>
      </c>
      <c r="I76" s="119"/>
    </row>
    <row r="77" spans="1:9" s="5" customFormat="1" ht="15.75">
      <c r="A77" s="43" t="s">
        <v>10</v>
      </c>
      <c r="B77" s="54" t="s">
        <v>137</v>
      </c>
      <c r="C77" s="26" t="s">
        <v>33</v>
      </c>
      <c r="D77" s="26" t="s">
        <v>31</v>
      </c>
      <c r="E77" s="34">
        <v>8045083</v>
      </c>
      <c r="F77" s="34">
        <v>810</v>
      </c>
      <c r="G77" s="34">
        <v>200</v>
      </c>
      <c r="H77" s="118">
        <f>H78</f>
        <v>218070</v>
      </c>
      <c r="I77" s="119"/>
    </row>
    <row r="78" spans="1:9" s="5" customFormat="1" ht="15.75">
      <c r="A78" s="23" t="s">
        <v>21</v>
      </c>
      <c r="B78" s="56" t="s">
        <v>138</v>
      </c>
      <c r="C78" s="26" t="s">
        <v>33</v>
      </c>
      <c r="D78" s="26" t="s">
        <v>31</v>
      </c>
      <c r="E78" s="34">
        <v>8045083</v>
      </c>
      <c r="F78" s="34">
        <v>810</v>
      </c>
      <c r="G78" s="34">
        <v>240</v>
      </c>
      <c r="H78" s="118">
        <f>H79</f>
        <v>218070</v>
      </c>
      <c r="I78" s="119"/>
    </row>
    <row r="79" spans="1:9" s="5" customFormat="1" ht="32.25" thickBot="1">
      <c r="A79" s="99" t="s">
        <v>56</v>
      </c>
      <c r="B79" s="54" t="s">
        <v>139</v>
      </c>
      <c r="C79" s="45" t="s">
        <v>33</v>
      </c>
      <c r="D79" s="45" t="s">
        <v>31</v>
      </c>
      <c r="E79" s="34">
        <v>8045083</v>
      </c>
      <c r="F79" s="38">
        <v>810</v>
      </c>
      <c r="G79" s="38">
        <v>242</v>
      </c>
      <c r="H79" s="120">
        <v>218070</v>
      </c>
      <c r="I79" s="121"/>
    </row>
    <row r="80" spans="1:9" s="5" customFormat="1" ht="15.75">
      <c r="A80" s="111" t="s">
        <v>74</v>
      </c>
      <c r="B80" s="56" t="s">
        <v>140</v>
      </c>
      <c r="C80" s="54">
        <v>10</v>
      </c>
      <c r="D80" s="54" t="s">
        <v>32</v>
      </c>
      <c r="E80" s="106">
        <v>8045290</v>
      </c>
      <c r="F80" s="106"/>
      <c r="G80" s="106"/>
      <c r="H80" s="116">
        <f>H83+H82+H81</f>
        <v>3201000</v>
      </c>
      <c r="I80" s="117"/>
    </row>
    <row r="81" spans="1:9" s="5" customFormat="1" ht="15.75">
      <c r="A81" s="75" t="s">
        <v>3</v>
      </c>
      <c r="B81" s="42" t="s">
        <v>141</v>
      </c>
      <c r="C81" s="42">
        <v>10</v>
      </c>
      <c r="D81" s="42" t="s">
        <v>32</v>
      </c>
      <c r="E81" s="77">
        <v>8045290</v>
      </c>
      <c r="F81" s="77">
        <v>244</v>
      </c>
      <c r="G81" s="77">
        <v>226</v>
      </c>
      <c r="H81" s="118">
        <v>16000</v>
      </c>
      <c r="I81" s="119"/>
    </row>
    <row r="82" spans="1:9" s="5" customFormat="1" ht="15.75">
      <c r="A82" s="76" t="s">
        <v>41</v>
      </c>
      <c r="B82" s="54" t="s">
        <v>143</v>
      </c>
      <c r="C82" s="42">
        <v>10</v>
      </c>
      <c r="D82" s="42" t="s">
        <v>32</v>
      </c>
      <c r="E82" s="77">
        <f>E81</f>
        <v>8045290</v>
      </c>
      <c r="F82" s="77">
        <v>313</v>
      </c>
      <c r="G82" s="77">
        <v>262</v>
      </c>
      <c r="H82" s="118">
        <v>3000000</v>
      </c>
      <c r="I82" s="119"/>
    </row>
    <row r="83" spans="1:9" s="5" customFormat="1" ht="16.5" thickBot="1">
      <c r="A83" s="96" t="s">
        <v>22</v>
      </c>
      <c r="B83" s="56" t="s">
        <v>144</v>
      </c>
      <c r="C83" s="45">
        <v>10</v>
      </c>
      <c r="D83" s="45" t="s">
        <v>32</v>
      </c>
      <c r="E83" s="38">
        <f>E82</f>
        <v>8045290</v>
      </c>
      <c r="F83" s="38">
        <v>340</v>
      </c>
      <c r="G83" s="38">
        <v>290</v>
      </c>
      <c r="H83" s="120">
        <v>185000</v>
      </c>
      <c r="I83" s="121"/>
    </row>
    <row r="84" spans="1:13" s="105" customFormat="1" ht="16.5" thickBot="1">
      <c r="A84" s="9"/>
      <c r="B84" s="110" t="s">
        <v>146</v>
      </c>
      <c r="C84" s="9"/>
      <c r="D84" s="69"/>
      <c r="E84" s="9"/>
      <c r="F84" s="9"/>
      <c r="G84" s="9"/>
      <c r="H84" s="112">
        <f>H27+H49+H75+H80</f>
        <v>7941189</v>
      </c>
      <c r="I84" s="113"/>
      <c r="J84" s="9"/>
      <c r="K84" s="9"/>
      <c r="L84" s="9"/>
      <c r="M84" s="9"/>
    </row>
    <row r="85" spans="1:9" s="68" customFormat="1" ht="12.75">
      <c r="A85" s="65"/>
      <c r="B85" s="65"/>
      <c r="C85" s="66"/>
      <c r="D85" s="66"/>
      <c r="E85" s="66"/>
      <c r="F85" s="66"/>
      <c r="G85" s="67"/>
      <c r="H85" s="82"/>
      <c r="I85" s="84"/>
    </row>
    <row r="86" spans="5:9" s="9" customFormat="1" ht="15.75">
      <c r="E86" s="69"/>
      <c r="H86" s="83"/>
      <c r="I86" s="83"/>
    </row>
    <row r="87" spans="5:8" s="9" customFormat="1" ht="15.75">
      <c r="E87" s="69"/>
      <c r="H87" s="83"/>
    </row>
    <row r="88" spans="1:8" s="9" customFormat="1" ht="18.75">
      <c r="A88" s="64" t="s">
        <v>87</v>
      </c>
      <c r="B88" s="9" t="s">
        <v>89</v>
      </c>
      <c r="D88" s="64" t="s">
        <v>91</v>
      </c>
      <c r="E88" s="64"/>
      <c r="H88" s="83"/>
    </row>
    <row r="89" spans="1:9" s="9" customFormat="1" ht="18.75">
      <c r="A89" s="64"/>
      <c r="B89" s="9" t="s">
        <v>25</v>
      </c>
      <c r="D89" s="9" t="s">
        <v>27</v>
      </c>
      <c r="E89" s="64"/>
      <c r="F89" s="5" t="s">
        <v>47</v>
      </c>
      <c r="H89" s="70">
        <v>2</v>
      </c>
      <c r="I89" s="71"/>
    </row>
    <row r="90" spans="1:9" s="9" customFormat="1" ht="18.75">
      <c r="A90" s="64"/>
      <c r="D90" s="64"/>
      <c r="E90" s="64"/>
      <c r="F90" s="5" t="s">
        <v>48</v>
      </c>
      <c r="H90" s="70">
        <v>2</v>
      </c>
      <c r="I90" s="71"/>
    </row>
    <row r="91" spans="1:8" s="9" customFormat="1" ht="18.75">
      <c r="A91" s="64"/>
      <c r="D91" s="64"/>
      <c r="E91" s="64"/>
      <c r="H91" s="83"/>
    </row>
    <row r="92" spans="1:8" s="9" customFormat="1" ht="18.75">
      <c r="A92" s="64" t="s">
        <v>80</v>
      </c>
      <c r="B92" s="9" t="s">
        <v>90</v>
      </c>
      <c r="D92" s="64" t="s">
        <v>92</v>
      </c>
      <c r="E92" s="64"/>
      <c r="H92" s="83"/>
    </row>
    <row r="93" spans="1:8" s="9" customFormat="1" ht="18.75">
      <c r="A93" s="64"/>
      <c r="B93" s="9" t="s">
        <v>25</v>
      </c>
      <c r="D93" s="9" t="s">
        <v>26</v>
      </c>
      <c r="E93" s="64"/>
      <c r="H93" s="83"/>
    </row>
    <row r="94" spans="1:8" s="9" customFormat="1" ht="18.75">
      <c r="A94" s="64"/>
      <c r="D94" s="64"/>
      <c r="E94" s="64"/>
      <c r="H94" s="83"/>
    </row>
    <row r="95" spans="1:8" s="9" customFormat="1" ht="18.75">
      <c r="A95" s="9" t="s">
        <v>28</v>
      </c>
      <c r="B95" s="97" t="s">
        <v>93</v>
      </c>
      <c r="D95" s="64" t="s">
        <v>30</v>
      </c>
      <c r="E95" s="64"/>
      <c r="F95" s="9" t="s">
        <v>88</v>
      </c>
      <c r="H95" s="83"/>
    </row>
    <row r="96" spans="2:8" s="9" customFormat="1" ht="15.75">
      <c r="B96" s="9" t="s">
        <v>29</v>
      </c>
      <c r="D96" s="9" t="s">
        <v>25</v>
      </c>
      <c r="F96" s="9" t="s">
        <v>26</v>
      </c>
      <c r="H96" s="83"/>
    </row>
    <row r="97" s="9" customFormat="1" ht="15.75">
      <c r="H97" s="83"/>
    </row>
    <row r="98" spans="1:8" s="5" customFormat="1" ht="15.75">
      <c r="A98" s="5" t="s">
        <v>162</v>
      </c>
      <c r="H98" s="79"/>
    </row>
    <row r="105" ht="12.75">
      <c r="I105" s="2"/>
    </row>
  </sheetData>
  <sheetProtection/>
  <autoFilter ref="F1:F120"/>
  <mergeCells count="67">
    <mergeCell ref="H79:I79"/>
    <mergeCell ref="H75:I75"/>
    <mergeCell ref="H76:I76"/>
    <mergeCell ref="H77:I77"/>
    <mergeCell ref="H78:I78"/>
    <mergeCell ref="H50:I50"/>
    <mergeCell ref="H51:I51"/>
    <mergeCell ref="H52:I52"/>
    <mergeCell ref="H72:I72"/>
    <mergeCell ref="H69:I69"/>
    <mergeCell ref="H70:I70"/>
    <mergeCell ref="H71:I71"/>
    <mergeCell ref="H61:I61"/>
    <mergeCell ref="H62:I62"/>
    <mergeCell ref="H63:I63"/>
    <mergeCell ref="H73:I73"/>
    <mergeCell ref="H74:I74"/>
    <mergeCell ref="H65:I65"/>
    <mergeCell ref="H66:I66"/>
    <mergeCell ref="H67:I67"/>
    <mergeCell ref="H68:I68"/>
    <mergeCell ref="H53:I53"/>
    <mergeCell ref="H54:I54"/>
    <mergeCell ref="H55:I55"/>
    <mergeCell ref="H56:I56"/>
    <mergeCell ref="H64:I64"/>
    <mergeCell ref="H57:I57"/>
    <mergeCell ref="H58:I58"/>
    <mergeCell ref="H59:I59"/>
    <mergeCell ref="H60:I60"/>
    <mergeCell ref="H42:I42"/>
    <mergeCell ref="H43:I43"/>
    <mergeCell ref="H48:I48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A11:E11"/>
    <mergeCell ref="A12:E12"/>
    <mergeCell ref="A24:A25"/>
    <mergeCell ref="H24:I25"/>
    <mergeCell ref="F13:G13"/>
    <mergeCell ref="F17:G17"/>
    <mergeCell ref="F20:G20"/>
    <mergeCell ref="A20:D20"/>
    <mergeCell ref="H84:I84"/>
    <mergeCell ref="H26:I26"/>
    <mergeCell ref="H80:I80"/>
    <mergeCell ref="H81:I81"/>
    <mergeCell ref="H82:I82"/>
    <mergeCell ref="H83:I83"/>
    <mergeCell ref="H27:I27"/>
    <mergeCell ref="H49:I49"/>
    <mergeCell ref="H28:I28"/>
    <mergeCell ref="H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49" r:id="rId1"/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0">
      <selection activeCell="A76" sqref="A76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3" t="s">
        <v>64</v>
      </c>
      <c r="F1" s="3"/>
      <c r="G1" s="3"/>
    </row>
    <row r="2" spans="5:7" ht="11.25" customHeight="1">
      <c r="E2" s="3"/>
      <c r="F2" s="3"/>
      <c r="G2" s="3"/>
    </row>
    <row r="3" spans="5:7" ht="18.75">
      <c r="E3" s="3" t="s">
        <v>73</v>
      </c>
      <c r="F3" s="3"/>
      <c r="G3" s="3"/>
    </row>
    <row r="4" spans="5:7" ht="18.75">
      <c r="E4" s="3" t="s">
        <v>36</v>
      </c>
      <c r="F4" s="3"/>
      <c r="G4" s="3"/>
    </row>
    <row r="5" spans="5:7" ht="18.75">
      <c r="E5" s="3" t="s">
        <v>37</v>
      </c>
      <c r="F5" s="3"/>
      <c r="G5" s="3"/>
    </row>
    <row r="6" spans="5:7" ht="18.75">
      <c r="E6" s="3" t="s">
        <v>38</v>
      </c>
      <c r="F6" s="3"/>
      <c r="G6" s="3"/>
    </row>
    <row r="7" spans="5:7" ht="18.75">
      <c r="E7" s="3" t="s">
        <v>39</v>
      </c>
      <c r="F7" s="3"/>
      <c r="G7" s="3"/>
    </row>
    <row r="8" spans="5:7" ht="18.75">
      <c r="E8" s="3"/>
      <c r="F8" s="3"/>
      <c r="G8" s="3"/>
    </row>
    <row r="9" spans="1:7" ht="19.5" thickBot="1">
      <c r="A9" s="122" t="s">
        <v>63</v>
      </c>
      <c r="B9" s="123"/>
      <c r="C9" s="123"/>
      <c r="D9" s="123"/>
      <c r="E9" s="123"/>
      <c r="F9" s="3"/>
      <c r="G9" s="3"/>
    </row>
    <row r="10" spans="1:8" s="5" customFormat="1" ht="16.5" thickBot="1">
      <c r="A10" s="124" t="s">
        <v>57</v>
      </c>
      <c r="B10" s="124"/>
      <c r="C10" s="124"/>
      <c r="D10" s="124"/>
      <c r="E10" s="124"/>
      <c r="H10" s="6" t="s">
        <v>7</v>
      </c>
    </row>
    <row r="11" spans="6:8" s="5" customFormat="1" ht="16.5" thickBot="1">
      <c r="F11" s="130" t="s">
        <v>35</v>
      </c>
      <c r="G11" s="131"/>
      <c r="H11" s="7" t="s">
        <v>54</v>
      </c>
    </row>
    <row r="12" spans="7:8" s="5" customFormat="1" ht="16.5" thickBot="1">
      <c r="G12" s="5" t="s">
        <v>65</v>
      </c>
      <c r="H12" s="8"/>
    </row>
    <row r="13" spans="2:8" s="5" customFormat="1" ht="16.5" thickBot="1">
      <c r="B13" s="9"/>
      <c r="G13" s="5" t="s">
        <v>66</v>
      </c>
      <c r="H13" s="8"/>
    </row>
    <row r="14" s="5" customFormat="1" ht="16.5" thickBot="1">
      <c r="H14" s="10"/>
    </row>
    <row r="15" spans="5:8" s="5" customFormat="1" ht="16.5" thickBot="1">
      <c r="E15" s="5" t="s">
        <v>58</v>
      </c>
      <c r="F15" s="130" t="s">
        <v>59</v>
      </c>
      <c r="G15" s="131"/>
      <c r="H15" s="8"/>
    </row>
    <row r="16" spans="1:8" s="5" customFormat="1" ht="16.5" thickBot="1">
      <c r="A16" s="5" t="s">
        <v>61</v>
      </c>
      <c r="H16" s="11"/>
    </row>
    <row r="17" spans="7:8" s="5" customFormat="1" ht="16.5" thickBot="1">
      <c r="G17" s="5" t="s">
        <v>72</v>
      </c>
      <c r="H17" s="8"/>
    </row>
    <row r="18" spans="1:8" s="5" customFormat="1" ht="16.5" thickBot="1">
      <c r="A18" s="5" t="s">
        <v>62</v>
      </c>
      <c r="C18" s="5" t="s">
        <v>34</v>
      </c>
      <c r="F18" s="130" t="s">
        <v>40</v>
      </c>
      <c r="G18" s="131"/>
      <c r="H18" s="8"/>
    </row>
    <row r="19" spans="1:8" s="5" customFormat="1" ht="16.5" thickBot="1">
      <c r="A19" s="5" t="s">
        <v>60</v>
      </c>
      <c r="G19" s="5" t="s">
        <v>67</v>
      </c>
      <c r="H19" s="8">
        <v>383</v>
      </c>
    </row>
    <row r="20" s="5" customFormat="1" ht="15.75">
      <c r="A20" s="5" t="s">
        <v>8</v>
      </c>
    </row>
    <row r="21" s="5" customFormat="1" ht="16.5" thickBot="1"/>
    <row r="22" spans="1:9" s="5" customFormat="1" ht="16.5" thickBot="1">
      <c r="A22" s="125" t="s">
        <v>9</v>
      </c>
      <c r="B22" s="13" t="s">
        <v>11</v>
      </c>
      <c r="C22" s="14" t="s">
        <v>17</v>
      </c>
      <c r="D22" s="15"/>
      <c r="E22" s="15"/>
      <c r="F22" s="15"/>
      <c r="G22" s="15"/>
      <c r="H22" s="125" t="s">
        <v>18</v>
      </c>
      <c r="I22" s="127"/>
    </row>
    <row r="23" spans="1:9" s="5" customFormat="1" ht="16.5" thickBot="1">
      <c r="A23" s="126"/>
      <c r="B23" s="17" t="s">
        <v>12</v>
      </c>
      <c r="C23" s="12" t="s">
        <v>13</v>
      </c>
      <c r="D23" s="6" t="s">
        <v>14</v>
      </c>
      <c r="E23" s="16" t="s">
        <v>15</v>
      </c>
      <c r="F23" s="12" t="s">
        <v>16</v>
      </c>
      <c r="G23" s="12" t="s">
        <v>0</v>
      </c>
      <c r="H23" s="128"/>
      <c r="I23" s="129"/>
    </row>
    <row r="24" spans="1:9" s="5" customFormat="1" ht="16.5" thickBot="1">
      <c r="A24" s="8">
        <v>1</v>
      </c>
      <c r="B24" s="19">
        <v>2</v>
      </c>
      <c r="C24" s="20">
        <v>3</v>
      </c>
      <c r="D24" s="8">
        <v>4</v>
      </c>
      <c r="E24" s="21">
        <v>5</v>
      </c>
      <c r="F24" s="22">
        <v>6</v>
      </c>
      <c r="G24" s="22">
        <v>7</v>
      </c>
      <c r="H24" s="114">
        <v>8</v>
      </c>
      <c r="I24" s="115"/>
    </row>
    <row r="25" spans="1:9" s="5" customFormat="1" ht="15.75">
      <c r="A25" s="43" t="s">
        <v>74</v>
      </c>
      <c r="B25" s="56"/>
      <c r="C25" s="53">
        <v>10</v>
      </c>
      <c r="D25" s="54" t="s">
        <v>32</v>
      </c>
      <c r="E25" s="55">
        <v>5100201</v>
      </c>
      <c r="F25" s="25">
        <v>313</v>
      </c>
      <c r="G25" s="25"/>
      <c r="H25" s="163">
        <f>H26</f>
        <v>0</v>
      </c>
      <c r="I25" s="164"/>
    </row>
    <row r="26" spans="1:9" s="5" customFormat="1" ht="15.75">
      <c r="A26" s="43" t="s">
        <v>10</v>
      </c>
      <c r="B26" s="42"/>
      <c r="C26" s="44">
        <v>10</v>
      </c>
      <c r="D26" s="42" t="s">
        <v>32</v>
      </c>
      <c r="E26" s="46">
        <v>5100201</v>
      </c>
      <c r="F26" s="47">
        <v>313</v>
      </c>
      <c r="G26" s="25">
        <v>200</v>
      </c>
      <c r="H26" s="161">
        <f>H27+H28+H29</f>
        <v>0</v>
      </c>
      <c r="I26" s="162"/>
    </row>
    <row r="27" spans="1:9" s="5" customFormat="1" ht="15.75">
      <c r="A27" s="24" t="s">
        <v>3</v>
      </c>
      <c r="B27" s="42"/>
      <c r="C27" s="44">
        <v>10</v>
      </c>
      <c r="D27" s="42" t="s">
        <v>32</v>
      </c>
      <c r="E27" s="46">
        <v>5100201</v>
      </c>
      <c r="F27" s="47">
        <v>313</v>
      </c>
      <c r="G27" s="25">
        <v>226</v>
      </c>
      <c r="H27" s="153"/>
      <c r="I27" s="154"/>
    </row>
    <row r="28" spans="1:9" s="5" customFormat="1" ht="15.75">
      <c r="A28" s="27" t="s">
        <v>41</v>
      </c>
      <c r="B28" s="42"/>
      <c r="C28" s="44">
        <v>10</v>
      </c>
      <c r="D28" s="42" t="s">
        <v>32</v>
      </c>
      <c r="E28" s="46">
        <v>5100201</v>
      </c>
      <c r="F28" s="47">
        <v>313</v>
      </c>
      <c r="G28" s="25">
        <v>262</v>
      </c>
      <c r="H28" s="153"/>
      <c r="I28" s="154"/>
    </row>
    <row r="29" spans="1:9" s="5" customFormat="1" ht="15.75">
      <c r="A29" s="27" t="s">
        <v>22</v>
      </c>
      <c r="B29" s="42"/>
      <c r="C29" s="44">
        <v>10</v>
      </c>
      <c r="D29" s="42" t="s">
        <v>32</v>
      </c>
      <c r="E29" s="46">
        <v>5100201</v>
      </c>
      <c r="F29" s="47">
        <v>313</v>
      </c>
      <c r="G29" s="25">
        <v>290</v>
      </c>
      <c r="H29" s="153"/>
      <c r="I29" s="154"/>
    </row>
    <row r="30" spans="1:9" s="5" customFormat="1" ht="31.5">
      <c r="A30" s="49" t="s">
        <v>75</v>
      </c>
      <c r="B30" s="54"/>
      <c r="C30" s="53" t="s">
        <v>33</v>
      </c>
      <c r="D30" s="54" t="s">
        <v>31</v>
      </c>
      <c r="E30" s="55">
        <v>5100300</v>
      </c>
      <c r="F30" s="25">
        <v>880</v>
      </c>
      <c r="G30" s="25"/>
      <c r="H30" s="163">
        <f>H32</f>
        <v>0</v>
      </c>
      <c r="I30" s="164"/>
    </row>
    <row r="31" spans="1:9" s="5" customFormat="1" ht="15.75">
      <c r="A31" s="43" t="s">
        <v>10</v>
      </c>
      <c r="B31" s="42"/>
      <c r="C31" s="44" t="s">
        <v>33</v>
      </c>
      <c r="D31" s="42" t="s">
        <v>31</v>
      </c>
      <c r="E31" s="46">
        <v>5100300</v>
      </c>
      <c r="F31" s="47">
        <v>880</v>
      </c>
      <c r="G31" s="25">
        <v>200</v>
      </c>
      <c r="H31" s="161">
        <f>H32+H33+H34</f>
        <v>0</v>
      </c>
      <c r="I31" s="162"/>
    </row>
    <row r="32" spans="1:9" s="5" customFormat="1" ht="15.75">
      <c r="A32" s="23" t="s">
        <v>21</v>
      </c>
      <c r="B32" s="42"/>
      <c r="C32" s="44" t="s">
        <v>33</v>
      </c>
      <c r="D32" s="42" t="s">
        <v>31</v>
      </c>
      <c r="E32" s="46">
        <v>5100300</v>
      </c>
      <c r="F32" s="47">
        <v>880</v>
      </c>
      <c r="G32" s="25">
        <v>240</v>
      </c>
      <c r="H32" s="153">
        <f>H33+H34</f>
        <v>0</v>
      </c>
      <c r="I32" s="154"/>
    </row>
    <row r="33" spans="1:9" s="5" customFormat="1" ht="15.75">
      <c r="A33" s="33" t="s">
        <v>55</v>
      </c>
      <c r="B33" s="42"/>
      <c r="C33" s="44" t="s">
        <v>33</v>
      </c>
      <c r="D33" s="42" t="s">
        <v>31</v>
      </c>
      <c r="E33" s="46">
        <v>5100300</v>
      </c>
      <c r="F33" s="47">
        <v>880</v>
      </c>
      <c r="G33" s="47">
        <v>241</v>
      </c>
      <c r="H33" s="153"/>
      <c r="I33" s="154"/>
    </row>
    <row r="34" spans="1:9" s="5" customFormat="1" ht="31.5">
      <c r="A34" s="35" t="s">
        <v>56</v>
      </c>
      <c r="B34" s="42"/>
      <c r="C34" s="44" t="s">
        <v>33</v>
      </c>
      <c r="D34" s="42" t="s">
        <v>31</v>
      </c>
      <c r="E34" s="46">
        <v>5100300</v>
      </c>
      <c r="F34" s="47">
        <v>880</v>
      </c>
      <c r="G34" s="47">
        <v>242</v>
      </c>
      <c r="H34" s="153"/>
      <c r="I34" s="154"/>
    </row>
    <row r="35" spans="1:9" s="5" customFormat="1" ht="15.75">
      <c r="A35" s="49" t="s">
        <v>76</v>
      </c>
      <c r="B35" s="54"/>
      <c r="C35" s="53" t="s">
        <v>33</v>
      </c>
      <c r="D35" s="54" t="s">
        <v>31</v>
      </c>
      <c r="E35" s="55">
        <v>5225600</v>
      </c>
      <c r="F35" s="25">
        <v>880</v>
      </c>
      <c r="G35" s="25"/>
      <c r="H35" s="163">
        <f>H36+H42</f>
        <v>0</v>
      </c>
      <c r="I35" s="164"/>
    </row>
    <row r="36" spans="1:9" s="5" customFormat="1" ht="15.75">
      <c r="A36" s="43" t="s">
        <v>10</v>
      </c>
      <c r="B36" s="42"/>
      <c r="C36" s="44" t="s">
        <v>33</v>
      </c>
      <c r="D36" s="42" t="s">
        <v>31</v>
      </c>
      <c r="E36" s="46">
        <v>5225600</v>
      </c>
      <c r="F36" s="47">
        <v>880</v>
      </c>
      <c r="G36" s="25">
        <v>200</v>
      </c>
      <c r="H36" s="161">
        <f>H37+H39</f>
        <v>0</v>
      </c>
      <c r="I36" s="162"/>
    </row>
    <row r="37" spans="1:9" s="5" customFormat="1" ht="15.75">
      <c r="A37" s="23" t="s">
        <v>20</v>
      </c>
      <c r="B37" s="30"/>
      <c r="C37" s="44" t="s">
        <v>33</v>
      </c>
      <c r="D37" s="42" t="s">
        <v>31</v>
      </c>
      <c r="E37" s="46">
        <v>5225600</v>
      </c>
      <c r="F37" s="47">
        <v>880</v>
      </c>
      <c r="G37" s="28">
        <v>220</v>
      </c>
      <c r="H37" s="155">
        <f>H38</f>
        <v>0</v>
      </c>
      <c r="I37" s="156"/>
    </row>
    <row r="38" spans="1:9" s="5" customFormat="1" ht="15.75">
      <c r="A38" s="27" t="s">
        <v>3</v>
      </c>
      <c r="B38" s="31"/>
      <c r="C38" s="44" t="s">
        <v>33</v>
      </c>
      <c r="D38" s="42" t="s">
        <v>31</v>
      </c>
      <c r="E38" s="46">
        <v>5225600</v>
      </c>
      <c r="F38" s="47">
        <v>880</v>
      </c>
      <c r="G38" s="29">
        <v>226</v>
      </c>
      <c r="H38" s="155"/>
      <c r="I38" s="156"/>
    </row>
    <row r="39" spans="1:9" s="5" customFormat="1" ht="15.75">
      <c r="A39" s="23" t="s">
        <v>21</v>
      </c>
      <c r="B39" s="42"/>
      <c r="C39" s="44" t="s">
        <v>33</v>
      </c>
      <c r="D39" s="42" t="s">
        <v>31</v>
      </c>
      <c r="E39" s="46">
        <v>5225600</v>
      </c>
      <c r="F39" s="47">
        <v>880</v>
      </c>
      <c r="G39" s="25">
        <v>240</v>
      </c>
      <c r="H39" s="153">
        <f>H40+H41</f>
        <v>0</v>
      </c>
      <c r="I39" s="154"/>
    </row>
    <row r="40" spans="1:9" s="5" customFormat="1" ht="15.75">
      <c r="A40" s="33" t="s">
        <v>55</v>
      </c>
      <c r="B40" s="42"/>
      <c r="C40" s="44" t="s">
        <v>33</v>
      </c>
      <c r="D40" s="42" t="s">
        <v>31</v>
      </c>
      <c r="E40" s="46">
        <v>5225600</v>
      </c>
      <c r="F40" s="47">
        <v>880</v>
      </c>
      <c r="G40" s="47">
        <v>241</v>
      </c>
      <c r="H40" s="153"/>
      <c r="I40" s="154"/>
    </row>
    <row r="41" spans="1:9" s="5" customFormat="1" ht="31.5">
      <c r="A41" s="35" t="s">
        <v>56</v>
      </c>
      <c r="B41" s="42"/>
      <c r="C41" s="44" t="s">
        <v>33</v>
      </c>
      <c r="D41" s="42" t="s">
        <v>31</v>
      </c>
      <c r="E41" s="46">
        <v>5225600</v>
      </c>
      <c r="F41" s="47">
        <v>880</v>
      </c>
      <c r="G41" s="47">
        <v>242</v>
      </c>
      <c r="H41" s="153"/>
      <c r="I41" s="154"/>
    </row>
    <row r="42" spans="1:9" s="5" customFormat="1" ht="15.75">
      <c r="A42" s="23" t="s">
        <v>42</v>
      </c>
      <c r="B42" s="34"/>
      <c r="C42" s="44" t="s">
        <v>33</v>
      </c>
      <c r="D42" s="42" t="s">
        <v>31</v>
      </c>
      <c r="E42" s="46">
        <v>5225600</v>
      </c>
      <c r="F42" s="47">
        <v>880</v>
      </c>
      <c r="G42" s="28">
        <v>300</v>
      </c>
      <c r="H42" s="155">
        <f>H43</f>
        <v>0</v>
      </c>
      <c r="I42" s="156"/>
    </row>
    <row r="43" spans="1:9" s="5" customFormat="1" ht="16.5" thickBot="1">
      <c r="A43" s="37" t="s">
        <v>44</v>
      </c>
      <c r="B43" s="38"/>
      <c r="C43" s="50" t="s">
        <v>33</v>
      </c>
      <c r="D43" s="45" t="s">
        <v>31</v>
      </c>
      <c r="E43" s="48">
        <v>5225600</v>
      </c>
      <c r="F43" s="38">
        <v>880</v>
      </c>
      <c r="G43" s="39">
        <v>340</v>
      </c>
      <c r="H43" s="157"/>
      <c r="I43" s="158"/>
    </row>
    <row r="44" spans="1:9" s="5" customFormat="1" ht="15.75">
      <c r="A44" s="51" t="s">
        <v>77</v>
      </c>
      <c r="B44" s="57"/>
      <c r="C44" s="53" t="s">
        <v>33</v>
      </c>
      <c r="D44" s="54" t="s">
        <v>31</v>
      </c>
      <c r="E44" s="55">
        <v>6200000</v>
      </c>
      <c r="F44" s="58"/>
      <c r="G44" s="58"/>
      <c r="H44" s="159">
        <f>H45+H66</f>
        <v>0</v>
      </c>
      <c r="I44" s="160"/>
    </row>
    <row r="45" spans="1:9" s="5" customFormat="1" ht="15.75">
      <c r="A45" s="43" t="s">
        <v>10</v>
      </c>
      <c r="B45" s="42"/>
      <c r="C45" s="44" t="s">
        <v>33</v>
      </c>
      <c r="D45" s="42" t="s">
        <v>31</v>
      </c>
      <c r="E45" s="46">
        <v>6200000</v>
      </c>
      <c r="F45" s="47">
        <v>111</v>
      </c>
      <c r="G45" s="25">
        <v>200</v>
      </c>
      <c r="H45" s="161">
        <f>H46+H50+H63</f>
        <v>0</v>
      </c>
      <c r="I45" s="162"/>
    </row>
    <row r="46" spans="1:9" s="5" customFormat="1" ht="15.75">
      <c r="A46" s="23" t="s">
        <v>50</v>
      </c>
      <c r="B46" s="26"/>
      <c r="C46" s="44" t="s">
        <v>33</v>
      </c>
      <c r="D46" s="42" t="s">
        <v>31</v>
      </c>
      <c r="E46" s="46">
        <v>6200000</v>
      </c>
      <c r="F46" s="47">
        <v>111</v>
      </c>
      <c r="G46" s="28">
        <v>210</v>
      </c>
      <c r="H46" s="155">
        <f>H47+H48+H49</f>
        <v>0</v>
      </c>
      <c r="I46" s="156"/>
    </row>
    <row r="47" spans="1:9" s="5" customFormat="1" ht="15.75">
      <c r="A47" s="27" t="s">
        <v>19</v>
      </c>
      <c r="B47" s="26"/>
      <c r="C47" s="44" t="s">
        <v>33</v>
      </c>
      <c r="D47" s="42" t="s">
        <v>31</v>
      </c>
      <c r="E47" s="46">
        <v>6200000</v>
      </c>
      <c r="F47" s="47">
        <v>111</v>
      </c>
      <c r="G47" s="29">
        <v>211</v>
      </c>
      <c r="H47" s="155"/>
      <c r="I47" s="156"/>
    </row>
    <row r="48" spans="1:9" s="5" customFormat="1" ht="15.75">
      <c r="A48" s="27" t="s">
        <v>1</v>
      </c>
      <c r="B48" s="30"/>
      <c r="C48" s="44" t="s">
        <v>33</v>
      </c>
      <c r="D48" s="42" t="s">
        <v>31</v>
      </c>
      <c r="E48" s="46">
        <v>6200000</v>
      </c>
      <c r="F48" s="47">
        <v>111</v>
      </c>
      <c r="G48" s="29">
        <v>212</v>
      </c>
      <c r="H48" s="155"/>
      <c r="I48" s="156"/>
    </row>
    <row r="49" spans="1:9" s="5" customFormat="1" ht="15.75">
      <c r="A49" s="27" t="s">
        <v>51</v>
      </c>
      <c r="B49" s="30"/>
      <c r="C49" s="44" t="s">
        <v>33</v>
      </c>
      <c r="D49" s="42" t="s">
        <v>31</v>
      </c>
      <c r="E49" s="46">
        <v>6200000</v>
      </c>
      <c r="F49" s="47">
        <v>111</v>
      </c>
      <c r="G49" s="29">
        <v>213</v>
      </c>
      <c r="H49" s="155"/>
      <c r="I49" s="156"/>
    </row>
    <row r="50" spans="1:9" s="5" customFormat="1" ht="15.75">
      <c r="A50" s="23" t="s">
        <v>20</v>
      </c>
      <c r="B50" s="30"/>
      <c r="C50" s="44" t="s">
        <v>33</v>
      </c>
      <c r="D50" s="42" t="s">
        <v>31</v>
      </c>
      <c r="E50" s="46">
        <v>6200000</v>
      </c>
      <c r="F50" s="29"/>
      <c r="G50" s="28">
        <v>220</v>
      </c>
      <c r="H50" s="155">
        <f>SUM(H51:I62)</f>
        <v>0</v>
      </c>
      <c r="I50" s="156"/>
    </row>
    <row r="51" spans="1:9" s="5" customFormat="1" ht="15.75">
      <c r="A51" s="27" t="s">
        <v>4</v>
      </c>
      <c r="B51" s="30"/>
      <c r="C51" s="44" t="s">
        <v>33</v>
      </c>
      <c r="D51" s="42" t="s">
        <v>31</v>
      </c>
      <c r="E51" s="46">
        <v>6200000</v>
      </c>
      <c r="F51" s="29">
        <v>242</v>
      </c>
      <c r="G51" s="29">
        <v>221</v>
      </c>
      <c r="H51" s="155"/>
      <c r="I51" s="156"/>
    </row>
    <row r="52" spans="1:9" s="5" customFormat="1" ht="15.75">
      <c r="A52" s="27" t="s">
        <v>4</v>
      </c>
      <c r="B52" s="30"/>
      <c r="C52" s="44" t="s">
        <v>33</v>
      </c>
      <c r="D52" s="42" t="s">
        <v>31</v>
      </c>
      <c r="E52" s="46">
        <v>6200000</v>
      </c>
      <c r="F52" s="29">
        <v>244</v>
      </c>
      <c r="G52" s="29">
        <v>221</v>
      </c>
      <c r="H52" s="155"/>
      <c r="I52" s="156"/>
    </row>
    <row r="53" spans="1:9" s="5" customFormat="1" ht="15.75">
      <c r="A53" s="27" t="s">
        <v>2</v>
      </c>
      <c r="B53" s="30"/>
      <c r="C53" s="44" t="s">
        <v>33</v>
      </c>
      <c r="D53" s="42" t="s">
        <v>31</v>
      </c>
      <c r="E53" s="46">
        <v>6200000</v>
      </c>
      <c r="F53" s="29">
        <v>242</v>
      </c>
      <c r="G53" s="29">
        <v>222</v>
      </c>
      <c r="H53" s="155"/>
      <c r="I53" s="156"/>
    </row>
    <row r="54" spans="1:9" s="5" customFormat="1" ht="15.75">
      <c r="A54" s="27" t="s">
        <v>2</v>
      </c>
      <c r="B54" s="30"/>
      <c r="C54" s="44" t="s">
        <v>33</v>
      </c>
      <c r="D54" s="42" t="s">
        <v>31</v>
      </c>
      <c r="E54" s="46">
        <v>6200000</v>
      </c>
      <c r="F54" s="29">
        <v>244</v>
      </c>
      <c r="G54" s="29">
        <v>222</v>
      </c>
      <c r="H54" s="155"/>
      <c r="I54" s="156"/>
    </row>
    <row r="55" spans="1:9" s="5" customFormat="1" ht="15.75">
      <c r="A55" s="27" t="s">
        <v>6</v>
      </c>
      <c r="B55" s="30"/>
      <c r="C55" s="44" t="s">
        <v>33</v>
      </c>
      <c r="D55" s="42" t="s">
        <v>31</v>
      </c>
      <c r="E55" s="46">
        <v>6200000</v>
      </c>
      <c r="F55" s="29">
        <v>244</v>
      </c>
      <c r="G55" s="29">
        <v>223</v>
      </c>
      <c r="H55" s="155"/>
      <c r="I55" s="156"/>
    </row>
    <row r="56" spans="1:10" s="5" customFormat="1" ht="15.75">
      <c r="A56" s="27" t="s">
        <v>43</v>
      </c>
      <c r="B56" s="31"/>
      <c r="C56" s="44" t="s">
        <v>33</v>
      </c>
      <c r="D56" s="42" t="s">
        <v>31</v>
      </c>
      <c r="E56" s="46">
        <v>6200000</v>
      </c>
      <c r="F56" s="29">
        <v>242</v>
      </c>
      <c r="G56" s="29">
        <v>224</v>
      </c>
      <c r="H56" s="155"/>
      <c r="I56" s="156"/>
      <c r="J56" s="32"/>
    </row>
    <row r="57" spans="1:10" s="5" customFormat="1" ht="15.75">
      <c r="A57" s="27" t="s">
        <v>43</v>
      </c>
      <c r="B57" s="31"/>
      <c r="C57" s="44" t="s">
        <v>33</v>
      </c>
      <c r="D57" s="42" t="s">
        <v>31</v>
      </c>
      <c r="E57" s="46">
        <v>6200000</v>
      </c>
      <c r="F57" s="29">
        <v>244</v>
      </c>
      <c r="G57" s="29">
        <v>224</v>
      </c>
      <c r="H57" s="155"/>
      <c r="I57" s="156"/>
      <c r="J57" s="32"/>
    </row>
    <row r="58" spans="1:9" s="5" customFormat="1" ht="15.75">
      <c r="A58" s="27" t="s">
        <v>52</v>
      </c>
      <c r="B58" s="31"/>
      <c r="C58" s="44" t="s">
        <v>33</v>
      </c>
      <c r="D58" s="42" t="s">
        <v>31</v>
      </c>
      <c r="E58" s="46">
        <v>6200000</v>
      </c>
      <c r="F58" s="29">
        <v>242</v>
      </c>
      <c r="G58" s="29">
        <v>225</v>
      </c>
      <c r="H58" s="155"/>
      <c r="I58" s="156"/>
    </row>
    <row r="59" spans="1:9" s="5" customFormat="1" ht="15.75">
      <c r="A59" s="27" t="s">
        <v>52</v>
      </c>
      <c r="B59" s="31"/>
      <c r="C59" s="44" t="s">
        <v>33</v>
      </c>
      <c r="D59" s="42" t="s">
        <v>31</v>
      </c>
      <c r="E59" s="46">
        <v>6200000</v>
      </c>
      <c r="F59" s="29">
        <v>244</v>
      </c>
      <c r="G59" s="29">
        <v>225</v>
      </c>
      <c r="H59" s="155"/>
      <c r="I59" s="156"/>
    </row>
    <row r="60" spans="1:9" s="5" customFormat="1" ht="15.75">
      <c r="A60" s="27" t="s">
        <v>3</v>
      </c>
      <c r="B60" s="31"/>
      <c r="C60" s="44" t="s">
        <v>33</v>
      </c>
      <c r="D60" s="42" t="s">
        <v>31</v>
      </c>
      <c r="E60" s="46">
        <v>6200000</v>
      </c>
      <c r="F60" s="29">
        <v>112</v>
      </c>
      <c r="G60" s="29">
        <v>226</v>
      </c>
      <c r="H60" s="155"/>
      <c r="I60" s="156"/>
    </row>
    <row r="61" spans="1:9" s="5" customFormat="1" ht="15.75">
      <c r="A61" s="27" t="s">
        <v>3</v>
      </c>
      <c r="B61" s="31"/>
      <c r="C61" s="44" t="s">
        <v>33</v>
      </c>
      <c r="D61" s="42" t="s">
        <v>31</v>
      </c>
      <c r="E61" s="46">
        <v>6200000</v>
      </c>
      <c r="F61" s="29">
        <v>242</v>
      </c>
      <c r="G61" s="29">
        <v>226</v>
      </c>
      <c r="H61" s="155"/>
      <c r="I61" s="156"/>
    </row>
    <row r="62" spans="1:9" s="5" customFormat="1" ht="15.75">
      <c r="A62" s="27" t="s">
        <v>3</v>
      </c>
      <c r="B62" s="31"/>
      <c r="C62" s="44" t="s">
        <v>33</v>
      </c>
      <c r="D62" s="42" t="s">
        <v>31</v>
      </c>
      <c r="E62" s="46">
        <v>6200000</v>
      </c>
      <c r="F62" s="29">
        <v>244</v>
      </c>
      <c r="G62" s="29">
        <v>226</v>
      </c>
      <c r="H62" s="155"/>
      <c r="I62" s="156"/>
    </row>
    <row r="63" spans="1:9" s="5" customFormat="1" ht="15.75">
      <c r="A63" s="23" t="s">
        <v>22</v>
      </c>
      <c r="B63" s="34"/>
      <c r="C63" s="44" t="s">
        <v>33</v>
      </c>
      <c r="D63" s="42" t="s">
        <v>31</v>
      </c>
      <c r="E63" s="46">
        <v>6200000</v>
      </c>
      <c r="F63" s="29"/>
      <c r="G63" s="28">
        <v>290</v>
      </c>
      <c r="H63" s="155">
        <f>H64+H65</f>
        <v>0</v>
      </c>
      <c r="I63" s="156"/>
    </row>
    <row r="64" spans="1:9" s="5" customFormat="1" ht="15.75">
      <c r="A64" s="27" t="s">
        <v>22</v>
      </c>
      <c r="B64" s="34"/>
      <c r="C64" s="44" t="s">
        <v>33</v>
      </c>
      <c r="D64" s="42" t="s">
        <v>31</v>
      </c>
      <c r="E64" s="46">
        <v>6200000</v>
      </c>
      <c r="F64" s="29">
        <v>851</v>
      </c>
      <c r="G64" s="29">
        <v>290</v>
      </c>
      <c r="H64" s="155"/>
      <c r="I64" s="156"/>
    </row>
    <row r="65" spans="1:9" s="5" customFormat="1" ht="15.75">
      <c r="A65" s="27" t="s">
        <v>22</v>
      </c>
      <c r="B65" s="34"/>
      <c r="C65" s="44" t="s">
        <v>33</v>
      </c>
      <c r="D65" s="42" t="s">
        <v>31</v>
      </c>
      <c r="E65" s="46">
        <v>6200000</v>
      </c>
      <c r="F65" s="29">
        <v>852</v>
      </c>
      <c r="G65" s="29">
        <v>290</v>
      </c>
      <c r="H65" s="155"/>
      <c r="I65" s="156"/>
    </row>
    <row r="66" spans="1:9" s="5" customFormat="1" ht="15.75">
      <c r="A66" s="23" t="s">
        <v>42</v>
      </c>
      <c r="B66" s="34"/>
      <c r="C66" s="44" t="s">
        <v>33</v>
      </c>
      <c r="D66" s="42" t="s">
        <v>31</v>
      </c>
      <c r="E66" s="46">
        <v>6200000</v>
      </c>
      <c r="F66" s="29"/>
      <c r="G66" s="28">
        <v>300</v>
      </c>
      <c r="H66" s="155">
        <f>SUM(H67:I70)</f>
        <v>0</v>
      </c>
      <c r="I66" s="156"/>
    </row>
    <row r="67" spans="1:9" s="5" customFormat="1" ht="15.75">
      <c r="A67" s="27" t="s">
        <v>5</v>
      </c>
      <c r="B67" s="34"/>
      <c r="C67" s="44" t="s">
        <v>33</v>
      </c>
      <c r="D67" s="42" t="s">
        <v>31</v>
      </c>
      <c r="E67" s="46">
        <v>6200000</v>
      </c>
      <c r="F67" s="29">
        <v>242</v>
      </c>
      <c r="G67" s="36">
        <v>310</v>
      </c>
      <c r="H67" s="155"/>
      <c r="I67" s="156"/>
    </row>
    <row r="68" spans="1:9" s="5" customFormat="1" ht="15.75">
      <c r="A68" s="27" t="s">
        <v>5</v>
      </c>
      <c r="B68" s="34"/>
      <c r="C68" s="44" t="s">
        <v>33</v>
      </c>
      <c r="D68" s="42" t="s">
        <v>31</v>
      </c>
      <c r="E68" s="46">
        <v>6200000</v>
      </c>
      <c r="F68" s="29">
        <v>244</v>
      </c>
      <c r="G68" s="36">
        <v>310</v>
      </c>
      <c r="H68" s="155"/>
      <c r="I68" s="156"/>
    </row>
    <row r="69" spans="1:9" s="5" customFormat="1" ht="15.75">
      <c r="A69" s="27" t="s">
        <v>23</v>
      </c>
      <c r="B69" s="34"/>
      <c r="C69" s="44" t="s">
        <v>33</v>
      </c>
      <c r="D69" s="42" t="s">
        <v>31</v>
      </c>
      <c r="E69" s="46">
        <v>6200000</v>
      </c>
      <c r="F69" s="29">
        <v>242</v>
      </c>
      <c r="G69" s="29">
        <v>340</v>
      </c>
      <c r="H69" s="155"/>
      <c r="I69" s="156"/>
    </row>
    <row r="70" spans="1:9" s="5" customFormat="1" ht="15.75">
      <c r="A70" s="27" t="s">
        <v>44</v>
      </c>
      <c r="B70" s="34"/>
      <c r="C70" s="44" t="s">
        <v>33</v>
      </c>
      <c r="D70" s="42" t="s">
        <v>31</v>
      </c>
      <c r="E70" s="46">
        <v>6200000</v>
      </c>
      <c r="F70" s="29">
        <v>244</v>
      </c>
      <c r="G70" s="34">
        <v>340</v>
      </c>
      <c r="H70" s="155"/>
      <c r="I70" s="156"/>
    </row>
    <row r="71" spans="1:9" s="5" customFormat="1" ht="15.75">
      <c r="A71" s="23" t="s">
        <v>78</v>
      </c>
      <c r="B71" s="52"/>
      <c r="C71" s="53" t="s">
        <v>33</v>
      </c>
      <c r="D71" s="54" t="s">
        <v>31</v>
      </c>
      <c r="E71" s="55">
        <v>6300000</v>
      </c>
      <c r="F71" s="28"/>
      <c r="G71" s="28"/>
      <c r="H71" s="163">
        <f>H72+H84</f>
        <v>0</v>
      </c>
      <c r="I71" s="164"/>
    </row>
    <row r="72" spans="1:9" s="5" customFormat="1" ht="15.75">
      <c r="A72" s="43" t="s">
        <v>10</v>
      </c>
      <c r="B72" s="42"/>
      <c r="C72" s="44" t="s">
        <v>33</v>
      </c>
      <c r="D72" s="42" t="s">
        <v>31</v>
      </c>
      <c r="E72" s="46">
        <v>6300000</v>
      </c>
      <c r="F72" s="47"/>
      <c r="G72" s="25">
        <v>200</v>
      </c>
      <c r="H72" s="161">
        <f>H73+H80+H82</f>
        <v>0</v>
      </c>
      <c r="I72" s="162"/>
    </row>
    <row r="73" spans="1:9" s="5" customFormat="1" ht="15.75">
      <c r="A73" s="23" t="s">
        <v>20</v>
      </c>
      <c r="B73" s="30"/>
      <c r="C73" s="44" t="s">
        <v>33</v>
      </c>
      <c r="D73" s="42" t="s">
        <v>31</v>
      </c>
      <c r="E73" s="46">
        <v>6300000</v>
      </c>
      <c r="F73" s="29"/>
      <c r="G73" s="28">
        <v>220</v>
      </c>
      <c r="H73" s="155">
        <f>SUM(H74:I79)</f>
        <v>0</v>
      </c>
      <c r="I73" s="156"/>
    </row>
    <row r="74" spans="1:9" s="5" customFormat="1" ht="15.75">
      <c r="A74" s="27" t="s">
        <v>4</v>
      </c>
      <c r="B74" s="30"/>
      <c r="C74" s="44" t="s">
        <v>33</v>
      </c>
      <c r="D74" s="42" t="s">
        <v>31</v>
      </c>
      <c r="E74" s="46">
        <v>6300000</v>
      </c>
      <c r="F74" s="29">
        <v>244</v>
      </c>
      <c r="G74" s="29">
        <v>221</v>
      </c>
      <c r="H74" s="155"/>
      <c r="I74" s="156"/>
    </row>
    <row r="75" spans="1:9" s="5" customFormat="1" ht="15.75">
      <c r="A75" s="27" t="s">
        <v>2</v>
      </c>
      <c r="B75" s="30"/>
      <c r="C75" s="44" t="s">
        <v>33</v>
      </c>
      <c r="D75" s="42" t="s">
        <v>31</v>
      </c>
      <c r="E75" s="46">
        <v>6300000</v>
      </c>
      <c r="F75" s="29">
        <v>244</v>
      </c>
      <c r="G75" s="29">
        <v>222</v>
      </c>
      <c r="H75" s="155"/>
      <c r="I75" s="156"/>
    </row>
    <row r="76" spans="1:10" s="5" customFormat="1" ht="15.75">
      <c r="A76" s="27" t="s">
        <v>43</v>
      </c>
      <c r="B76" s="31"/>
      <c r="C76" s="44" t="s">
        <v>33</v>
      </c>
      <c r="D76" s="42" t="s">
        <v>31</v>
      </c>
      <c r="E76" s="46">
        <v>6300000</v>
      </c>
      <c r="F76" s="29">
        <v>244</v>
      </c>
      <c r="G76" s="29">
        <v>224</v>
      </c>
      <c r="H76" s="155"/>
      <c r="I76" s="156"/>
      <c r="J76" s="32"/>
    </row>
    <row r="77" spans="1:9" s="5" customFormat="1" ht="15.75">
      <c r="A77" s="27" t="s">
        <v>52</v>
      </c>
      <c r="B77" s="31"/>
      <c r="C77" s="44" t="s">
        <v>33</v>
      </c>
      <c r="D77" s="42" t="s">
        <v>31</v>
      </c>
      <c r="E77" s="46">
        <v>6300000</v>
      </c>
      <c r="F77" s="29">
        <v>242</v>
      </c>
      <c r="G77" s="29">
        <v>225</v>
      </c>
      <c r="H77" s="155"/>
      <c r="I77" s="156"/>
    </row>
    <row r="78" spans="1:9" s="5" customFormat="1" ht="15.75">
      <c r="A78" s="27" t="s">
        <v>3</v>
      </c>
      <c r="B78" s="31"/>
      <c r="C78" s="44" t="s">
        <v>33</v>
      </c>
      <c r="D78" s="42" t="s">
        <v>31</v>
      </c>
      <c r="E78" s="46">
        <v>6300000</v>
      </c>
      <c r="F78" s="29">
        <v>242</v>
      </c>
      <c r="G78" s="29">
        <v>226</v>
      </c>
      <c r="H78" s="155"/>
      <c r="I78" s="156"/>
    </row>
    <row r="79" spans="1:9" s="5" customFormat="1" ht="15.75">
      <c r="A79" s="27" t="s">
        <v>3</v>
      </c>
      <c r="B79" s="31"/>
      <c r="C79" s="44" t="s">
        <v>33</v>
      </c>
      <c r="D79" s="42" t="s">
        <v>31</v>
      </c>
      <c r="E79" s="46">
        <v>6300000</v>
      </c>
      <c r="F79" s="29">
        <v>244</v>
      </c>
      <c r="G79" s="29">
        <v>226</v>
      </c>
      <c r="H79" s="155"/>
      <c r="I79" s="156"/>
    </row>
    <row r="80" spans="1:9" s="5" customFormat="1" ht="15.75">
      <c r="A80" s="23" t="s">
        <v>21</v>
      </c>
      <c r="B80" s="31"/>
      <c r="C80" s="44" t="s">
        <v>33</v>
      </c>
      <c r="D80" s="42" t="s">
        <v>31</v>
      </c>
      <c r="E80" s="46">
        <v>6300000</v>
      </c>
      <c r="F80" s="29"/>
      <c r="G80" s="28">
        <v>240</v>
      </c>
      <c r="H80" s="155">
        <f>H81</f>
        <v>0</v>
      </c>
      <c r="I80" s="156"/>
    </row>
    <row r="81" spans="1:9" s="5" customFormat="1" ht="29.25" customHeight="1">
      <c r="A81" s="35" t="s">
        <v>56</v>
      </c>
      <c r="B81" s="31"/>
      <c r="C81" s="44" t="s">
        <v>33</v>
      </c>
      <c r="D81" s="42" t="s">
        <v>31</v>
      </c>
      <c r="E81" s="46">
        <v>6300000</v>
      </c>
      <c r="F81" s="29">
        <v>360</v>
      </c>
      <c r="G81" s="29">
        <v>242</v>
      </c>
      <c r="H81" s="155"/>
      <c r="I81" s="156"/>
    </row>
    <row r="82" spans="1:9" s="5" customFormat="1" ht="15.75">
      <c r="A82" s="23" t="s">
        <v>22</v>
      </c>
      <c r="B82" s="34"/>
      <c r="C82" s="44" t="s">
        <v>33</v>
      </c>
      <c r="D82" s="42" t="s">
        <v>31</v>
      </c>
      <c r="E82" s="46">
        <v>6300000</v>
      </c>
      <c r="F82" s="29"/>
      <c r="G82" s="28">
        <v>290</v>
      </c>
      <c r="H82" s="155">
        <f>H83</f>
        <v>0</v>
      </c>
      <c r="I82" s="156"/>
    </row>
    <row r="83" spans="1:9" s="5" customFormat="1" ht="15.75">
      <c r="A83" s="27" t="s">
        <v>22</v>
      </c>
      <c r="B83" s="34"/>
      <c r="C83" s="44" t="s">
        <v>33</v>
      </c>
      <c r="D83" s="42" t="s">
        <v>31</v>
      </c>
      <c r="E83" s="46">
        <v>6300000</v>
      </c>
      <c r="F83" s="29">
        <v>360</v>
      </c>
      <c r="G83" s="29">
        <v>290</v>
      </c>
      <c r="H83" s="155"/>
      <c r="I83" s="156"/>
    </row>
    <row r="84" spans="1:9" s="5" customFormat="1" ht="15.75">
      <c r="A84" s="23" t="s">
        <v>42</v>
      </c>
      <c r="B84" s="34"/>
      <c r="C84" s="44" t="s">
        <v>33</v>
      </c>
      <c r="D84" s="42" t="s">
        <v>31</v>
      </c>
      <c r="E84" s="46">
        <v>6300000</v>
      </c>
      <c r="F84" s="29"/>
      <c r="G84" s="28">
        <v>300</v>
      </c>
      <c r="H84" s="155">
        <f>SUM(H85:I88)</f>
        <v>0</v>
      </c>
      <c r="I84" s="156"/>
    </row>
    <row r="85" spans="1:9" s="5" customFormat="1" ht="15.75">
      <c r="A85" s="27" t="s">
        <v>5</v>
      </c>
      <c r="B85" s="34"/>
      <c r="C85" s="44" t="s">
        <v>33</v>
      </c>
      <c r="D85" s="42" t="s">
        <v>31</v>
      </c>
      <c r="E85" s="46">
        <v>6300000</v>
      </c>
      <c r="F85" s="29">
        <v>242</v>
      </c>
      <c r="G85" s="36">
        <v>310</v>
      </c>
      <c r="H85" s="155"/>
      <c r="I85" s="156"/>
    </row>
    <row r="86" spans="1:9" s="5" customFormat="1" ht="15.75">
      <c r="A86" s="27" t="s">
        <v>5</v>
      </c>
      <c r="B86" s="34"/>
      <c r="C86" s="44" t="s">
        <v>33</v>
      </c>
      <c r="D86" s="42" t="s">
        <v>31</v>
      </c>
      <c r="E86" s="46">
        <v>6300000</v>
      </c>
      <c r="F86" s="29">
        <v>244</v>
      </c>
      <c r="G86" s="36">
        <v>310</v>
      </c>
      <c r="H86" s="155"/>
      <c r="I86" s="156"/>
    </row>
    <row r="87" spans="1:9" s="5" customFormat="1" ht="15.75">
      <c r="A87" s="27" t="s">
        <v>23</v>
      </c>
      <c r="B87" s="34"/>
      <c r="C87" s="44" t="s">
        <v>33</v>
      </c>
      <c r="D87" s="42" t="s">
        <v>31</v>
      </c>
      <c r="E87" s="46">
        <v>6300000</v>
      </c>
      <c r="F87" s="29">
        <v>242</v>
      </c>
      <c r="G87" s="29">
        <v>340</v>
      </c>
      <c r="H87" s="155"/>
      <c r="I87" s="156"/>
    </row>
    <row r="88" spans="1:9" s="5" customFormat="1" ht="15.75">
      <c r="A88" s="27" t="s">
        <v>44</v>
      </c>
      <c r="B88" s="34"/>
      <c r="C88" s="44" t="s">
        <v>33</v>
      </c>
      <c r="D88" s="42" t="s">
        <v>31</v>
      </c>
      <c r="E88" s="46">
        <v>6300000</v>
      </c>
      <c r="F88" s="29">
        <v>244</v>
      </c>
      <c r="G88" s="34">
        <v>340</v>
      </c>
      <c r="H88" s="155"/>
      <c r="I88" s="156"/>
    </row>
    <row r="89" spans="2:9" s="5" customFormat="1" ht="16.5" thickBot="1">
      <c r="B89" s="11"/>
      <c r="D89" s="4"/>
      <c r="H89" s="126">
        <f>H71+H44+H35+H30+H25</f>
        <v>0</v>
      </c>
      <c r="I89" s="165"/>
    </row>
    <row r="90" spans="1:8" ht="12.75">
      <c r="A90" s="59"/>
      <c r="B90" s="59"/>
      <c r="C90" s="60"/>
      <c r="D90" s="60"/>
      <c r="E90" s="60"/>
      <c r="F90" s="60"/>
      <c r="G90" s="61"/>
      <c r="H90" s="62"/>
    </row>
    <row r="91" s="5" customFormat="1" ht="15.75">
      <c r="E91" s="4"/>
    </row>
    <row r="92" s="5" customFormat="1" ht="15.75">
      <c r="E92" s="4"/>
    </row>
    <row r="93" spans="1:4" s="5" customFormat="1" ht="15.75">
      <c r="A93" s="5" t="s">
        <v>79</v>
      </c>
      <c r="D93" s="5" t="s">
        <v>24</v>
      </c>
    </row>
    <row r="94" spans="2:9" s="5" customFormat="1" ht="15.75">
      <c r="B94" s="5" t="s">
        <v>25</v>
      </c>
      <c r="D94" s="5" t="s">
        <v>27</v>
      </c>
      <c r="F94" s="5" t="s">
        <v>47</v>
      </c>
      <c r="H94" s="40"/>
      <c r="I94" s="41"/>
    </row>
    <row r="95" spans="6:9" s="5" customFormat="1" ht="15.75">
      <c r="F95" s="5" t="s">
        <v>48</v>
      </c>
      <c r="H95" s="40"/>
      <c r="I95" s="41"/>
    </row>
    <row r="96" s="5" customFormat="1" ht="15.75"/>
    <row r="97" spans="1:4" s="5" customFormat="1" ht="15.75">
      <c r="A97" s="5" t="s">
        <v>80</v>
      </c>
      <c r="B97" s="5" t="s">
        <v>46</v>
      </c>
      <c r="D97" s="5" t="s">
        <v>30</v>
      </c>
    </row>
    <row r="98" spans="2:4" s="5" customFormat="1" ht="15.75">
      <c r="B98" s="5" t="s">
        <v>25</v>
      </c>
      <c r="D98" s="5" t="s">
        <v>26</v>
      </c>
    </row>
    <row r="99" s="5" customFormat="1" ht="15.75"/>
    <row r="100" spans="1:6" s="5" customFormat="1" ht="15.75">
      <c r="A100" s="5" t="s">
        <v>28</v>
      </c>
      <c r="B100" s="5" t="s">
        <v>45</v>
      </c>
      <c r="D100" s="5" t="s">
        <v>30</v>
      </c>
      <c r="F100" s="5" t="s">
        <v>53</v>
      </c>
    </row>
    <row r="101" spans="2:6" s="5" customFormat="1" ht="15.75">
      <c r="B101" s="5" t="s">
        <v>29</v>
      </c>
      <c r="D101" s="5" t="s">
        <v>25</v>
      </c>
      <c r="F101" s="5" t="s">
        <v>26</v>
      </c>
    </row>
    <row r="102" s="5" customFormat="1" ht="15.75"/>
    <row r="103" s="5" customFormat="1" ht="15.75">
      <c r="A103" s="5" t="s">
        <v>49</v>
      </c>
    </row>
  </sheetData>
  <sheetProtection/>
  <mergeCells count="73">
    <mergeCell ref="H88:I88"/>
    <mergeCell ref="H89:I89"/>
    <mergeCell ref="H82:I82"/>
    <mergeCell ref="H83:I83"/>
    <mergeCell ref="H86:I86"/>
    <mergeCell ref="H87:I87"/>
    <mergeCell ref="H84:I84"/>
    <mergeCell ref="H85:I85"/>
    <mergeCell ref="H78:I78"/>
    <mergeCell ref="H79:I79"/>
    <mergeCell ref="H80:I80"/>
    <mergeCell ref="H81:I81"/>
    <mergeCell ref="H74:I74"/>
    <mergeCell ref="H75:I75"/>
    <mergeCell ref="H76:I76"/>
    <mergeCell ref="H77:I77"/>
    <mergeCell ref="H66:I66"/>
    <mergeCell ref="H67:I67"/>
    <mergeCell ref="H68:I68"/>
    <mergeCell ref="H69:I69"/>
    <mergeCell ref="H70:I70"/>
    <mergeCell ref="H71:I71"/>
    <mergeCell ref="H56:I56"/>
    <mergeCell ref="H57:I57"/>
    <mergeCell ref="H58:I58"/>
    <mergeCell ref="H59:I59"/>
    <mergeCell ref="H72:I72"/>
    <mergeCell ref="H73:I73"/>
    <mergeCell ref="H62:I62"/>
    <mergeCell ref="H63:I63"/>
    <mergeCell ref="H64:I64"/>
    <mergeCell ref="H65:I65"/>
    <mergeCell ref="H22:I23"/>
    <mergeCell ref="H24:I24"/>
    <mergeCell ref="H60:I60"/>
    <mergeCell ref="H61:I61"/>
    <mergeCell ref="H50:I50"/>
    <mergeCell ref="H51:I51"/>
    <mergeCell ref="H52:I52"/>
    <mergeCell ref="H53:I53"/>
    <mergeCell ref="H54:I54"/>
    <mergeCell ref="H55:I55"/>
    <mergeCell ref="A9:E9"/>
    <mergeCell ref="A10:E10"/>
    <mergeCell ref="F11:G11"/>
    <mergeCell ref="F15:G15"/>
    <mergeCell ref="F18:G18"/>
    <mergeCell ref="A22:A23"/>
    <mergeCell ref="H39:I39"/>
    <mergeCell ref="H40:I40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41:I41"/>
    <mergeCell ref="H42:I42"/>
    <mergeCell ref="H43:I43"/>
    <mergeCell ref="H44:I44"/>
    <mergeCell ref="H49:I49"/>
    <mergeCell ref="H45:I45"/>
    <mergeCell ref="H46:I46"/>
    <mergeCell ref="H47:I47"/>
    <mergeCell ref="H48:I48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2014-12-08T09:13:12Z</cp:lastPrinted>
  <dcterms:created xsi:type="dcterms:W3CDTF">1996-10-08T23:32:33Z</dcterms:created>
  <dcterms:modified xsi:type="dcterms:W3CDTF">2015-01-29T07:33:43Z</dcterms:modified>
  <cp:category/>
  <cp:version/>
  <cp:contentType/>
  <cp:contentStatus/>
</cp:coreProperties>
</file>