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Бюджетная смета" sheetId="1" r:id="rId1"/>
    <sheet name="Проект БС" sheetId="2" r:id="rId2"/>
  </sheets>
  <definedNames>
    <definedName name="_xlnm._FilterDatabase" localSheetId="0" hidden="1">'Бюджетная смета'!$F$1:$F$130</definedName>
    <definedName name="_xlnm.Print_Area" localSheetId="0">'Бюджетная смета'!$A$1:$I$107</definedName>
  </definedNames>
  <calcPr fullCalcOnLoad="1"/>
</workbook>
</file>

<file path=xl/sharedStrings.xml><?xml version="1.0" encoding="utf-8"?>
<sst xmlns="http://schemas.openxmlformats.org/spreadsheetml/2006/main" count="502" uniqueCount="114">
  <si>
    <t>КОСГУ</t>
  </si>
  <si>
    <t>Прочие выплаты</t>
  </si>
  <si>
    <t>Транспортные услуги</t>
  </si>
  <si>
    <t>Прочие работы, услуги</t>
  </si>
  <si>
    <t>Услуги связи</t>
  </si>
  <si>
    <t>Увеличение стоимости основных средств</t>
  </si>
  <si>
    <t>Коммунальные услуги</t>
  </si>
  <si>
    <t>КОДЫ</t>
  </si>
  <si>
    <t>Единица измерения: руб</t>
  </si>
  <si>
    <t>Наименование показателя</t>
  </si>
  <si>
    <t>Расходы</t>
  </si>
  <si>
    <t>Код</t>
  </si>
  <si>
    <t>строки</t>
  </si>
  <si>
    <t>раздела</t>
  </si>
  <si>
    <t>подраздела</t>
  </si>
  <si>
    <t>целевой статьи</t>
  </si>
  <si>
    <t>вида расходов</t>
  </si>
  <si>
    <t xml:space="preserve">       Код по бюджетной классификации Российской Федерации</t>
  </si>
  <si>
    <t>Сумма в рублях</t>
  </si>
  <si>
    <t xml:space="preserve">Заработная плата </t>
  </si>
  <si>
    <t>Оплата работ, услуг</t>
  </si>
  <si>
    <t xml:space="preserve">Безвозмездное перечисление организациям </t>
  </si>
  <si>
    <t>Прочие расходы</t>
  </si>
  <si>
    <t>Увеличение стоимости нематериальных активов</t>
  </si>
  <si>
    <t>_______________________</t>
  </si>
  <si>
    <t>(подпись)</t>
  </si>
  <si>
    <t>(расшифровка подписи)</t>
  </si>
  <si>
    <t>( расшифровка подписи)</t>
  </si>
  <si>
    <t>Исполнитель</t>
  </si>
  <si>
    <t>должность</t>
  </si>
  <si>
    <t>________________________</t>
  </si>
  <si>
    <t>01</t>
  </si>
  <si>
    <t>02</t>
  </si>
  <si>
    <t>03</t>
  </si>
  <si>
    <t>04</t>
  </si>
  <si>
    <t>05</t>
  </si>
  <si>
    <t>06</t>
  </si>
  <si>
    <t>07</t>
  </si>
  <si>
    <t>_______________________________</t>
  </si>
  <si>
    <t xml:space="preserve">               Форма по ОКУД</t>
  </si>
  <si>
    <t xml:space="preserve">социального развития </t>
  </si>
  <si>
    <t>Ульяновской области</t>
  </si>
  <si>
    <t>____________________ В.В.Григорова</t>
  </si>
  <si>
    <t>"____" ______________ 20____г.</t>
  </si>
  <si>
    <t xml:space="preserve">                         по ОКАТО</t>
  </si>
  <si>
    <t>Пособия по социальной помощи населению</t>
  </si>
  <si>
    <t xml:space="preserve">Поступление нефинансовых активов </t>
  </si>
  <si>
    <t>Арендная плата за пользование имуществом</t>
  </si>
  <si>
    <t xml:space="preserve">Увеличение стоимости материальных запасов </t>
  </si>
  <si>
    <t>______________</t>
  </si>
  <si>
    <t>_____________</t>
  </si>
  <si>
    <t xml:space="preserve">              Номер страницы</t>
  </si>
  <si>
    <t xml:space="preserve">                  Всего страниц</t>
  </si>
  <si>
    <t>"______" __________20____г</t>
  </si>
  <si>
    <t>Оплата труда и начисления на выплаты по оплате труда</t>
  </si>
  <si>
    <t>Начисления на выплаты по оплате труда</t>
  </si>
  <si>
    <t>Работы, услуги по содержанию имущества</t>
  </si>
  <si>
    <t>_________________________</t>
  </si>
  <si>
    <t>0501012</t>
  </si>
  <si>
    <t>Безвозмездное перечисление государственным и муниципальным организациям</t>
  </si>
  <si>
    <t>Безвозмездное перечисление организациям, за исключением государственных и муниципальных организаций</t>
  </si>
  <si>
    <t>от "_____" _______________20___г.</t>
  </si>
  <si>
    <t xml:space="preserve">                              </t>
  </si>
  <si>
    <t xml:space="preserve"> по Перечню (Реестру)</t>
  </si>
  <si>
    <t>Наименование бюджета       ______________________________________________________________</t>
  </si>
  <si>
    <t>Получатель бюджетных средств ___________________________________________________________</t>
  </si>
  <si>
    <t>Главный распорядитель бюджетных средств_________________________-______________________________________________________________</t>
  </si>
  <si>
    <t>ПРОЕКТ БЮДЖЕТНОЙ СМЕТЫ НА 20____ГОД</t>
  </si>
  <si>
    <t>СОГЛАСОВАНО</t>
  </si>
  <si>
    <t xml:space="preserve">                     Дата</t>
  </si>
  <si>
    <t xml:space="preserve">            по ОКПО</t>
  </si>
  <si>
    <t xml:space="preserve">             по ОКЕИ</t>
  </si>
  <si>
    <t xml:space="preserve">                       Дата</t>
  </si>
  <si>
    <t xml:space="preserve">              по ОКПО</t>
  </si>
  <si>
    <t xml:space="preserve">                    по БК</t>
  </si>
  <si>
    <t xml:space="preserve">               по ОКЕИ</t>
  </si>
  <si>
    <t xml:space="preserve">                   по БК</t>
  </si>
  <si>
    <t>Заместитель министра труда и</t>
  </si>
  <si>
    <t>Социальные выплаты</t>
  </si>
  <si>
    <t>Реализация дополнительных мероприятий, направленных на снижение напряжённости на рынке труда субъектов Российской Федерации</t>
  </si>
  <si>
    <t>Программа поддержки занятости населения Ульяновской области в 2013 году</t>
  </si>
  <si>
    <t>Учреждения в сфере занятости населения</t>
  </si>
  <si>
    <t>Мероприятия в области содействия занятости населения</t>
  </si>
  <si>
    <t>Директор ОГКУ ЦЗН</t>
  </si>
  <si>
    <t>Главный  бухгалтер</t>
  </si>
  <si>
    <t>08</t>
  </si>
  <si>
    <t>____________________ В.В. Григорова</t>
  </si>
  <si>
    <t>Содействие занятости населения, улучшение условий и охраны труда</t>
  </si>
  <si>
    <t xml:space="preserve">Заместитель министра - </t>
  </si>
  <si>
    <t xml:space="preserve">директор департамента финансов </t>
  </si>
  <si>
    <t>и государственных закупок</t>
  </si>
  <si>
    <t xml:space="preserve">Получатель бюджетных средств: Областное государственное казённое учреждение Центр занятости населения Сурского района </t>
  </si>
  <si>
    <t>Антонова И.В.</t>
  </si>
  <si>
    <t>гавный бухгатер</t>
  </si>
  <si>
    <t>____________________</t>
  </si>
  <si>
    <t>Социальное обеспечение</t>
  </si>
  <si>
    <t>Возмещение затрат на оборудование (оснащение) рабочих мест для трудоустройства незанятых инвалидов</t>
  </si>
  <si>
    <t>Субсидии на возмещение затрат на оборудование (оснащение) рабочих мест для трудоустройства незанятых инвалидов</t>
  </si>
  <si>
    <t>Главный распорядитель бюджетных средств: Министерство здравоохранения и социального развития Ульяновской области</t>
  </si>
  <si>
    <t>Профессиональное обучение и дополнительное профессиональное образование женщин в период отпуска по уходу за ребёнком до достижения им возроста трёх лет</t>
  </si>
  <si>
    <t>Субсидия на дополнительные мероприятия в сфере занятости населения</t>
  </si>
  <si>
    <t>Субсидия на возмещение затрат работодателя на оборудование рабочих мест для трудоустройства незанятых инвалидов</t>
  </si>
  <si>
    <t>Кручинкина Л.В.</t>
  </si>
  <si>
    <t>И.о.директора ОГКУ ЦЗН</t>
  </si>
  <si>
    <t>БЮДЖЕТНАЯ СМЕТА НА 2015 ГОД</t>
  </si>
  <si>
    <t>от "06" января 2015г.</t>
  </si>
  <si>
    <t>Наименование бюджета: БЮДЖЕТ 2015</t>
  </si>
  <si>
    <t>42</t>
  </si>
  <si>
    <t>43</t>
  </si>
  <si>
    <t>44</t>
  </si>
  <si>
    <t>45</t>
  </si>
  <si>
    <t>46</t>
  </si>
  <si>
    <t>47</t>
  </si>
  <si>
    <t>"06" января 2015г.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</si>
</sst>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53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8"/>
      <name val="Times New Roman"/>
      <family val="1"/>
    </font>
    <font>
      <b/>
      <sz val="10"/>
      <name val="Arial"/>
      <family val="2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" fillId="0" borderId="0">
      <alignment/>
      <protection/>
    </xf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9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5" fillId="0" borderId="22" xfId="0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0" fontId="4" fillId="0" borderId="21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178" fontId="4" fillId="0" borderId="21" xfId="42" applyFont="1" applyBorder="1" applyAlignment="1">
      <alignment horizontal="left" wrapText="1"/>
    </xf>
    <xf numFmtId="0" fontId="4" fillId="0" borderId="23" xfId="0" applyFont="1" applyBorder="1" applyAlignment="1">
      <alignment horizontal="center"/>
    </xf>
    <xf numFmtId="0" fontId="4" fillId="0" borderId="21" xfId="0" applyFont="1" applyBorder="1" applyAlignment="1">
      <alignment wrapText="1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28" xfId="0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5" fillId="0" borderId="22" xfId="0" applyFont="1" applyBorder="1" applyAlignment="1">
      <alignment wrapText="1"/>
    </xf>
    <xf numFmtId="49" fontId="4" fillId="0" borderId="25" xfId="0" applyNumberFormat="1" applyFont="1" applyBorder="1" applyAlignment="1">
      <alignment horizontal="center"/>
    </xf>
    <xf numFmtId="0" fontId="5" fillId="0" borderId="33" xfId="0" applyFont="1" applyBorder="1" applyAlignment="1">
      <alignment/>
    </xf>
    <xf numFmtId="0" fontId="5" fillId="0" borderId="23" xfId="0" applyFont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49" fontId="2" fillId="0" borderId="0" xfId="52" applyNumberFormat="1" applyFont="1" applyFill="1" applyBorder="1" applyAlignment="1" applyProtection="1">
      <alignment horizontal="left" wrapText="1"/>
      <protection locked="0"/>
    </xf>
    <xf numFmtId="49" fontId="2" fillId="0" borderId="0" xfId="42" applyNumberFormat="1" applyFont="1" applyFill="1" applyBorder="1" applyAlignment="1" applyProtection="1">
      <alignment horizontal="center"/>
      <protection locked="0"/>
    </xf>
    <xf numFmtId="49" fontId="2" fillId="0" borderId="0" xfId="52" applyNumberFormat="1" applyFont="1" applyFill="1" applyBorder="1" applyAlignment="1" applyProtection="1">
      <alignment horizontal="center"/>
      <protection locked="0"/>
    </xf>
    <xf numFmtId="1" fontId="2" fillId="0" borderId="0" xfId="56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49" fontId="7" fillId="0" borderId="0" xfId="52" applyNumberFormat="1" applyFont="1" applyFill="1" applyBorder="1" applyAlignment="1" applyProtection="1">
      <alignment horizontal="left" wrapText="1"/>
      <protection locked="0"/>
    </xf>
    <xf numFmtId="49" fontId="7" fillId="0" borderId="0" xfId="42" applyNumberFormat="1" applyFont="1" applyFill="1" applyBorder="1" applyAlignment="1" applyProtection="1">
      <alignment horizontal="center"/>
      <protection locked="0"/>
    </xf>
    <xf numFmtId="49" fontId="7" fillId="0" borderId="0" xfId="52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27" xfId="0" applyFont="1" applyBorder="1" applyAlignment="1">
      <alignment/>
    </xf>
    <xf numFmtId="0" fontId="5" fillId="0" borderId="0" xfId="0" applyFont="1" applyBorder="1" applyAlignment="1">
      <alignment/>
    </xf>
    <xf numFmtId="49" fontId="5" fillId="0" borderId="34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0" fontId="5" fillId="0" borderId="34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11" fillId="0" borderId="0" xfId="0" applyFont="1" applyAlignment="1">
      <alignment/>
    </xf>
    <xf numFmtId="0" fontId="5" fillId="0" borderId="36" xfId="0" applyFont="1" applyBorder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13" fillId="0" borderId="0" xfId="0" applyFont="1" applyAlignment="1">
      <alignment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" fontId="14" fillId="0" borderId="0" xfId="56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22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5" fillId="0" borderId="33" xfId="0" applyFont="1" applyBorder="1" applyAlignment="1">
      <alignment wrapText="1"/>
    </xf>
    <xf numFmtId="0" fontId="4" fillId="0" borderId="25" xfId="0" applyFont="1" applyBorder="1" applyAlignment="1">
      <alignment wrapText="1"/>
    </xf>
    <xf numFmtId="49" fontId="4" fillId="0" borderId="13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1" fontId="4" fillId="0" borderId="23" xfId="0" applyNumberFormat="1" applyFont="1" applyFill="1" applyBorder="1" applyAlignment="1">
      <alignment horizontal="center"/>
    </xf>
    <xf numFmtId="1" fontId="4" fillId="0" borderId="35" xfId="0" applyNumberFormat="1" applyFont="1" applyFill="1" applyBorder="1" applyAlignment="1">
      <alignment horizontal="center"/>
    </xf>
    <xf numFmtId="1" fontId="4" fillId="0" borderId="26" xfId="0" applyNumberFormat="1" applyFont="1" applyFill="1" applyBorder="1" applyAlignment="1">
      <alignment horizontal="center"/>
    </xf>
    <xf numFmtId="0" fontId="4" fillId="0" borderId="24" xfId="0" applyFont="1" applyBorder="1" applyAlignment="1">
      <alignment/>
    </xf>
    <xf numFmtId="1" fontId="5" fillId="0" borderId="34" xfId="0" applyNumberFormat="1" applyFont="1" applyFill="1" applyBorder="1" applyAlignment="1">
      <alignment horizontal="center"/>
    </xf>
    <xf numFmtId="1" fontId="5" fillId="0" borderId="28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14" fontId="16" fillId="0" borderId="11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17" fillId="0" borderId="0" xfId="0" applyFont="1" applyAlignment="1">
      <alignment/>
    </xf>
    <xf numFmtId="0" fontId="4" fillId="0" borderId="40" xfId="0" applyFont="1" applyBorder="1" applyAlignment="1">
      <alignment horizontal="center"/>
    </xf>
    <xf numFmtId="0" fontId="5" fillId="0" borderId="25" xfId="0" applyFont="1" applyBorder="1" applyAlignment="1">
      <alignment wrapText="1"/>
    </xf>
    <xf numFmtId="1" fontId="4" fillId="0" borderId="12" xfId="0" applyNumberFormat="1" applyFont="1" applyFill="1" applyBorder="1" applyAlignment="1">
      <alignment horizontal="center"/>
    </xf>
    <xf numFmtId="1" fontId="5" fillId="0" borderId="35" xfId="0" applyNumberFormat="1" applyFont="1" applyFill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" fontId="5" fillId="0" borderId="24" xfId="0" applyNumberFormat="1" applyFont="1" applyFill="1" applyBorder="1" applyAlignment="1">
      <alignment horizontal="center"/>
    </xf>
    <xf numFmtId="1" fontId="4" fillId="0" borderId="41" xfId="0" applyNumberFormat="1" applyFont="1" applyFill="1" applyBorder="1" applyAlignment="1">
      <alignment horizontal="center"/>
    </xf>
    <xf numFmtId="1" fontId="4" fillId="0" borderId="38" xfId="0" applyNumberFormat="1" applyFont="1" applyFill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4" fontId="4" fillId="0" borderId="42" xfId="0" applyNumberFormat="1" applyFont="1" applyBorder="1" applyAlignment="1">
      <alignment horizontal="center"/>
    </xf>
    <xf numFmtId="4" fontId="4" fillId="0" borderId="43" xfId="0" applyNumberFormat="1" applyFont="1" applyBorder="1" applyAlignment="1">
      <alignment horizontal="center"/>
    </xf>
    <xf numFmtId="4" fontId="4" fillId="0" borderId="44" xfId="0" applyNumberFormat="1" applyFont="1" applyBorder="1" applyAlignment="1">
      <alignment horizontal="center"/>
    </xf>
    <xf numFmtId="4" fontId="4" fillId="0" borderId="45" xfId="0" applyNumberFormat="1" applyFont="1" applyBorder="1" applyAlignment="1">
      <alignment horizontal="center"/>
    </xf>
    <xf numFmtId="4" fontId="10" fillId="0" borderId="42" xfId="0" applyNumberFormat="1" applyFont="1" applyBorder="1" applyAlignment="1">
      <alignment horizontal="center"/>
    </xf>
    <xf numFmtId="4" fontId="10" fillId="0" borderId="43" xfId="0" applyNumberFormat="1" applyFont="1" applyBorder="1" applyAlignment="1">
      <alignment horizontal="center"/>
    </xf>
    <xf numFmtId="4" fontId="5" fillId="0" borderId="22" xfId="0" applyNumberFormat="1" applyFont="1" applyBorder="1" applyAlignment="1">
      <alignment horizontal="center"/>
    </xf>
    <xf numFmtId="4" fontId="5" fillId="0" borderId="31" xfId="0" applyNumberFormat="1" applyFont="1" applyBorder="1" applyAlignment="1">
      <alignment horizontal="center"/>
    </xf>
    <xf numFmtId="4" fontId="4" fillId="0" borderId="42" xfId="0" applyNumberFormat="1" applyFont="1" applyFill="1" applyBorder="1" applyAlignment="1">
      <alignment horizontal="center"/>
    </xf>
    <xf numFmtId="4" fontId="4" fillId="0" borderId="43" xfId="0" applyNumberFormat="1" applyFont="1" applyFill="1" applyBorder="1" applyAlignment="1">
      <alignment horizontal="center"/>
    </xf>
    <xf numFmtId="4" fontId="10" fillId="0" borderId="46" xfId="0" applyNumberFormat="1" applyFont="1" applyBorder="1" applyAlignment="1">
      <alignment horizontal="center"/>
    </xf>
    <xf numFmtId="4" fontId="10" fillId="0" borderId="47" xfId="0" applyNumberFormat="1" applyFont="1" applyBorder="1" applyAlignment="1">
      <alignment horizontal="center"/>
    </xf>
    <xf numFmtId="4" fontId="5" fillId="0" borderId="42" xfId="0" applyNumberFormat="1" applyFont="1" applyBorder="1" applyAlignment="1">
      <alignment horizontal="center"/>
    </xf>
    <xf numFmtId="4" fontId="5" fillId="0" borderId="43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4" fontId="4" fillId="0" borderId="48" xfId="0" applyNumberFormat="1" applyFont="1" applyBorder="1" applyAlignment="1">
      <alignment horizontal="center"/>
    </xf>
    <xf numFmtId="0" fontId="0" fillId="0" borderId="43" xfId="0" applyBorder="1" applyAlignment="1">
      <alignment horizontal="center"/>
    </xf>
    <xf numFmtId="4" fontId="4" fillId="0" borderId="39" xfId="0" applyNumberFormat="1" applyFont="1" applyBorder="1" applyAlignment="1">
      <alignment horizontal="center"/>
    </xf>
    <xf numFmtId="0" fontId="0" fillId="0" borderId="49" xfId="0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4" fontId="4" fillId="0" borderId="38" xfId="0" applyNumberFormat="1" applyFont="1" applyBorder="1" applyAlignment="1">
      <alignment horizontal="center"/>
    </xf>
    <xf numFmtId="4" fontId="5" fillId="0" borderId="33" xfId="0" applyNumberFormat="1" applyFont="1" applyBorder="1" applyAlignment="1">
      <alignment horizontal="center"/>
    </xf>
    <xf numFmtId="4" fontId="5" fillId="0" borderId="36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4" fontId="4" fillId="0" borderId="40" xfId="0" applyNumberFormat="1" applyFont="1" applyBorder="1" applyAlignment="1">
      <alignment horizontal="center"/>
    </xf>
    <xf numFmtId="4" fontId="4" fillId="0" borderId="25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center"/>
    </xf>
    <xf numFmtId="4" fontId="4" fillId="0" borderId="50" xfId="0" applyNumberFormat="1" applyFont="1" applyBorder="1" applyAlignment="1">
      <alignment horizontal="center"/>
    </xf>
    <xf numFmtId="4" fontId="4" fillId="0" borderId="51" xfId="0" applyNumberFormat="1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52" xfId="0" applyFont="1" applyBorder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" fontId="5" fillId="0" borderId="37" xfId="0" applyNumberFormat="1" applyFont="1" applyBorder="1" applyAlignment="1">
      <alignment horizontal="center"/>
    </xf>
    <xf numFmtId="4" fontId="4" fillId="0" borderId="30" xfId="0" applyNumberFormat="1" applyFont="1" applyBorder="1" applyAlignment="1">
      <alignment horizontal="center"/>
    </xf>
    <xf numFmtId="4" fontId="4" fillId="0" borderId="53" xfId="0" applyNumberFormat="1" applyFont="1" applyBorder="1" applyAlignment="1">
      <alignment horizontal="center"/>
    </xf>
    <xf numFmtId="4" fontId="4" fillId="0" borderId="47" xfId="0" applyNumberFormat="1" applyFont="1" applyBorder="1" applyAlignment="1">
      <alignment horizontal="center"/>
    </xf>
    <xf numFmtId="4" fontId="5" fillId="0" borderId="54" xfId="0" applyNumberFormat="1" applyFont="1" applyBorder="1" applyAlignment="1">
      <alignment horizontal="center"/>
    </xf>
    <xf numFmtId="4" fontId="5" fillId="0" borderId="40" xfId="0" applyNumberFormat="1" applyFont="1" applyBorder="1" applyAlignment="1">
      <alignment horizontal="center"/>
    </xf>
    <xf numFmtId="4" fontId="4" fillId="0" borderId="54" xfId="0" applyNumberFormat="1" applyFont="1" applyBorder="1" applyAlignment="1">
      <alignment horizontal="center"/>
    </xf>
    <xf numFmtId="4" fontId="4" fillId="0" borderId="55" xfId="0" applyNumberFormat="1" applyFont="1" applyBorder="1" applyAlignment="1">
      <alignment horizontal="center"/>
    </xf>
    <xf numFmtId="4" fontId="4" fillId="0" borderId="56" xfId="0" applyNumberFormat="1" applyFont="1" applyBorder="1" applyAlignment="1">
      <alignment horizontal="center"/>
    </xf>
    <xf numFmtId="4" fontId="4" fillId="0" borderId="46" xfId="0" applyNumberFormat="1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6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 2 Смета АПЗ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5"/>
  <sheetViews>
    <sheetView tabSelected="1" zoomScaleSheetLayoutView="90" workbookViewId="0" topLeftCell="A76">
      <selection activeCell="A87" sqref="A87"/>
    </sheetView>
  </sheetViews>
  <sheetFormatPr defaultColWidth="9.140625" defaultRowHeight="12.75"/>
  <cols>
    <col min="1" max="1" width="78.8515625" style="1" customWidth="1"/>
    <col min="2" max="2" width="13.140625" style="1" customWidth="1"/>
    <col min="3" max="7" width="23.00390625" style="1" customWidth="1"/>
    <col min="8" max="8" width="27.421875" style="85" customWidth="1"/>
    <col min="9" max="9" width="5.28125" style="1" customWidth="1"/>
    <col min="10" max="10" width="0.5625" style="1" hidden="1" customWidth="1"/>
    <col min="11" max="12" width="9.140625" style="1" hidden="1" customWidth="1"/>
    <col min="13" max="16384" width="9.140625" style="1" customWidth="1"/>
  </cols>
  <sheetData>
    <row r="1" spans="6:7" ht="23.25">
      <c r="F1" s="64"/>
      <c r="G1" s="64" t="s">
        <v>68</v>
      </c>
    </row>
    <row r="2" spans="5:7" ht="11.25" customHeight="1">
      <c r="E2" s="64"/>
      <c r="F2" s="64"/>
      <c r="G2" s="64"/>
    </row>
    <row r="3" ht="23.25">
      <c r="F3" s="64" t="s">
        <v>88</v>
      </c>
    </row>
    <row r="4" spans="5:6" ht="23.25">
      <c r="E4" s="64"/>
      <c r="F4" s="64" t="s">
        <v>89</v>
      </c>
    </row>
    <row r="5" spans="5:6" ht="23.25">
      <c r="E5" s="64"/>
      <c r="F5" s="64" t="s">
        <v>90</v>
      </c>
    </row>
    <row r="6" spans="5:6" ht="23.25">
      <c r="E6" s="64"/>
      <c r="F6" s="64"/>
    </row>
    <row r="7" spans="5:6" ht="23.25">
      <c r="E7" s="64"/>
      <c r="F7" s="64" t="s">
        <v>86</v>
      </c>
    </row>
    <row r="8" spans="5:7" ht="23.25">
      <c r="E8" s="64"/>
      <c r="F8" s="64"/>
      <c r="G8" s="64"/>
    </row>
    <row r="9" ht="23.25">
      <c r="F9" s="64" t="s">
        <v>43</v>
      </c>
    </row>
    <row r="10" spans="5:7" ht="18.75">
      <c r="E10" s="3"/>
      <c r="F10" s="3"/>
      <c r="G10" s="3"/>
    </row>
    <row r="11" spans="1:7" ht="19.5" thickBot="1">
      <c r="A11" s="163" t="s">
        <v>104</v>
      </c>
      <c r="B11" s="164"/>
      <c r="C11" s="164"/>
      <c r="D11" s="164"/>
      <c r="E11" s="164"/>
      <c r="F11" s="3"/>
      <c r="G11" s="3"/>
    </row>
    <row r="12" spans="1:8" s="5" customFormat="1" ht="16.5" thickBot="1">
      <c r="A12" s="165" t="s">
        <v>105</v>
      </c>
      <c r="B12" s="165"/>
      <c r="C12" s="165"/>
      <c r="D12" s="165"/>
      <c r="E12" s="165"/>
      <c r="H12" s="6" t="s">
        <v>7</v>
      </c>
    </row>
    <row r="13" spans="6:8" s="5" customFormat="1" ht="16.5" thickBot="1">
      <c r="F13" s="171" t="s">
        <v>39</v>
      </c>
      <c r="G13" s="172"/>
      <c r="H13" s="7" t="s">
        <v>58</v>
      </c>
    </row>
    <row r="14" spans="7:8" s="5" customFormat="1" ht="16.5" thickBot="1">
      <c r="G14" s="104" t="s">
        <v>72</v>
      </c>
      <c r="H14" s="105">
        <v>42010</v>
      </c>
    </row>
    <row r="15" spans="2:8" s="5" customFormat="1" ht="16.5" thickBot="1">
      <c r="B15" s="9"/>
      <c r="G15" s="5" t="s">
        <v>73</v>
      </c>
      <c r="H15" s="106">
        <v>25308348</v>
      </c>
    </row>
    <row r="16" s="5" customFormat="1" ht="16.5" thickBot="1">
      <c r="H16" s="87"/>
    </row>
    <row r="17" spans="5:8" s="5" customFormat="1" ht="16.5" thickBot="1">
      <c r="E17" s="5" t="s">
        <v>62</v>
      </c>
      <c r="F17" s="171" t="s">
        <v>63</v>
      </c>
      <c r="G17" s="172"/>
      <c r="H17" s="86"/>
    </row>
    <row r="18" spans="1:8" s="5" customFormat="1" ht="16.5" thickBot="1">
      <c r="A18" s="5" t="s">
        <v>91</v>
      </c>
      <c r="H18" s="88"/>
    </row>
    <row r="19" spans="7:8" s="5" customFormat="1" ht="16.5" thickBot="1">
      <c r="G19" s="5" t="s">
        <v>74</v>
      </c>
      <c r="H19" s="8">
        <v>261</v>
      </c>
    </row>
    <row r="20" spans="1:8" s="5" customFormat="1" ht="16.5" thickBot="1">
      <c r="A20" s="173" t="s">
        <v>98</v>
      </c>
      <c r="B20" s="173"/>
      <c r="C20" s="173"/>
      <c r="D20" s="173"/>
      <c r="F20" s="171" t="s">
        <v>44</v>
      </c>
      <c r="G20" s="172"/>
      <c r="H20" s="106">
        <v>73244551000</v>
      </c>
    </row>
    <row r="21" spans="1:8" s="5" customFormat="1" ht="16.5" thickBot="1">
      <c r="A21" s="5" t="s">
        <v>106</v>
      </c>
      <c r="G21" s="5" t="s">
        <v>75</v>
      </c>
      <c r="H21" s="8">
        <v>383</v>
      </c>
    </row>
    <row r="22" spans="1:8" s="5" customFormat="1" ht="15.75">
      <c r="A22" s="5" t="s">
        <v>8</v>
      </c>
      <c r="H22" s="81"/>
    </row>
    <row r="23" s="5" customFormat="1" ht="16.5" thickBot="1">
      <c r="H23" s="81"/>
    </row>
    <row r="24" spans="1:9" s="5" customFormat="1" ht="16.5" thickBot="1">
      <c r="A24" s="166" t="s">
        <v>9</v>
      </c>
      <c r="B24" s="6" t="s">
        <v>11</v>
      </c>
      <c r="C24" s="14" t="s">
        <v>17</v>
      </c>
      <c r="D24" s="15"/>
      <c r="E24" s="15"/>
      <c r="F24" s="15"/>
      <c r="G24" s="15"/>
      <c r="H24" s="166" t="s">
        <v>18</v>
      </c>
      <c r="I24" s="168"/>
    </row>
    <row r="25" spans="1:9" s="5" customFormat="1" ht="16.5" thickBot="1">
      <c r="A25" s="167"/>
      <c r="B25" s="18" t="s">
        <v>12</v>
      </c>
      <c r="C25" s="12" t="s">
        <v>13</v>
      </c>
      <c r="D25" s="6" t="s">
        <v>14</v>
      </c>
      <c r="E25" s="16" t="s">
        <v>15</v>
      </c>
      <c r="F25" s="12" t="s">
        <v>16</v>
      </c>
      <c r="G25" s="12" t="s">
        <v>0</v>
      </c>
      <c r="H25" s="169"/>
      <c r="I25" s="170"/>
    </row>
    <row r="26" spans="1:9" s="5" customFormat="1" ht="16.5" thickBot="1">
      <c r="A26" s="8">
        <v>1</v>
      </c>
      <c r="B26" s="19">
        <v>2</v>
      </c>
      <c r="C26" s="20">
        <v>3</v>
      </c>
      <c r="D26" s="8">
        <v>4</v>
      </c>
      <c r="E26" s="21">
        <v>5</v>
      </c>
      <c r="F26" s="22">
        <v>6</v>
      </c>
      <c r="G26" s="22">
        <v>7</v>
      </c>
      <c r="H26" s="174">
        <v>8</v>
      </c>
      <c r="I26" s="175"/>
    </row>
    <row r="27" spans="1:9" s="5" customFormat="1" ht="15.75">
      <c r="A27" s="75" t="s">
        <v>78</v>
      </c>
      <c r="B27" s="73" t="s">
        <v>31</v>
      </c>
      <c r="C27" s="73">
        <v>10</v>
      </c>
      <c r="D27" s="73" t="s">
        <v>33</v>
      </c>
      <c r="E27" s="58">
        <v>8045290</v>
      </c>
      <c r="F27" s="58"/>
      <c r="G27" s="58"/>
      <c r="H27" s="180">
        <f>H30+H29+H28</f>
        <v>2332000</v>
      </c>
      <c r="I27" s="181"/>
    </row>
    <row r="28" spans="1:9" s="5" customFormat="1" ht="15.75">
      <c r="A28" s="76" t="s">
        <v>3</v>
      </c>
      <c r="B28" s="42" t="s">
        <v>32</v>
      </c>
      <c r="C28" s="42">
        <v>10</v>
      </c>
      <c r="D28" s="42" t="s">
        <v>33</v>
      </c>
      <c r="E28" s="79">
        <v>8045290</v>
      </c>
      <c r="F28" s="79">
        <v>244</v>
      </c>
      <c r="G28" s="79">
        <v>226</v>
      </c>
      <c r="H28" s="182">
        <v>12000</v>
      </c>
      <c r="I28" s="157"/>
    </row>
    <row r="29" spans="1:9" s="5" customFormat="1" ht="15.75">
      <c r="A29" s="77" t="s">
        <v>45</v>
      </c>
      <c r="B29" s="42" t="s">
        <v>33</v>
      </c>
      <c r="C29" s="42">
        <v>10</v>
      </c>
      <c r="D29" s="42" t="s">
        <v>33</v>
      </c>
      <c r="E29" s="79">
        <f>E28</f>
        <v>8045290</v>
      </c>
      <c r="F29" s="79">
        <v>313</v>
      </c>
      <c r="G29" s="79">
        <v>262</v>
      </c>
      <c r="H29" s="182">
        <v>2250000</v>
      </c>
      <c r="I29" s="157"/>
    </row>
    <row r="30" spans="1:9" s="5" customFormat="1" ht="16.5" thickBot="1">
      <c r="A30" s="78" t="s">
        <v>22</v>
      </c>
      <c r="B30" s="74" t="s">
        <v>34</v>
      </c>
      <c r="C30" s="74">
        <v>10</v>
      </c>
      <c r="D30" s="74" t="s">
        <v>33</v>
      </c>
      <c r="E30" s="80">
        <v>8045290</v>
      </c>
      <c r="F30" s="80">
        <v>340</v>
      </c>
      <c r="G30" s="80">
        <v>290</v>
      </c>
      <c r="H30" s="183">
        <v>70000</v>
      </c>
      <c r="I30" s="184"/>
    </row>
    <row r="31" spans="1:9" s="5" customFormat="1" ht="31.5" customHeight="1" thickBot="1">
      <c r="A31" s="94" t="s">
        <v>97</v>
      </c>
      <c r="B31" s="74" t="s">
        <v>35</v>
      </c>
      <c r="C31" s="83" t="s">
        <v>34</v>
      </c>
      <c r="D31" s="73" t="s">
        <v>31</v>
      </c>
      <c r="E31" s="107">
        <v>8045083</v>
      </c>
      <c r="F31" s="59">
        <v>810</v>
      </c>
      <c r="G31" s="59"/>
      <c r="H31" s="154">
        <f>H32</f>
        <v>290760</v>
      </c>
      <c r="I31" s="155"/>
    </row>
    <row r="32" spans="1:9" s="5" customFormat="1" ht="16.5" thickBot="1">
      <c r="A32" s="43" t="s">
        <v>10</v>
      </c>
      <c r="B32" s="74" t="s">
        <v>36</v>
      </c>
      <c r="C32" s="44" t="s">
        <v>34</v>
      </c>
      <c r="D32" s="42" t="s">
        <v>31</v>
      </c>
      <c r="E32" s="107">
        <v>8045083</v>
      </c>
      <c r="F32" s="48">
        <v>810</v>
      </c>
      <c r="G32" s="92">
        <v>200</v>
      </c>
      <c r="H32" s="140">
        <f>H33</f>
        <v>290760</v>
      </c>
      <c r="I32" s="141"/>
    </row>
    <row r="33" spans="1:9" s="5" customFormat="1" ht="16.5" thickBot="1">
      <c r="A33" s="23" t="s">
        <v>21</v>
      </c>
      <c r="B33" s="74" t="s">
        <v>37</v>
      </c>
      <c r="C33" s="44" t="s">
        <v>34</v>
      </c>
      <c r="D33" s="42" t="s">
        <v>31</v>
      </c>
      <c r="E33" s="107">
        <v>8045083</v>
      </c>
      <c r="F33" s="48">
        <v>810</v>
      </c>
      <c r="G33" s="25">
        <v>240</v>
      </c>
      <c r="H33" s="156">
        <f>H34</f>
        <v>290760</v>
      </c>
      <c r="I33" s="157"/>
    </row>
    <row r="34" spans="1:9" s="5" customFormat="1" ht="32.25" thickBot="1">
      <c r="A34" s="95" t="s">
        <v>60</v>
      </c>
      <c r="B34" s="74" t="s">
        <v>85</v>
      </c>
      <c r="C34" s="97" t="s">
        <v>34</v>
      </c>
      <c r="D34" s="96" t="s">
        <v>31</v>
      </c>
      <c r="E34" s="107">
        <v>8045083</v>
      </c>
      <c r="F34" s="84">
        <v>810</v>
      </c>
      <c r="G34" s="84">
        <v>242</v>
      </c>
      <c r="H34" s="158">
        <v>290760</v>
      </c>
      <c r="I34" s="159"/>
    </row>
    <row r="35" spans="1:9" s="5" customFormat="1" ht="15.75">
      <c r="A35" s="52" t="s">
        <v>87</v>
      </c>
      <c r="B35" s="102">
        <v>9</v>
      </c>
      <c r="C35" s="83" t="s">
        <v>34</v>
      </c>
      <c r="D35" s="73" t="s">
        <v>31</v>
      </c>
      <c r="E35" s="58">
        <v>8041501</v>
      </c>
      <c r="F35" s="59"/>
      <c r="G35" s="59"/>
      <c r="H35" s="154">
        <f>H36+H48</f>
        <v>745783</v>
      </c>
      <c r="I35" s="155"/>
    </row>
    <row r="36" spans="1:9" s="5" customFormat="1" ht="15.75">
      <c r="A36" s="43" t="s">
        <v>10</v>
      </c>
      <c r="B36" s="98">
        <f aca="true" t="shared" si="0" ref="B36:B59">B35+1</f>
        <v>10</v>
      </c>
      <c r="C36" s="44" t="s">
        <v>34</v>
      </c>
      <c r="D36" s="42" t="s">
        <v>31</v>
      </c>
      <c r="E36" s="79">
        <v>8041501</v>
      </c>
      <c r="F36" s="48"/>
      <c r="G36" s="92">
        <v>200</v>
      </c>
      <c r="H36" s="140">
        <f>H37+H44+H46</f>
        <v>726513</v>
      </c>
      <c r="I36" s="141"/>
    </row>
    <row r="37" spans="1:9" s="5" customFormat="1" ht="15.75">
      <c r="A37" s="23" t="s">
        <v>20</v>
      </c>
      <c r="B37" s="98">
        <f t="shared" si="0"/>
        <v>11</v>
      </c>
      <c r="C37" s="44" t="s">
        <v>34</v>
      </c>
      <c r="D37" s="42" t="s">
        <v>31</v>
      </c>
      <c r="E37" s="79">
        <f>E36</f>
        <v>8041501</v>
      </c>
      <c r="F37" s="29"/>
      <c r="G37" s="28">
        <v>220</v>
      </c>
      <c r="H37" s="130">
        <f>SUM(H38:I43)</f>
        <v>397063</v>
      </c>
      <c r="I37" s="131"/>
    </row>
    <row r="38" spans="1:9" s="5" customFormat="1" ht="15.75">
      <c r="A38" s="27" t="s">
        <v>56</v>
      </c>
      <c r="B38" s="98">
        <f t="shared" si="0"/>
        <v>12</v>
      </c>
      <c r="C38" s="44" t="s">
        <v>34</v>
      </c>
      <c r="D38" s="42" t="s">
        <v>31</v>
      </c>
      <c r="E38" s="79">
        <f>E41</f>
        <v>8041501</v>
      </c>
      <c r="F38" s="29">
        <v>242</v>
      </c>
      <c r="G38" s="29">
        <v>225</v>
      </c>
      <c r="H38" s="130">
        <v>1500</v>
      </c>
      <c r="I38" s="131"/>
    </row>
    <row r="39" spans="1:9" s="5" customFormat="1" ht="15.75">
      <c r="A39" s="27" t="s">
        <v>3</v>
      </c>
      <c r="B39" s="98">
        <f t="shared" si="0"/>
        <v>13</v>
      </c>
      <c r="C39" s="44" t="s">
        <v>34</v>
      </c>
      <c r="D39" s="42" t="s">
        <v>31</v>
      </c>
      <c r="E39" s="79">
        <f>E38</f>
        <v>8041501</v>
      </c>
      <c r="F39" s="29">
        <v>242</v>
      </c>
      <c r="G39" s="29">
        <v>226</v>
      </c>
      <c r="H39" s="130">
        <v>1000</v>
      </c>
      <c r="I39" s="131"/>
    </row>
    <row r="40" spans="1:9" s="5" customFormat="1" ht="15.75">
      <c r="A40" s="27" t="s">
        <v>4</v>
      </c>
      <c r="B40" s="98">
        <f t="shared" si="0"/>
        <v>14</v>
      </c>
      <c r="C40" s="44" t="s">
        <v>34</v>
      </c>
      <c r="D40" s="42" t="s">
        <v>31</v>
      </c>
      <c r="E40" s="79">
        <f>E37</f>
        <v>8041501</v>
      </c>
      <c r="F40" s="29">
        <v>244</v>
      </c>
      <c r="G40" s="29">
        <v>221</v>
      </c>
      <c r="H40" s="130">
        <v>0</v>
      </c>
      <c r="I40" s="131"/>
    </row>
    <row r="41" spans="1:9" s="5" customFormat="1" ht="15.75">
      <c r="A41" s="27" t="s">
        <v>2</v>
      </c>
      <c r="B41" s="98">
        <f t="shared" si="0"/>
        <v>15</v>
      </c>
      <c r="C41" s="44" t="s">
        <v>34</v>
      </c>
      <c r="D41" s="42" t="s">
        <v>31</v>
      </c>
      <c r="E41" s="79">
        <f aca="true" t="shared" si="1" ref="E41:E49">E40</f>
        <v>8041501</v>
      </c>
      <c r="F41" s="29">
        <v>244</v>
      </c>
      <c r="G41" s="29">
        <v>222</v>
      </c>
      <c r="H41" s="130">
        <v>7000</v>
      </c>
      <c r="I41" s="131"/>
    </row>
    <row r="42" spans="1:9" s="5" customFormat="1" ht="15.75">
      <c r="A42" s="27" t="s">
        <v>47</v>
      </c>
      <c r="B42" s="98">
        <v>16</v>
      </c>
      <c r="C42" s="44" t="s">
        <v>34</v>
      </c>
      <c r="D42" s="42" t="s">
        <v>31</v>
      </c>
      <c r="E42" s="79">
        <f t="shared" si="1"/>
        <v>8041501</v>
      </c>
      <c r="F42" s="29">
        <v>244</v>
      </c>
      <c r="G42" s="29">
        <v>224</v>
      </c>
      <c r="H42" s="156">
        <v>30000</v>
      </c>
      <c r="I42" s="162"/>
    </row>
    <row r="43" spans="1:9" s="5" customFormat="1" ht="15.75">
      <c r="A43" s="27" t="s">
        <v>3</v>
      </c>
      <c r="B43" s="98">
        <v>17</v>
      </c>
      <c r="C43" s="44" t="s">
        <v>34</v>
      </c>
      <c r="D43" s="42" t="s">
        <v>31</v>
      </c>
      <c r="E43" s="79">
        <f>E39</f>
        <v>8041501</v>
      </c>
      <c r="F43" s="29">
        <v>244</v>
      </c>
      <c r="G43" s="29">
        <v>226</v>
      </c>
      <c r="H43" s="130">
        <v>357563</v>
      </c>
      <c r="I43" s="131"/>
    </row>
    <row r="44" spans="1:9" s="5" customFormat="1" ht="15.75">
      <c r="A44" s="23" t="s">
        <v>95</v>
      </c>
      <c r="B44" s="98">
        <f t="shared" si="0"/>
        <v>18</v>
      </c>
      <c r="C44" s="44" t="s">
        <v>34</v>
      </c>
      <c r="D44" s="42" t="s">
        <v>31</v>
      </c>
      <c r="E44" s="79">
        <f t="shared" si="1"/>
        <v>8041501</v>
      </c>
      <c r="F44" s="29"/>
      <c r="G44" s="28">
        <v>260</v>
      </c>
      <c r="H44" s="130">
        <f>H45</f>
        <v>60000</v>
      </c>
      <c r="I44" s="131"/>
    </row>
    <row r="45" spans="1:9" s="5" customFormat="1" ht="17.25" customHeight="1">
      <c r="A45" s="35" t="s">
        <v>45</v>
      </c>
      <c r="B45" s="98">
        <f t="shared" si="0"/>
        <v>19</v>
      </c>
      <c r="C45" s="44" t="s">
        <v>34</v>
      </c>
      <c r="D45" s="42" t="s">
        <v>31</v>
      </c>
      <c r="E45" s="79">
        <f t="shared" si="1"/>
        <v>8041501</v>
      </c>
      <c r="F45" s="29">
        <v>321</v>
      </c>
      <c r="G45" s="29">
        <v>262</v>
      </c>
      <c r="H45" s="130">
        <v>60000</v>
      </c>
      <c r="I45" s="131"/>
    </row>
    <row r="46" spans="1:9" s="5" customFormat="1" ht="15.75">
      <c r="A46" s="23" t="s">
        <v>22</v>
      </c>
      <c r="B46" s="98">
        <f t="shared" si="0"/>
        <v>20</v>
      </c>
      <c r="C46" s="44" t="s">
        <v>34</v>
      </c>
      <c r="D46" s="42" t="s">
        <v>31</v>
      </c>
      <c r="E46" s="79">
        <f t="shared" si="1"/>
        <v>8041501</v>
      </c>
      <c r="F46" s="29"/>
      <c r="G46" s="28">
        <v>290</v>
      </c>
      <c r="H46" s="130">
        <f>H47</f>
        <v>269450</v>
      </c>
      <c r="I46" s="131"/>
    </row>
    <row r="47" spans="1:9" s="5" customFormat="1" ht="15.75">
      <c r="A47" s="27" t="s">
        <v>22</v>
      </c>
      <c r="B47" s="98">
        <f t="shared" si="0"/>
        <v>21</v>
      </c>
      <c r="C47" s="44" t="s">
        <v>34</v>
      </c>
      <c r="D47" s="42" t="s">
        <v>31</v>
      </c>
      <c r="E47" s="79">
        <f t="shared" si="1"/>
        <v>8041501</v>
      </c>
      <c r="F47" s="29">
        <v>360</v>
      </c>
      <c r="G47" s="29">
        <v>290</v>
      </c>
      <c r="H47" s="130">
        <v>269450</v>
      </c>
      <c r="I47" s="131"/>
    </row>
    <row r="48" spans="1:9" s="5" customFormat="1" ht="15.75">
      <c r="A48" s="23" t="s">
        <v>46</v>
      </c>
      <c r="B48" s="98">
        <f t="shared" si="0"/>
        <v>22</v>
      </c>
      <c r="C48" s="44" t="s">
        <v>34</v>
      </c>
      <c r="D48" s="42" t="s">
        <v>31</v>
      </c>
      <c r="E48" s="79">
        <f t="shared" si="1"/>
        <v>8041501</v>
      </c>
      <c r="F48" s="29"/>
      <c r="G48" s="93">
        <v>300</v>
      </c>
      <c r="H48" s="134">
        <f>SUM(H49:I52)</f>
        <v>19270</v>
      </c>
      <c r="I48" s="135"/>
    </row>
    <row r="49" spans="1:9" s="5" customFormat="1" ht="15.75">
      <c r="A49" s="27" t="s">
        <v>5</v>
      </c>
      <c r="B49" s="98">
        <f t="shared" si="0"/>
        <v>23</v>
      </c>
      <c r="C49" s="44" t="s">
        <v>34</v>
      </c>
      <c r="D49" s="42" t="s">
        <v>31</v>
      </c>
      <c r="E49" s="79">
        <f t="shared" si="1"/>
        <v>8041501</v>
      </c>
      <c r="F49" s="29">
        <v>242</v>
      </c>
      <c r="G49" s="36">
        <v>310</v>
      </c>
      <c r="H49" s="130">
        <v>0</v>
      </c>
      <c r="I49" s="131"/>
    </row>
    <row r="50" spans="1:9" s="5" customFormat="1" ht="15.75">
      <c r="A50" s="27" t="s">
        <v>23</v>
      </c>
      <c r="B50" s="98">
        <f t="shared" si="0"/>
        <v>24</v>
      </c>
      <c r="C50" s="44" t="s">
        <v>34</v>
      </c>
      <c r="D50" s="42" t="s">
        <v>31</v>
      </c>
      <c r="E50" s="79">
        <f>E51</f>
        <v>8041501</v>
      </c>
      <c r="F50" s="29">
        <v>242</v>
      </c>
      <c r="G50" s="29">
        <v>340</v>
      </c>
      <c r="H50" s="130">
        <v>2200</v>
      </c>
      <c r="I50" s="131"/>
    </row>
    <row r="51" spans="1:9" s="5" customFormat="1" ht="15.75">
      <c r="A51" s="27" t="s">
        <v>5</v>
      </c>
      <c r="B51" s="98">
        <f t="shared" si="0"/>
        <v>25</v>
      </c>
      <c r="C51" s="44" t="s">
        <v>34</v>
      </c>
      <c r="D51" s="42" t="s">
        <v>31</v>
      </c>
      <c r="E51" s="79">
        <f>E49</f>
        <v>8041501</v>
      </c>
      <c r="F51" s="29">
        <v>244</v>
      </c>
      <c r="G51" s="36">
        <v>310</v>
      </c>
      <c r="H51" s="130">
        <v>0</v>
      </c>
      <c r="I51" s="131"/>
    </row>
    <row r="52" spans="1:9" s="5" customFormat="1" ht="16.5" thickBot="1">
      <c r="A52" s="37" t="s">
        <v>48</v>
      </c>
      <c r="B52" s="100">
        <f>B51+1</f>
        <v>26</v>
      </c>
      <c r="C52" s="45" t="s">
        <v>34</v>
      </c>
      <c r="D52" s="46" t="s">
        <v>31</v>
      </c>
      <c r="E52" s="11">
        <f>E50</f>
        <v>8041501</v>
      </c>
      <c r="F52" s="39">
        <v>244</v>
      </c>
      <c r="G52" s="38">
        <v>340</v>
      </c>
      <c r="H52" s="160">
        <v>17070</v>
      </c>
      <c r="I52" s="161"/>
    </row>
    <row r="53" spans="1:9" s="5" customFormat="1" ht="31.5">
      <c r="A53" s="94" t="s">
        <v>100</v>
      </c>
      <c r="B53" s="102">
        <v>27</v>
      </c>
      <c r="C53" s="83" t="s">
        <v>34</v>
      </c>
      <c r="D53" s="73" t="s">
        <v>31</v>
      </c>
      <c r="E53" s="115">
        <v>8041502</v>
      </c>
      <c r="F53" s="59">
        <v>810</v>
      </c>
      <c r="G53" s="116"/>
      <c r="H53" s="176">
        <f>H54</f>
        <v>15304</v>
      </c>
      <c r="I53" s="155"/>
    </row>
    <row r="54" spans="1:9" s="5" customFormat="1" ht="15.75">
      <c r="A54" s="43" t="s">
        <v>10</v>
      </c>
      <c r="B54" s="111">
        <v>28</v>
      </c>
      <c r="C54" s="128" t="s">
        <v>34</v>
      </c>
      <c r="D54" s="26" t="s">
        <v>31</v>
      </c>
      <c r="E54" s="109">
        <v>8041502</v>
      </c>
      <c r="F54" s="29">
        <v>810</v>
      </c>
      <c r="G54" s="34">
        <v>200</v>
      </c>
      <c r="H54" s="178">
        <f>H56</f>
        <v>15304</v>
      </c>
      <c r="I54" s="179"/>
    </row>
    <row r="55" spans="1:9" s="5" customFormat="1" ht="15.75">
      <c r="A55" s="23" t="s">
        <v>21</v>
      </c>
      <c r="B55" s="98">
        <v>29</v>
      </c>
      <c r="C55" s="44" t="s">
        <v>34</v>
      </c>
      <c r="D55" s="42" t="s">
        <v>31</v>
      </c>
      <c r="E55" s="114">
        <v>8041502</v>
      </c>
      <c r="F55" s="48">
        <v>810</v>
      </c>
      <c r="G55" s="34">
        <v>240</v>
      </c>
      <c r="H55" s="182">
        <f>H56</f>
        <v>15304</v>
      </c>
      <c r="I55" s="162"/>
    </row>
    <row r="56" spans="1:9" s="5" customFormat="1" ht="32.25" thickBot="1">
      <c r="A56" s="95" t="s">
        <v>60</v>
      </c>
      <c r="B56" s="98">
        <v>30</v>
      </c>
      <c r="C56" s="44" t="s">
        <v>34</v>
      </c>
      <c r="D56" s="42" t="s">
        <v>31</v>
      </c>
      <c r="E56" s="114">
        <v>8041502</v>
      </c>
      <c r="F56" s="84">
        <v>810</v>
      </c>
      <c r="G56" s="117">
        <v>242</v>
      </c>
      <c r="H56" s="177">
        <v>15304</v>
      </c>
      <c r="I56" s="159"/>
    </row>
    <row r="57" spans="1:9" s="5" customFormat="1" ht="31.5" customHeight="1">
      <c r="A57" s="94" t="s">
        <v>96</v>
      </c>
      <c r="B57" s="102">
        <v>31</v>
      </c>
      <c r="C57" s="83" t="s">
        <v>34</v>
      </c>
      <c r="D57" s="73" t="s">
        <v>31</v>
      </c>
      <c r="E57" s="82">
        <v>8041502</v>
      </c>
      <c r="F57" s="59">
        <v>880</v>
      </c>
      <c r="G57" s="59"/>
      <c r="H57" s="154">
        <f>H58</f>
        <v>0</v>
      </c>
      <c r="I57" s="155"/>
    </row>
    <row r="58" spans="1:9" s="5" customFormat="1" ht="15.75">
      <c r="A58" s="43" t="s">
        <v>10</v>
      </c>
      <c r="B58" s="98">
        <f t="shared" si="0"/>
        <v>32</v>
      </c>
      <c r="C58" s="44" t="s">
        <v>34</v>
      </c>
      <c r="D58" s="42" t="s">
        <v>31</v>
      </c>
      <c r="E58" s="47">
        <v>8041502</v>
      </c>
      <c r="F58" s="48">
        <v>880</v>
      </c>
      <c r="G58" s="92">
        <v>200</v>
      </c>
      <c r="H58" s="185">
        <f>H59</f>
        <v>0</v>
      </c>
      <c r="I58" s="179"/>
    </row>
    <row r="59" spans="1:9" s="5" customFormat="1" ht="15.75">
      <c r="A59" s="23" t="s">
        <v>21</v>
      </c>
      <c r="B59" s="98">
        <f t="shared" si="0"/>
        <v>33</v>
      </c>
      <c r="C59" s="44" t="s">
        <v>34</v>
      </c>
      <c r="D59" s="42" t="s">
        <v>31</v>
      </c>
      <c r="E59" s="47">
        <v>8041502</v>
      </c>
      <c r="F59" s="48">
        <v>880</v>
      </c>
      <c r="G59" s="25">
        <v>240</v>
      </c>
      <c r="H59" s="156">
        <f>H60</f>
        <v>0</v>
      </c>
      <c r="I59" s="157"/>
    </row>
    <row r="60" spans="1:9" s="5" customFormat="1" ht="32.25" thickBot="1">
      <c r="A60" s="95" t="s">
        <v>60</v>
      </c>
      <c r="B60" s="100">
        <v>34</v>
      </c>
      <c r="C60" s="51" t="s">
        <v>34</v>
      </c>
      <c r="D60" s="46" t="s">
        <v>31</v>
      </c>
      <c r="E60" s="49">
        <v>8041502</v>
      </c>
      <c r="F60" s="84">
        <v>880</v>
      </c>
      <c r="G60" s="84">
        <v>242</v>
      </c>
      <c r="H60" s="158">
        <v>0</v>
      </c>
      <c r="I60" s="159"/>
    </row>
    <row r="61" spans="1:9" s="5" customFormat="1" ht="31.5">
      <c r="A61" s="94" t="s">
        <v>101</v>
      </c>
      <c r="B61" s="112">
        <v>35</v>
      </c>
      <c r="C61" s="113" t="s">
        <v>34</v>
      </c>
      <c r="D61" s="55" t="s">
        <v>31</v>
      </c>
      <c r="E61" s="118">
        <v>8041506</v>
      </c>
      <c r="F61" s="120">
        <v>810</v>
      </c>
      <c r="G61" s="6"/>
      <c r="H61" s="150">
        <f>H62</f>
        <v>0</v>
      </c>
      <c r="I61" s="145"/>
    </row>
    <row r="62" spans="1:9" s="5" customFormat="1" ht="15.75">
      <c r="A62" s="43" t="s">
        <v>10</v>
      </c>
      <c r="B62" s="98">
        <v>36</v>
      </c>
      <c r="C62" s="44" t="s">
        <v>34</v>
      </c>
      <c r="D62" s="42" t="s">
        <v>31</v>
      </c>
      <c r="E62" s="114">
        <v>8041506</v>
      </c>
      <c r="F62" s="29">
        <v>810</v>
      </c>
      <c r="G62" s="29">
        <v>200</v>
      </c>
      <c r="H62" s="151">
        <f>H63</f>
        <v>0</v>
      </c>
      <c r="I62" s="152"/>
    </row>
    <row r="63" spans="1:9" s="5" customFormat="1" ht="15.75">
      <c r="A63" s="23" t="s">
        <v>21</v>
      </c>
      <c r="B63" s="98">
        <f>B62+1</f>
        <v>37</v>
      </c>
      <c r="C63" s="44" t="s">
        <v>34</v>
      </c>
      <c r="D63" s="42" t="s">
        <v>31</v>
      </c>
      <c r="E63" s="114">
        <v>8041506</v>
      </c>
      <c r="F63" s="29">
        <v>810</v>
      </c>
      <c r="G63" s="29">
        <v>240</v>
      </c>
      <c r="H63" s="151">
        <f>H64</f>
        <v>0</v>
      </c>
      <c r="I63" s="152"/>
    </row>
    <row r="64" spans="1:9" s="5" customFormat="1" ht="32.25" thickBot="1">
      <c r="A64" s="95" t="s">
        <v>60</v>
      </c>
      <c r="B64" s="100">
        <v>38</v>
      </c>
      <c r="C64" s="97" t="s">
        <v>34</v>
      </c>
      <c r="D64" s="96" t="s">
        <v>31</v>
      </c>
      <c r="E64" s="119">
        <v>8041506</v>
      </c>
      <c r="F64" s="84">
        <v>810</v>
      </c>
      <c r="G64" s="11">
        <v>242</v>
      </c>
      <c r="H64" s="153">
        <v>0</v>
      </c>
      <c r="I64" s="149"/>
    </row>
    <row r="65" spans="1:9" s="5" customFormat="1" ht="48" thickBot="1">
      <c r="A65" s="110" t="s">
        <v>99</v>
      </c>
      <c r="B65" s="123">
        <v>39</v>
      </c>
      <c r="C65" s="126" t="s">
        <v>34</v>
      </c>
      <c r="D65" s="127" t="s">
        <v>34</v>
      </c>
      <c r="E65" s="122">
        <v>8041508</v>
      </c>
      <c r="F65" s="120">
        <v>244</v>
      </c>
      <c r="G65" s="6"/>
      <c r="H65" s="144">
        <f>H66</f>
        <v>34734</v>
      </c>
      <c r="I65" s="145"/>
    </row>
    <row r="66" spans="1:9" s="5" customFormat="1" ht="16.5" thickBot="1">
      <c r="A66" s="110" t="s">
        <v>10</v>
      </c>
      <c r="B66" s="124">
        <v>40</v>
      </c>
      <c r="C66" s="128" t="s">
        <v>34</v>
      </c>
      <c r="D66" s="26" t="s">
        <v>31</v>
      </c>
      <c r="E66" s="34">
        <v>8041508</v>
      </c>
      <c r="F66" s="29">
        <v>244</v>
      </c>
      <c r="G66" s="34">
        <v>220</v>
      </c>
      <c r="H66" s="146">
        <f>H67</f>
        <v>34734</v>
      </c>
      <c r="I66" s="147"/>
    </row>
    <row r="67" spans="1:9" s="5" customFormat="1" ht="16.5" thickBot="1">
      <c r="A67" s="27" t="s">
        <v>3</v>
      </c>
      <c r="B67" s="125">
        <v>41</v>
      </c>
      <c r="C67" s="121" t="s">
        <v>34</v>
      </c>
      <c r="D67" s="96" t="s">
        <v>31</v>
      </c>
      <c r="E67" s="11">
        <v>8041508</v>
      </c>
      <c r="F67" s="84">
        <v>244</v>
      </c>
      <c r="G67" s="11">
        <v>226</v>
      </c>
      <c r="H67" s="148">
        <v>34734</v>
      </c>
      <c r="I67" s="149"/>
    </row>
    <row r="68" spans="1:9" s="5" customFormat="1" ht="15.75">
      <c r="A68" s="43" t="s">
        <v>81</v>
      </c>
      <c r="B68" s="55" t="s">
        <v>107</v>
      </c>
      <c r="C68" s="54" t="s">
        <v>34</v>
      </c>
      <c r="D68" s="55" t="s">
        <v>31</v>
      </c>
      <c r="E68" s="47">
        <v>8041509</v>
      </c>
      <c r="F68" s="25"/>
      <c r="G68" s="25"/>
      <c r="H68" s="136">
        <f>H70+H73+H86+H89</f>
        <v>3609378</v>
      </c>
      <c r="I68" s="137"/>
    </row>
    <row r="69" spans="1:9" s="5" customFormat="1" ht="15.75">
      <c r="A69" s="43" t="s">
        <v>10</v>
      </c>
      <c r="B69" s="42" t="s">
        <v>108</v>
      </c>
      <c r="C69" s="44" t="s">
        <v>34</v>
      </c>
      <c r="D69" s="42" t="s">
        <v>31</v>
      </c>
      <c r="E69" s="47">
        <v>8041509</v>
      </c>
      <c r="F69" s="48"/>
      <c r="G69" s="92">
        <v>200</v>
      </c>
      <c r="H69" s="140">
        <f>H70+H73+H86</f>
        <v>3404378</v>
      </c>
      <c r="I69" s="141"/>
    </row>
    <row r="70" spans="1:9" s="5" customFormat="1" ht="15.75">
      <c r="A70" s="23" t="s">
        <v>54</v>
      </c>
      <c r="B70" s="26" t="s">
        <v>109</v>
      </c>
      <c r="C70" s="44" t="s">
        <v>34</v>
      </c>
      <c r="D70" s="42" t="s">
        <v>31</v>
      </c>
      <c r="E70" s="47">
        <v>8041509</v>
      </c>
      <c r="F70" s="48"/>
      <c r="G70" s="28">
        <v>210</v>
      </c>
      <c r="H70" s="130">
        <f>H71+H72</f>
        <v>2926975</v>
      </c>
      <c r="I70" s="131"/>
    </row>
    <row r="71" spans="1:9" s="5" customFormat="1" ht="15.75">
      <c r="A71" s="27" t="s">
        <v>19</v>
      </c>
      <c r="B71" s="26" t="s">
        <v>110</v>
      </c>
      <c r="C71" s="44" t="s">
        <v>34</v>
      </c>
      <c r="D71" s="42" t="s">
        <v>31</v>
      </c>
      <c r="E71" s="47">
        <v>8041509</v>
      </c>
      <c r="F71" s="48">
        <v>111</v>
      </c>
      <c r="G71" s="29">
        <v>211</v>
      </c>
      <c r="H71" s="130">
        <v>2248060</v>
      </c>
      <c r="I71" s="131"/>
    </row>
    <row r="72" spans="1:9" s="5" customFormat="1" ht="15.75">
      <c r="A72" s="27" t="s">
        <v>55</v>
      </c>
      <c r="B72" s="30" t="s">
        <v>111</v>
      </c>
      <c r="C72" s="44" t="s">
        <v>34</v>
      </c>
      <c r="D72" s="42" t="s">
        <v>31</v>
      </c>
      <c r="E72" s="47">
        <v>8041509</v>
      </c>
      <c r="F72" s="48">
        <v>111</v>
      </c>
      <c r="G72" s="29">
        <v>213</v>
      </c>
      <c r="H72" s="138">
        <v>678915</v>
      </c>
      <c r="I72" s="139"/>
    </row>
    <row r="73" spans="1:9" s="5" customFormat="1" ht="15.75">
      <c r="A73" s="23" t="s">
        <v>20</v>
      </c>
      <c r="B73" s="30" t="s">
        <v>112</v>
      </c>
      <c r="C73" s="44" t="s">
        <v>34</v>
      </c>
      <c r="D73" s="42" t="s">
        <v>31</v>
      </c>
      <c r="E73" s="47">
        <v>8041509</v>
      </c>
      <c r="F73" s="29"/>
      <c r="G73" s="28">
        <v>200</v>
      </c>
      <c r="H73" s="142">
        <f>SUM(H74:I85)</f>
        <v>433153</v>
      </c>
      <c r="I73" s="143"/>
    </row>
    <row r="74" spans="1:9" s="5" customFormat="1" ht="15.75">
      <c r="A74" s="27" t="s">
        <v>1</v>
      </c>
      <c r="B74" s="98">
        <v>48</v>
      </c>
      <c r="C74" s="44" t="s">
        <v>34</v>
      </c>
      <c r="D74" s="42" t="s">
        <v>31</v>
      </c>
      <c r="E74" s="47">
        <v>8041509</v>
      </c>
      <c r="F74" s="48">
        <v>112</v>
      </c>
      <c r="G74" s="29">
        <v>212</v>
      </c>
      <c r="H74" s="130">
        <v>0</v>
      </c>
      <c r="I74" s="131"/>
    </row>
    <row r="75" spans="1:9" s="5" customFormat="1" ht="15.75">
      <c r="A75" s="27" t="s">
        <v>2</v>
      </c>
      <c r="B75" s="98">
        <f aca="true" t="shared" si="2" ref="B75:B93">B74+1</f>
        <v>49</v>
      </c>
      <c r="C75" s="44" t="s">
        <v>34</v>
      </c>
      <c r="D75" s="42" t="s">
        <v>31</v>
      </c>
      <c r="E75" s="47">
        <v>8041509</v>
      </c>
      <c r="F75" s="29">
        <v>112</v>
      </c>
      <c r="G75" s="29">
        <v>222</v>
      </c>
      <c r="H75" s="130">
        <v>0</v>
      </c>
      <c r="I75" s="131"/>
    </row>
    <row r="76" spans="1:9" s="5" customFormat="1" ht="15.75">
      <c r="A76" s="27" t="s">
        <v>3</v>
      </c>
      <c r="B76" s="98">
        <f t="shared" si="2"/>
        <v>50</v>
      </c>
      <c r="C76" s="44" t="s">
        <v>34</v>
      </c>
      <c r="D76" s="42" t="s">
        <v>31</v>
      </c>
      <c r="E76" s="47">
        <v>8041509</v>
      </c>
      <c r="F76" s="29">
        <v>112</v>
      </c>
      <c r="G76" s="29">
        <v>226</v>
      </c>
      <c r="H76" s="130">
        <v>0</v>
      </c>
      <c r="I76" s="131"/>
    </row>
    <row r="77" spans="1:9" s="5" customFormat="1" ht="15.75">
      <c r="A77" s="27" t="s">
        <v>4</v>
      </c>
      <c r="B77" s="98">
        <f t="shared" si="2"/>
        <v>51</v>
      </c>
      <c r="C77" s="44" t="s">
        <v>34</v>
      </c>
      <c r="D77" s="42" t="s">
        <v>31</v>
      </c>
      <c r="E77" s="47">
        <v>8041509</v>
      </c>
      <c r="F77" s="29">
        <v>242</v>
      </c>
      <c r="G77" s="29">
        <v>221</v>
      </c>
      <c r="H77" s="130">
        <v>50000</v>
      </c>
      <c r="I77" s="131"/>
    </row>
    <row r="78" spans="1:9" s="5" customFormat="1" ht="15.75">
      <c r="A78" s="27" t="s">
        <v>56</v>
      </c>
      <c r="B78" s="98">
        <f t="shared" si="2"/>
        <v>52</v>
      </c>
      <c r="C78" s="44" t="s">
        <v>34</v>
      </c>
      <c r="D78" s="42" t="s">
        <v>31</v>
      </c>
      <c r="E78" s="47">
        <v>8041509</v>
      </c>
      <c r="F78" s="29">
        <v>242</v>
      </c>
      <c r="G78" s="29">
        <v>225</v>
      </c>
      <c r="H78" s="130">
        <v>5000</v>
      </c>
      <c r="I78" s="131"/>
    </row>
    <row r="79" spans="1:9" s="5" customFormat="1" ht="15.75">
      <c r="A79" s="27" t="s">
        <v>3</v>
      </c>
      <c r="B79" s="98">
        <f t="shared" si="2"/>
        <v>53</v>
      </c>
      <c r="C79" s="44" t="s">
        <v>34</v>
      </c>
      <c r="D79" s="42" t="s">
        <v>31</v>
      </c>
      <c r="E79" s="47">
        <v>8041509</v>
      </c>
      <c r="F79" s="29">
        <v>242</v>
      </c>
      <c r="G79" s="29">
        <v>226</v>
      </c>
      <c r="H79" s="130">
        <v>108500</v>
      </c>
      <c r="I79" s="131"/>
    </row>
    <row r="80" spans="1:9" s="5" customFormat="1" ht="15.75">
      <c r="A80" s="27" t="s">
        <v>4</v>
      </c>
      <c r="B80" s="98">
        <f t="shared" si="2"/>
        <v>54</v>
      </c>
      <c r="C80" s="44" t="s">
        <v>34</v>
      </c>
      <c r="D80" s="42" t="s">
        <v>31</v>
      </c>
      <c r="E80" s="47">
        <v>8041509</v>
      </c>
      <c r="F80" s="29">
        <v>244</v>
      </c>
      <c r="G80" s="29">
        <v>221</v>
      </c>
      <c r="H80" s="130">
        <v>3650</v>
      </c>
      <c r="I80" s="131"/>
    </row>
    <row r="81" spans="1:9" s="5" customFormat="1" ht="15.75">
      <c r="A81" s="27" t="s">
        <v>2</v>
      </c>
      <c r="B81" s="98">
        <f t="shared" si="2"/>
        <v>55</v>
      </c>
      <c r="C81" s="44" t="s">
        <v>34</v>
      </c>
      <c r="D81" s="42" t="s">
        <v>31</v>
      </c>
      <c r="E81" s="47">
        <v>8041509</v>
      </c>
      <c r="F81" s="29">
        <v>244</v>
      </c>
      <c r="G81" s="29">
        <v>222</v>
      </c>
      <c r="H81" s="130">
        <v>0</v>
      </c>
      <c r="I81" s="131"/>
    </row>
    <row r="82" spans="1:9" s="5" customFormat="1" ht="15.75">
      <c r="A82" s="27" t="s">
        <v>6</v>
      </c>
      <c r="B82" s="98">
        <f t="shared" si="2"/>
        <v>56</v>
      </c>
      <c r="C82" s="44" t="s">
        <v>34</v>
      </c>
      <c r="D82" s="42" t="s">
        <v>31</v>
      </c>
      <c r="E82" s="47">
        <v>8041509</v>
      </c>
      <c r="F82" s="29">
        <v>244</v>
      </c>
      <c r="G82" s="29">
        <v>223</v>
      </c>
      <c r="H82" s="130">
        <v>65800</v>
      </c>
      <c r="I82" s="131"/>
    </row>
    <row r="83" spans="1:10" s="5" customFormat="1" ht="15.75">
      <c r="A83" s="27" t="s">
        <v>47</v>
      </c>
      <c r="B83" s="98">
        <f t="shared" si="2"/>
        <v>57</v>
      </c>
      <c r="C83" s="44" t="s">
        <v>34</v>
      </c>
      <c r="D83" s="42" t="s">
        <v>31</v>
      </c>
      <c r="E83" s="47">
        <v>8041509</v>
      </c>
      <c r="F83" s="29">
        <v>244</v>
      </c>
      <c r="G83" s="29">
        <v>224</v>
      </c>
      <c r="H83" s="130">
        <v>21600</v>
      </c>
      <c r="I83" s="131"/>
      <c r="J83" s="32"/>
    </row>
    <row r="84" spans="1:9" s="5" customFormat="1" ht="15.75">
      <c r="A84" s="27" t="s">
        <v>56</v>
      </c>
      <c r="B84" s="98">
        <f t="shared" si="2"/>
        <v>58</v>
      </c>
      <c r="C84" s="44" t="s">
        <v>34</v>
      </c>
      <c r="D84" s="42" t="s">
        <v>31</v>
      </c>
      <c r="E84" s="47">
        <v>8041509</v>
      </c>
      <c r="F84" s="29">
        <v>244</v>
      </c>
      <c r="G84" s="29">
        <v>225</v>
      </c>
      <c r="H84" s="130">
        <v>50000</v>
      </c>
      <c r="I84" s="131"/>
    </row>
    <row r="85" spans="1:9" s="5" customFormat="1" ht="15.75">
      <c r="A85" s="27" t="s">
        <v>3</v>
      </c>
      <c r="B85" s="98">
        <f t="shared" si="2"/>
        <v>59</v>
      </c>
      <c r="C85" s="44" t="s">
        <v>34</v>
      </c>
      <c r="D85" s="42" t="s">
        <v>31</v>
      </c>
      <c r="E85" s="47">
        <v>8041509</v>
      </c>
      <c r="F85" s="29">
        <v>244</v>
      </c>
      <c r="G85" s="29">
        <v>226</v>
      </c>
      <c r="H85" s="130">
        <v>128603</v>
      </c>
      <c r="I85" s="131"/>
    </row>
    <row r="86" spans="1:9" s="5" customFormat="1" ht="15.75">
      <c r="A86" s="23" t="s">
        <v>22</v>
      </c>
      <c r="B86" s="98">
        <f t="shared" si="2"/>
        <v>60</v>
      </c>
      <c r="C86" s="44" t="s">
        <v>34</v>
      </c>
      <c r="D86" s="42" t="s">
        <v>31</v>
      </c>
      <c r="E86" s="47">
        <v>8041509</v>
      </c>
      <c r="F86" s="29"/>
      <c r="G86" s="28">
        <v>290</v>
      </c>
      <c r="H86" s="130">
        <f>H87+H88</f>
        <v>44250</v>
      </c>
      <c r="I86" s="131"/>
    </row>
    <row r="87" spans="1:9" s="5" customFormat="1" ht="15.75">
      <c r="A87" s="27" t="s">
        <v>22</v>
      </c>
      <c r="B87" s="98">
        <f t="shared" si="2"/>
        <v>61</v>
      </c>
      <c r="C87" s="44" t="s">
        <v>34</v>
      </c>
      <c r="D87" s="42" t="s">
        <v>31</v>
      </c>
      <c r="E87" s="47">
        <v>8041509</v>
      </c>
      <c r="F87" s="29">
        <v>851</v>
      </c>
      <c r="G87" s="29">
        <v>290</v>
      </c>
      <c r="H87" s="130">
        <v>31450</v>
      </c>
      <c r="I87" s="131"/>
    </row>
    <row r="88" spans="1:9" s="5" customFormat="1" ht="15.75">
      <c r="A88" s="27" t="s">
        <v>22</v>
      </c>
      <c r="B88" s="98">
        <f t="shared" si="2"/>
        <v>62</v>
      </c>
      <c r="C88" s="44" t="s">
        <v>34</v>
      </c>
      <c r="D88" s="42" t="s">
        <v>31</v>
      </c>
      <c r="E88" s="47">
        <v>8041509</v>
      </c>
      <c r="F88" s="29">
        <v>852</v>
      </c>
      <c r="G88" s="29">
        <v>290</v>
      </c>
      <c r="H88" s="130">
        <v>12800</v>
      </c>
      <c r="I88" s="131"/>
    </row>
    <row r="89" spans="1:9" s="5" customFormat="1" ht="15.75">
      <c r="A89" s="23" t="s">
        <v>46</v>
      </c>
      <c r="B89" s="98">
        <f t="shared" si="2"/>
        <v>63</v>
      </c>
      <c r="C89" s="44" t="s">
        <v>34</v>
      </c>
      <c r="D89" s="42" t="s">
        <v>31</v>
      </c>
      <c r="E89" s="47">
        <v>8041509</v>
      </c>
      <c r="F89" s="29"/>
      <c r="G89" s="93">
        <v>300</v>
      </c>
      <c r="H89" s="134">
        <f>SUM(H90:I93)</f>
        <v>205000</v>
      </c>
      <c r="I89" s="135"/>
    </row>
    <row r="90" spans="1:9" s="5" customFormat="1" ht="15.75">
      <c r="A90" s="27" t="s">
        <v>5</v>
      </c>
      <c r="B90" s="98">
        <f t="shared" si="2"/>
        <v>64</v>
      </c>
      <c r="C90" s="44" t="s">
        <v>34</v>
      </c>
      <c r="D90" s="42" t="s">
        <v>31</v>
      </c>
      <c r="E90" s="47">
        <v>8041509</v>
      </c>
      <c r="F90" s="29">
        <v>242</v>
      </c>
      <c r="G90" s="36">
        <v>310</v>
      </c>
      <c r="H90" s="130">
        <v>0</v>
      </c>
      <c r="I90" s="131"/>
    </row>
    <row r="91" spans="1:9" s="5" customFormat="1" ht="15.75">
      <c r="A91" s="27" t="s">
        <v>23</v>
      </c>
      <c r="B91" s="98">
        <f t="shared" si="2"/>
        <v>65</v>
      </c>
      <c r="C91" s="44" t="s">
        <v>34</v>
      </c>
      <c r="D91" s="42" t="s">
        <v>31</v>
      </c>
      <c r="E91" s="47">
        <v>8041509</v>
      </c>
      <c r="F91" s="29">
        <v>242</v>
      </c>
      <c r="G91" s="29">
        <v>340</v>
      </c>
      <c r="H91" s="130">
        <v>5000</v>
      </c>
      <c r="I91" s="131"/>
    </row>
    <row r="92" spans="1:9" s="5" customFormat="1" ht="15.75">
      <c r="A92" s="27" t="s">
        <v>5</v>
      </c>
      <c r="B92" s="98">
        <f t="shared" si="2"/>
        <v>66</v>
      </c>
      <c r="C92" s="44" t="s">
        <v>34</v>
      </c>
      <c r="D92" s="42" t="s">
        <v>31</v>
      </c>
      <c r="E92" s="47">
        <v>8041509</v>
      </c>
      <c r="F92" s="29">
        <v>244</v>
      </c>
      <c r="G92" s="36">
        <v>310</v>
      </c>
      <c r="H92" s="130">
        <v>0</v>
      </c>
      <c r="I92" s="131"/>
    </row>
    <row r="93" spans="1:9" s="5" customFormat="1" ht="16.5" thickBot="1">
      <c r="A93" s="101" t="s">
        <v>48</v>
      </c>
      <c r="B93" s="99">
        <f t="shared" si="2"/>
        <v>67</v>
      </c>
      <c r="C93" s="46" t="s">
        <v>34</v>
      </c>
      <c r="D93" s="46" t="s">
        <v>31</v>
      </c>
      <c r="E93" s="38">
        <v>8041509</v>
      </c>
      <c r="F93" s="38">
        <v>244</v>
      </c>
      <c r="G93" s="38">
        <v>340</v>
      </c>
      <c r="H93" s="132">
        <v>200000</v>
      </c>
      <c r="I93" s="133"/>
    </row>
    <row r="94" spans="2:9" s="9" customFormat="1" ht="15.75">
      <c r="B94" s="103">
        <v>68</v>
      </c>
      <c r="D94" s="70"/>
      <c r="G94" s="129"/>
      <c r="H94" s="176">
        <f>H27+H31+H35+H53+H61+H65+H68</f>
        <v>7027959</v>
      </c>
      <c r="I94" s="155"/>
    </row>
    <row r="95" spans="1:9" s="69" customFormat="1" ht="12.75">
      <c r="A95" s="66"/>
      <c r="B95" s="66"/>
      <c r="C95" s="67"/>
      <c r="D95" s="67"/>
      <c r="E95" s="67"/>
      <c r="F95" s="67"/>
      <c r="G95" s="68"/>
      <c r="H95" s="89"/>
      <c r="I95" s="91"/>
    </row>
    <row r="96" spans="5:9" s="9" customFormat="1" ht="15.75">
      <c r="E96" s="70"/>
      <c r="H96" s="90"/>
      <c r="I96" s="90"/>
    </row>
    <row r="97" spans="5:8" s="9" customFormat="1" ht="15.75">
      <c r="E97" s="70"/>
      <c r="H97" s="90"/>
    </row>
    <row r="98" spans="1:8" s="9" customFormat="1" ht="18.75">
      <c r="A98" s="65" t="s">
        <v>103</v>
      </c>
      <c r="B98" s="108" t="s">
        <v>94</v>
      </c>
      <c r="D98" s="65" t="s">
        <v>102</v>
      </c>
      <c r="E98" s="65"/>
      <c r="H98" s="90"/>
    </row>
    <row r="99" spans="1:9" s="9" customFormat="1" ht="18.75">
      <c r="A99" s="65"/>
      <c r="B99" s="9" t="s">
        <v>25</v>
      </c>
      <c r="D99" s="65" t="s">
        <v>27</v>
      </c>
      <c r="E99" s="65"/>
      <c r="F99" s="5" t="s">
        <v>51</v>
      </c>
      <c r="H99" s="71">
        <v>2</v>
      </c>
      <c r="I99" s="72"/>
    </row>
    <row r="100" spans="1:9" s="9" customFormat="1" ht="18.75">
      <c r="A100" s="65"/>
      <c r="D100" s="65"/>
      <c r="E100" s="65"/>
      <c r="F100" s="5" t="s">
        <v>52</v>
      </c>
      <c r="H100" s="71">
        <v>2</v>
      </c>
      <c r="I100" s="72"/>
    </row>
    <row r="101" spans="1:8" s="9" customFormat="1" ht="18.75">
      <c r="A101" s="65"/>
      <c r="D101" s="65"/>
      <c r="E101" s="65"/>
      <c r="H101" s="90"/>
    </row>
    <row r="102" spans="1:8" s="9" customFormat="1" ht="18.75">
      <c r="A102" s="65" t="s">
        <v>84</v>
      </c>
      <c r="B102" s="9" t="s">
        <v>50</v>
      </c>
      <c r="D102" s="65" t="s">
        <v>92</v>
      </c>
      <c r="E102" s="65"/>
      <c r="H102" s="90"/>
    </row>
    <row r="103" spans="1:8" s="9" customFormat="1" ht="18.75">
      <c r="A103" s="65"/>
      <c r="B103" s="9" t="s">
        <v>25</v>
      </c>
      <c r="D103" s="65" t="s">
        <v>26</v>
      </c>
      <c r="E103" s="65"/>
      <c r="H103" s="90"/>
    </row>
    <row r="104" spans="1:8" s="9" customFormat="1" ht="18.75">
      <c r="A104" s="65"/>
      <c r="D104" s="65"/>
      <c r="E104" s="65"/>
      <c r="H104" s="90"/>
    </row>
    <row r="105" spans="1:8" s="9" customFormat="1" ht="18.75">
      <c r="A105" s="65" t="s">
        <v>28</v>
      </c>
      <c r="B105" s="9" t="s">
        <v>93</v>
      </c>
      <c r="D105" s="65" t="s">
        <v>30</v>
      </c>
      <c r="E105" s="65"/>
      <c r="F105" s="65" t="s">
        <v>92</v>
      </c>
      <c r="H105" s="90"/>
    </row>
    <row r="106" spans="2:8" s="9" customFormat="1" ht="15.75">
      <c r="B106" s="9" t="s">
        <v>29</v>
      </c>
      <c r="D106" s="9" t="s">
        <v>25</v>
      </c>
      <c r="F106" s="9" t="s">
        <v>26</v>
      </c>
      <c r="H106" s="90"/>
    </row>
    <row r="107" s="9" customFormat="1" ht="15.75">
      <c r="H107" s="90"/>
    </row>
    <row r="108" spans="1:8" s="5" customFormat="1" ht="15.75">
      <c r="A108" s="5" t="s">
        <v>113</v>
      </c>
      <c r="H108" s="81"/>
    </row>
    <row r="115" ht="12.75">
      <c r="I115" s="2"/>
    </row>
  </sheetData>
  <sheetProtection/>
  <autoFilter ref="F1:F130"/>
  <mergeCells count="77">
    <mergeCell ref="H58:I58"/>
    <mergeCell ref="H59:I59"/>
    <mergeCell ref="H55:I55"/>
    <mergeCell ref="H53:I53"/>
    <mergeCell ref="H27:I27"/>
    <mergeCell ref="H28:I28"/>
    <mergeCell ref="H29:I29"/>
    <mergeCell ref="H30:I30"/>
    <mergeCell ref="H57:I57"/>
    <mergeCell ref="H26:I26"/>
    <mergeCell ref="H94:I94"/>
    <mergeCell ref="H35:I35"/>
    <mergeCell ref="H44:I44"/>
    <mergeCell ref="H40:I40"/>
    <mergeCell ref="H41:I41"/>
    <mergeCell ref="H36:I36"/>
    <mergeCell ref="H60:I60"/>
    <mergeCell ref="H56:I56"/>
    <mergeCell ref="H54:I54"/>
    <mergeCell ref="A11:E11"/>
    <mergeCell ref="A12:E12"/>
    <mergeCell ref="A24:A25"/>
    <mergeCell ref="H24:I25"/>
    <mergeCell ref="F13:G13"/>
    <mergeCell ref="F17:G17"/>
    <mergeCell ref="F20:G20"/>
    <mergeCell ref="A20:D20"/>
    <mergeCell ref="H52:I52"/>
    <mergeCell ref="H38:I38"/>
    <mergeCell ref="H43:I43"/>
    <mergeCell ref="H48:I48"/>
    <mergeCell ref="H46:I46"/>
    <mergeCell ref="H39:I39"/>
    <mergeCell ref="H42:I42"/>
    <mergeCell ref="H51:I51"/>
    <mergeCell ref="H50:I50"/>
    <mergeCell ref="H49:I49"/>
    <mergeCell ref="H47:I47"/>
    <mergeCell ref="H45:I45"/>
    <mergeCell ref="H31:I31"/>
    <mergeCell ref="H32:I32"/>
    <mergeCell ref="H33:I33"/>
    <mergeCell ref="H34:I34"/>
    <mergeCell ref="H37:I37"/>
    <mergeCell ref="H65:I65"/>
    <mergeCell ref="H66:I66"/>
    <mergeCell ref="H67:I67"/>
    <mergeCell ref="H61:I61"/>
    <mergeCell ref="H62:I62"/>
    <mergeCell ref="H63:I63"/>
    <mergeCell ref="H64:I64"/>
    <mergeCell ref="H74:I74"/>
    <mergeCell ref="H75:I75"/>
    <mergeCell ref="H76:I76"/>
    <mergeCell ref="H68:I68"/>
    <mergeCell ref="H70:I70"/>
    <mergeCell ref="H71:I71"/>
    <mergeCell ref="H72:I72"/>
    <mergeCell ref="H69:I69"/>
    <mergeCell ref="H73:I73"/>
    <mergeCell ref="H93:I93"/>
    <mergeCell ref="H81:I81"/>
    <mergeCell ref="H82:I82"/>
    <mergeCell ref="H83:I83"/>
    <mergeCell ref="H84:I84"/>
    <mergeCell ref="H89:I89"/>
    <mergeCell ref="H90:I90"/>
    <mergeCell ref="H91:I91"/>
    <mergeCell ref="H92:I92"/>
    <mergeCell ref="H86:I86"/>
    <mergeCell ref="H87:I87"/>
    <mergeCell ref="H88:I88"/>
    <mergeCell ref="H85:I85"/>
    <mergeCell ref="H77:I77"/>
    <mergeCell ref="H78:I78"/>
    <mergeCell ref="H79:I79"/>
    <mergeCell ref="H80:I80"/>
  </mergeCells>
  <printOptions/>
  <pageMargins left="0.7874015748031497" right="0.3937007874015748" top="0.3937007874015748" bottom="0.3937007874015748" header="0.5118110236220472" footer="0.5118110236220472"/>
  <pageSetup fitToHeight="2" fitToWidth="1" horizontalDpi="600" verticalDpi="600" orientation="landscape" paperSize="9" scale="56" r:id="rId1"/>
  <rowBreaks count="1" manualBreakCount="1">
    <brk id="34" max="8" man="1"/>
  </rowBreaks>
  <colBreaks count="1" manualBreakCount="1">
    <brk id="12" max="10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03"/>
  <sheetViews>
    <sheetView zoomScalePageLayoutView="0" workbookViewId="0" topLeftCell="A70">
      <selection activeCell="A35" sqref="A35:IV43"/>
    </sheetView>
  </sheetViews>
  <sheetFormatPr defaultColWidth="9.140625" defaultRowHeight="12.75"/>
  <cols>
    <col min="1" max="1" width="85.140625" style="1" customWidth="1"/>
    <col min="2" max="2" width="6.8515625" style="1" customWidth="1"/>
    <col min="3" max="7" width="17.28125" style="1" customWidth="1"/>
    <col min="8" max="8" width="18.8515625" style="1" customWidth="1"/>
    <col min="9" max="9" width="5.28125" style="1" customWidth="1"/>
    <col min="10" max="10" width="0.5625" style="1" hidden="1" customWidth="1"/>
    <col min="11" max="12" width="9.140625" style="1" hidden="1" customWidth="1"/>
    <col min="13" max="16384" width="9.140625" style="1" customWidth="1"/>
  </cols>
  <sheetData>
    <row r="1" spans="5:7" ht="18.75">
      <c r="E1" s="3" t="s">
        <v>68</v>
      </c>
      <c r="F1" s="3"/>
      <c r="G1" s="3"/>
    </row>
    <row r="2" spans="5:7" ht="11.25" customHeight="1">
      <c r="E2" s="3"/>
      <c r="F2" s="3"/>
      <c r="G2" s="3"/>
    </row>
    <row r="3" spans="5:7" ht="18.75">
      <c r="E3" s="3" t="s">
        <v>77</v>
      </c>
      <c r="F3" s="3"/>
      <c r="G3" s="3"/>
    </row>
    <row r="4" spans="5:7" ht="18.75">
      <c r="E4" s="3" t="s">
        <v>40</v>
      </c>
      <c r="F4" s="3"/>
      <c r="G4" s="3"/>
    </row>
    <row r="5" spans="5:7" ht="18.75">
      <c r="E5" s="3" t="s">
        <v>41</v>
      </c>
      <c r="F5" s="3"/>
      <c r="G5" s="3"/>
    </row>
    <row r="6" spans="5:7" ht="18.75">
      <c r="E6" s="3" t="s">
        <v>42</v>
      </c>
      <c r="F6" s="3"/>
      <c r="G6" s="3"/>
    </row>
    <row r="7" spans="5:7" ht="18.75">
      <c r="E7" s="3" t="s">
        <v>43</v>
      </c>
      <c r="F7" s="3"/>
      <c r="G7" s="3"/>
    </row>
    <row r="8" spans="5:7" ht="18.75">
      <c r="E8" s="3"/>
      <c r="F8" s="3"/>
      <c r="G8" s="3"/>
    </row>
    <row r="9" spans="1:7" ht="19.5" thickBot="1">
      <c r="A9" s="163" t="s">
        <v>67</v>
      </c>
      <c r="B9" s="164"/>
      <c r="C9" s="164"/>
      <c r="D9" s="164"/>
      <c r="E9" s="164"/>
      <c r="F9" s="3"/>
      <c r="G9" s="3"/>
    </row>
    <row r="10" spans="1:8" s="5" customFormat="1" ht="16.5" thickBot="1">
      <c r="A10" s="165" t="s">
        <v>61</v>
      </c>
      <c r="B10" s="165"/>
      <c r="C10" s="165"/>
      <c r="D10" s="165"/>
      <c r="E10" s="165"/>
      <c r="H10" s="6" t="s">
        <v>7</v>
      </c>
    </row>
    <row r="11" spans="6:8" s="5" customFormat="1" ht="16.5" thickBot="1">
      <c r="F11" s="171" t="s">
        <v>39</v>
      </c>
      <c r="G11" s="172"/>
      <c r="H11" s="7" t="s">
        <v>58</v>
      </c>
    </row>
    <row r="12" spans="7:8" s="5" customFormat="1" ht="16.5" thickBot="1">
      <c r="G12" s="5" t="s">
        <v>69</v>
      </c>
      <c r="H12" s="8"/>
    </row>
    <row r="13" spans="2:8" s="5" customFormat="1" ht="16.5" thickBot="1">
      <c r="B13" s="9"/>
      <c r="G13" s="5" t="s">
        <v>70</v>
      </c>
      <c r="H13" s="8"/>
    </row>
    <row r="14" s="5" customFormat="1" ht="16.5" thickBot="1">
      <c r="H14" s="10"/>
    </row>
    <row r="15" spans="5:8" s="5" customFormat="1" ht="16.5" thickBot="1">
      <c r="E15" s="5" t="s">
        <v>62</v>
      </c>
      <c r="F15" s="171" t="s">
        <v>63</v>
      </c>
      <c r="G15" s="172"/>
      <c r="H15" s="8"/>
    </row>
    <row r="16" spans="1:8" s="5" customFormat="1" ht="16.5" thickBot="1">
      <c r="A16" s="5" t="s">
        <v>65</v>
      </c>
      <c r="H16" s="11"/>
    </row>
    <row r="17" spans="7:8" s="5" customFormat="1" ht="16.5" thickBot="1">
      <c r="G17" s="5" t="s">
        <v>76</v>
      </c>
      <c r="H17" s="8"/>
    </row>
    <row r="18" spans="1:8" s="5" customFormat="1" ht="16.5" thickBot="1">
      <c r="A18" s="5" t="s">
        <v>66</v>
      </c>
      <c r="C18" s="5" t="s">
        <v>38</v>
      </c>
      <c r="F18" s="171" t="s">
        <v>44</v>
      </c>
      <c r="G18" s="172"/>
      <c r="H18" s="8"/>
    </row>
    <row r="19" spans="1:8" s="5" customFormat="1" ht="16.5" thickBot="1">
      <c r="A19" s="5" t="s">
        <v>64</v>
      </c>
      <c r="G19" s="5" t="s">
        <v>71</v>
      </c>
      <c r="H19" s="8">
        <v>383</v>
      </c>
    </row>
    <row r="20" s="5" customFormat="1" ht="15.75">
      <c r="A20" s="5" t="s">
        <v>8</v>
      </c>
    </row>
    <row r="21" s="5" customFormat="1" ht="16.5" thickBot="1"/>
    <row r="22" spans="1:9" s="5" customFormat="1" ht="16.5" thickBot="1">
      <c r="A22" s="166" t="s">
        <v>9</v>
      </c>
      <c r="B22" s="13" t="s">
        <v>11</v>
      </c>
      <c r="C22" s="14" t="s">
        <v>17</v>
      </c>
      <c r="D22" s="15"/>
      <c r="E22" s="15"/>
      <c r="F22" s="15"/>
      <c r="G22" s="15"/>
      <c r="H22" s="166" t="s">
        <v>18</v>
      </c>
      <c r="I22" s="168"/>
    </row>
    <row r="23" spans="1:9" s="5" customFormat="1" ht="16.5" thickBot="1">
      <c r="A23" s="167"/>
      <c r="B23" s="17" t="s">
        <v>12</v>
      </c>
      <c r="C23" s="12" t="s">
        <v>13</v>
      </c>
      <c r="D23" s="6" t="s">
        <v>14</v>
      </c>
      <c r="E23" s="16" t="s">
        <v>15</v>
      </c>
      <c r="F23" s="12" t="s">
        <v>16</v>
      </c>
      <c r="G23" s="12" t="s">
        <v>0</v>
      </c>
      <c r="H23" s="169"/>
      <c r="I23" s="170"/>
    </row>
    <row r="24" spans="1:9" s="5" customFormat="1" ht="16.5" thickBot="1">
      <c r="A24" s="8">
        <v>1</v>
      </c>
      <c r="B24" s="19">
        <v>2</v>
      </c>
      <c r="C24" s="20">
        <v>3</v>
      </c>
      <c r="D24" s="8">
        <v>4</v>
      </c>
      <c r="E24" s="21">
        <v>5</v>
      </c>
      <c r="F24" s="22">
        <v>6</v>
      </c>
      <c r="G24" s="22">
        <v>7</v>
      </c>
      <c r="H24" s="174">
        <v>8</v>
      </c>
      <c r="I24" s="175"/>
    </row>
    <row r="25" spans="1:9" s="5" customFormat="1" ht="15.75">
      <c r="A25" s="43" t="s">
        <v>78</v>
      </c>
      <c r="B25" s="57"/>
      <c r="C25" s="54">
        <v>10</v>
      </c>
      <c r="D25" s="55" t="s">
        <v>33</v>
      </c>
      <c r="E25" s="56">
        <v>5100201</v>
      </c>
      <c r="F25" s="25">
        <v>313</v>
      </c>
      <c r="G25" s="25"/>
      <c r="H25" s="189">
        <f>H26</f>
        <v>0</v>
      </c>
      <c r="I25" s="190"/>
    </row>
    <row r="26" spans="1:9" s="5" customFormat="1" ht="15.75">
      <c r="A26" s="43" t="s">
        <v>10</v>
      </c>
      <c r="B26" s="42"/>
      <c r="C26" s="44">
        <v>10</v>
      </c>
      <c r="D26" s="42" t="s">
        <v>33</v>
      </c>
      <c r="E26" s="47">
        <v>5100201</v>
      </c>
      <c r="F26" s="48">
        <v>313</v>
      </c>
      <c r="G26" s="25">
        <v>200</v>
      </c>
      <c r="H26" s="191">
        <f>H27+H28+H29</f>
        <v>0</v>
      </c>
      <c r="I26" s="192"/>
    </row>
    <row r="27" spans="1:9" s="5" customFormat="1" ht="15.75">
      <c r="A27" s="24" t="s">
        <v>3</v>
      </c>
      <c r="B27" s="42"/>
      <c r="C27" s="44">
        <v>10</v>
      </c>
      <c r="D27" s="42" t="s">
        <v>33</v>
      </c>
      <c r="E27" s="47">
        <v>5100201</v>
      </c>
      <c r="F27" s="48">
        <v>313</v>
      </c>
      <c r="G27" s="25">
        <v>226</v>
      </c>
      <c r="H27" s="193"/>
      <c r="I27" s="194"/>
    </row>
    <row r="28" spans="1:9" s="5" customFormat="1" ht="15.75">
      <c r="A28" s="27" t="s">
        <v>45</v>
      </c>
      <c r="B28" s="42"/>
      <c r="C28" s="44">
        <v>10</v>
      </c>
      <c r="D28" s="42" t="s">
        <v>33</v>
      </c>
      <c r="E28" s="47">
        <v>5100201</v>
      </c>
      <c r="F28" s="48">
        <v>313</v>
      </c>
      <c r="G28" s="25">
        <v>262</v>
      </c>
      <c r="H28" s="193"/>
      <c r="I28" s="194"/>
    </row>
    <row r="29" spans="1:9" s="5" customFormat="1" ht="15.75">
      <c r="A29" s="27" t="s">
        <v>22</v>
      </c>
      <c r="B29" s="42"/>
      <c r="C29" s="44">
        <v>10</v>
      </c>
      <c r="D29" s="42" t="s">
        <v>33</v>
      </c>
      <c r="E29" s="47">
        <v>5100201</v>
      </c>
      <c r="F29" s="48">
        <v>313</v>
      </c>
      <c r="G29" s="25">
        <v>290</v>
      </c>
      <c r="H29" s="193"/>
      <c r="I29" s="194"/>
    </row>
    <row r="30" spans="1:9" s="5" customFormat="1" ht="31.5">
      <c r="A30" s="50" t="s">
        <v>79</v>
      </c>
      <c r="B30" s="55"/>
      <c r="C30" s="54" t="s">
        <v>34</v>
      </c>
      <c r="D30" s="55" t="s">
        <v>31</v>
      </c>
      <c r="E30" s="56">
        <v>5100300</v>
      </c>
      <c r="F30" s="25">
        <v>880</v>
      </c>
      <c r="G30" s="25"/>
      <c r="H30" s="189">
        <f>H32</f>
        <v>0</v>
      </c>
      <c r="I30" s="190"/>
    </row>
    <row r="31" spans="1:9" s="5" customFormat="1" ht="15.75">
      <c r="A31" s="43" t="s">
        <v>10</v>
      </c>
      <c r="B31" s="42"/>
      <c r="C31" s="44" t="s">
        <v>34</v>
      </c>
      <c r="D31" s="42" t="s">
        <v>31</v>
      </c>
      <c r="E31" s="47">
        <v>5100300</v>
      </c>
      <c r="F31" s="48">
        <v>880</v>
      </c>
      <c r="G31" s="25">
        <v>200</v>
      </c>
      <c r="H31" s="191">
        <f>H32+H33+H34</f>
        <v>0</v>
      </c>
      <c r="I31" s="192"/>
    </row>
    <row r="32" spans="1:9" s="5" customFormat="1" ht="15.75">
      <c r="A32" s="23" t="s">
        <v>21</v>
      </c>
      <c r="B32" s="42"/>
      <c r="C32" s="44" t="s">
        <v>34</v>
      </c>
      <c r="D32" s="42" t="s">
        <v>31</v>
      </c>
      <c r="E32" s="47">
        <v>5100300</v>
      </c>
      <c r="F32" s="48">
        <v>880</v>
      </c>
      <c r="G32" s="25">
        <v>240</v>
      </c>
      <c r="H32" s="193">
        <f>H33+H34</f>
        <v>0</v>
      </c>
      <c r="I32" s="194"/>
    </row>
    <row r="33" spans="1:9" s="5" customFormat="1" ht="15.75">
      <c r="A33" s="33" t="s">
        <v>59</v>
      </c>
      <c r="B33" s="42"/>
      <c r="C33" s="44" t="s">
        <v>34</v>
      </c>
      <c r="D33" s="42" t="s">
        <v>31</v>
      </c>
      <c r="E33" s="47">
        <v>5100300</v>
      </c>
      <c r="F33" s="48">
        <v>880</v>
      </c>
      <c r="G33" s="48">
        <v>241</v>
      </c>
      <c r="H33" s="193"/>
      <c r="I33" s="194"/>
    </row>
    <row r="34" spans="1:9" s="5" customFormat="1" ht="31.5">
      <c r="A34" s="35" t="s">
        <v>60</v>
      </c>
      <c r="B34" s="42"/>
      <c r="C34" s="44" t="s">
        <v>34</v>
      </c>
      <c r="D34" s="42" t="s">
        <v>31</v>
      </c>
      <c r="E34" s="47">
        <v>5100300</v>
      </c>
      <c r="F34" s="48">
        <v>880</v>
      </c>
      <c r="G34" s="48">
        <v>242</v>
      </c>
      <c r="H34" s="193"/>
      <c r="I34" s="194"/>
    </row>
    <row r="35" spans="1:9" s="5" customFormat="1" ht="15.75">
      <c r="A35" s="50" t="s">
        <v>80</v>
      </c>
      <c r="B35" s="55"/>
      <c r="C35" s="54" t="s">
        <v>34</v>
      </c>
      <c r="D35" s="55" t="s">
        <v>31</v>
      </c>
      <c r="E35" s="56">
        <v>5225600</v>
      </c>
      <c r="F35" s="25">
        <v>880</v>
      </c>
      <c r="G35" s="25"/>
      <c r="H35" s="189">
        <f>H36+H42</f>
        <v>0</v>
      </c>
      <c r="I35" s="190"/>
    </row>
    <row r="36" spans="1:9" s="5" customFormat="1" ht="15.75">
      <c r="A36" s="43" t="s">
        <v>10</v>
      </c>
      <c r="B36" s="42"/>
      <c r="C36" s="44" t="s">
        <v>34</v>
      </c>
      <c r="D36" s="42" t="s">
        <v>31</v>
      </c>
      <c r="E36" s="47">
        <v>5225600</v>
      </c>
      <c r="F36" s="48">
        <v>880</v>
      </c>
      <c r="G36" s="25">
        <v>200</v>
      </c>
      <c r="H36" s="191">
        <f>H37+H39</f>
        <v>0</v>
      </c>
      <c r="I36" s="192"/>
    </row>
    <row r="37" spans="1:9" s="5" customFormat="1" ht="15.75">
      <c r="A37" s="23" t="s">
        <v>20</v>
      </c>
      <c r="B37" s="30"/>
      <c r="C37" s="44" t="s">
        <v>34</v>
      </c>
      <c r="D37" s="42" t="s">
        <v>31</v>
      </c>
      <c r="E37" s="47">
        <v>5225600</v>
      </c>
      <c r="F37" s="48">
        <v>880</v>
      </c>
      <c r="G37" s="28">
        <v>220</v>
      </c>
      <c r="H37" s="186">
        <f>H38</f>
        <v>0</v>
      </c>
      <c r="I37" s="187"/>
    </row>
    <row r="38" spans="1:9" s="5" customFormat="1" ht="15.75">
      <c r="A38" s="27" t="s">
        <v>3</v>
      </c>
      <c r="B38" s="31"/>
      <c r="C38" s="44" t="s">
        <v>34</v>
      </c>
      <c r="D38" s="42" t="s">
        <v>31</v>
      </c>
      <c r="E38" s="47">
        <v>5225600</v>
      </c>
      <c r="F38" s="48">
        <v>880</v>
      </c>
      <c r="G38" s="29">
        <v>226</v>
      </c>
      <c r="H38" s="186"/>
      <c r="I38" s="187"/>
    </row>
    <row r="39" spans="1:9" s="5" customFormat="1" ht="15.75">
      <c r="A39" s="23" t="s">
        <v>21</v>
      </c>
      <c r="B39" s="42"/>
      <c r="C39" s="44" t="s">
        <v>34</v>
      </c>
      <c r="D39" s="42" t="s">
        <v>31</v>
      </c>
      <c r="E39" s="47">
        <v>5225600</v>
      </c>
      <c r="F39" s="48">
        <v>880</v>
      </c>
      <c r="G39" s="25">
        <v>240</v>
      </c>
      <c r="H39" s="193">
        <f>H40+H41</f>
        <v>0</v>
      </c>
      <c r="I39" s="194"/>
    </row>
    <row r="40" spans="1:9" s="5" customFormat="1" ht="15.75">
      <c r="A40" s="33" t="s">
        <v>59</v>
      </c>
      <c r="B40" s="42"/>
      <c r="C40" s="44" t="s">
        <v>34</v>
      </c>
      <c r="D40" s="42" t="s">
        <v>31</v>
      </c>
      <c r="E40" s="47">
        <v>5225600</v>
      </c>
      <c r="F40" s="48">
        <v>880</v>
      </c>
      <c r="G40" s="48">
        <v>241</v>
      </c>
      <c r="H40" s="193"/>
      <c r="I40" s="194"/>
    </row>
    <row r="41" spans="1:9" s="5" customFormat="1" ht="31.5">
      <c r="A41" s="35" t="s">
        <v>60</v>
      </c>
      <c r="B41" s="42"/>
      <c r="C41" s="44" t="s">
        <v>34</v>
      </c>
      <c r="D41" s="42" t="s">
        <v>31</v>
      </c>
      <c r="E41" s="47">
        <v>5225600</v>
      </c>
      <c r="F41" s="48">
        <v>880</v>
      </c>
      <c r="G41" s="48">
        <v>242</v>
      </c>
      <c r="H41" s="193"/>
      <c r="I41" s="194"/>
    </row>
    <row r="42" spans="1:9" s="5" customFormat="1" ht="15.75">
      <c r="A42" s="23" t="s">
        <v>46</v>
      </c>
      <c r="B42" s="34"/>
      <c r="C42" s="44" t="s">
        <v>34</v>
      </c>
      <c r="D42" s="42" t="s">
        <v>31</v>
      </c>
      <c r="E42" s="47">
        <v>5225600</v>
      </c>
      <c r="F42" s="48">
        <v>880</v>
      </c>
      <c r="G42" s="28">
        <v>300</v>
      </c>
      <c r="H42" s="186">
        <f>H43</f>
        <v>0</v>
      </c>
      <c r="I42" s="187"/>
    </row>
    <row r="43" spans="1:9" s="5" customFormat="1" ht="16.5" thickBot="1">
      <c r="A43" s="37" t="s">
        <v>48</v>
      </c>
      <c r="B43" s="38"/>
      <c r="C43" s="51" t="s">
        <v>34</v>
      </c>
      <c r="D43" s="46" t="s">
        <v>31</v>
      </c>
      <c r="E43" s="49">
        <v>5225600</v>
      </c>
      <c r="F43" s="38">
        <v>880</v>
      </c>
      <c r="G43" s="39">
        <v>340</v>
      </c>
      <c r="H43" s="195"/>
      <c r="I43" s="196"/>
    </row>
    <row r="44" spans="1:9" s="5" customFormat="1" ht="15.75">
      <c r="A44" s="52" t="s">
        <v>81</v>
      </c>
      <c r="B44" s="58"/>
      <c r="C44" s="54" t="s">
        <v>34</v>
      </c>
      <c r="D44" s="55" t="s">
        <v>31</v>
      </c>
      <c r="E44" s="56">
        <v>6200000</v>
      </c>
      <c r="F44" s="59"/>
      <c r="G44" s="59"/>
      <c r="H44" s="197">
        <f>H45+H66</f>
        <v>0</v>
      </c>
      <c r="I44" s="198"/>
    </row>
    <row r="45" spans="1:9" s="5" customFormat="1" ht="15.75">
      <c r="A45" s="43" t="s">
        <v>10</v>
      </c>
      <c r="B45" s="42"/>
      <c r="C45" s="44" t="s">
        <v>34</v>
      </c>
      <c r="D45" s="42" t="s">
        <v>31</v>
      </c>
      <c r="E45" s="47">
        <v>6200000</v>
      </c>
      <c r="F45" s="48">
        <v>111</v>
      </c>
      <c r="G45" s="25">
        <v>200</v>
      </c>
      <c r="H45" s="191">
        <f>H46+H50+H63</f>
        <v>0</v>
      </c>
      <c r="I45" s="192"/>
    </row>
    <row r="46" spans="1:9" s="5" customFormat="1" ht="15.75">
      <c r="A46" s="23" t="s">
        <v>54</v>
      </c>
      <c r="B46" s="26"/>
      <c r="C46" s="44" t="s">
        <v>34</v>
      </c>
      <c r="D46" s="42" t="s">
        <v>31</v>
      </c>
      <c r="E46" s="47">
        <v>6200000</v>
      </c>
      <c r="F46" s="48">
        <v>111</v>
      </c>
      <c r="G46" s="28">
        <v>210</v>
      </c>
      <c r="H46" s="186">
        <f>H47+H48+H49</f>
        <v>0</v>
      </c>
      <c r="I46" s="187"/>
    </row>
    <row r="47" spans="1:9" s="5" customFormat="1" ht="15.75">
      <c r="A47" s="27" t="s">
        <v>19</v>
      </c>
      <c r="B47" s="26"/>
      <c r="C47" s="44" t="s">
        <v>34</v>
      </c>
      <c r="D47" s="42" t="s">
        <v>31</v>
      </c>
      <c r="E47" s="47">
        <v>6200000</v>
      </c>
      <c r="F47" s="48">
        <v>111</v>
      </c>
      <c r="G47" s="29">
        <v>211</v>
      </c>
      <c r="H47" s="186"/>
      <c r="I47" s="187"/>
    </row>
    <row r="48" spans="1:9" s="5" customFormat="1" ht="15.75">
      <c r="A48" s="27" t="s">
        <v>1</v>
      </c>
      <c r="B48" s="30"/>
      <c r="C48" s="44" t="s">
        <v>34</v>
      </c>
      <c r="D48" s="42" t="s">
        <v>31</v>
      </c>
      <c r="E48" s="47">
        <v>6200000</v>
      </c>
      <c r="F48" s="48">
        <v>111</v>
      </c>
      <c r="G48" s="29">
        <v>212</v>
      </c>
      <c r="H48" s="186"/>
      <c r="I48" s="187"/>
    </row>
    <row r="49" spans="1:9" s="5" customFormat="1" ht="15.75">
      <c r="A49" s="27" t="s">
        <v>55</v>
      </c>
      <c r="B49" s="30"/>
      <c r="C49" s="44" t="s">
        <v>34</v>
      </c>
      <c r="D49" s="42" t="s">
        <v>31</v>
      </c>
      <c r="E49" s="47">
        <v>6200000</v>
      </c>
      <c r="F49" s="48">
        <v>111</v>
      </c>
      <c r="G49" s="29">
        <v>213</v>
      </c>
      <c r="H49" s="186"/>
      <c r="I49" s="187"/>
    </row>
    <row r="50" spans="1:9" s="5" customFormat="1" ht="15.75">
      <c r="A50" s="23" t="s">
        <v>20</v>
      </c>
      <c r="B50" s="30"/>
      <c r="C50" s="44" t="s">
        <v>34</v>
      </c>
      <c r="D50" s="42" t="s">
        <v>31</v>
      </c>
      <c r="E50" s="47">
        <v>6200000</v>
      </c>
      <c r="F50" s="29"/>
      <c r="G50" s="28">
        <v>220</v>
      </c>
      <c r="H50" s="186">
        <f>SUM(H51:I62)</f>
        <v>0</v>
      </c>
      <c r="I50" s="187"/>
    </row>
    <row r="51" spans="1:9" s="5" customFormat="1" ht="15.75">
      <c r="A51" s="27" t="s">
        <v>4</v>
      </c>
      <c r="B51" s="30"/>
      <c r="C51" s="44" t="s">
        <v>34</v>
      </c>
      <c r="D51" s="42" t="s">
        <v>31</v>
      </c>
      <c r="E51" s="47">
        <v>6200000</v>
      </c>
      <c r="F51" s="29">
        <v>242</v>
      </c>
      <c r="G51" s="29">
        <v>221</v>
      </c>
      <c r="H51" s="186"/>
      <c r="I51" s="187"/>
    </row>
    <row r="52" spans="1:9" s="5" customFormat="1" ht="15.75">
      <c r="A52" s="27" t="s">
        <v>4</v>
      </c>
      <c r="B52" s="30"/>
      <c r="C52" s="44" t="s">
        <v>34</v>
      </c>
      <c r="D52" s="42" t="s">
        <v>31</v>
      </c>
      <c r="E52" s="47">
        <v>6200000</v>
      </c>
      <c r="F52" s="29">
        <v>244</v>
      </c>
      <c r="G52" s="29">
        <v>221</v>
      </c>
      <c r="H52" s="186"/>
      <c r="I52" s="187"/>
    </row>
    <row r="53" spans="1:9" s="5" customFormat="1" ht="15.75">
      <c r="A53" s="27" t="s">
        <v>2</v>
      </c>
      <c r="B53" s="30"/>
      <c r="C53" s="44" t="s">
        <v>34</v>
      </c>
      <c r="D53" s="42" t="s">
        <v>31</v>
      </c>
      <c r="E53" s="47">
        <v>6200000</v>
      </c>
      <c r="F53" s="29">
        <v>242</v>
      </c>
      <c r="G53" s="29">
        <v>222</v>
      </c>
      <c r="H53" s="186"/>
      <c r="I53" s="187"/>
    </row>
    <row r="54" spans="1:9" s="5" customFormat="1" ht="15.75">
      <c r="A54" s="27" t="s">
        <v>2</v>
      </c>
      <c r="B54" s="30"/>
      <c r="C54" s="44" t="s">
        <v>34</v>
      </c>
      <c r="D54" s="42" t="s">
        <v>31</v>
      </c>
      <c r="E54" s="47">
        <v>6200000</v>
      </c>
      <c r="F54" s="29">
        <v>244</v>
      </c>
      <c r="G54" s="29">
        <v>222</v>
      </c>
      <c r="H54" s="186"/>
      <c r="I54" s="187"/>
    </row>
    <row r="55" spans="1:9" s="5" customFormat="1" ht="15.75">
      <c r="A55" s="27" t="s">
        <v>6</v>
      </c>
      <c r="B55" s="30"/>
      <c r="C55" s="44" t="s">
        <v>34</v>
      </c>
      <c r="D55" s="42" t="s">
        <v>31</v>
      </c>
      <c r="E55" s="47">
        <v>6200000</v>
      </c>
      <c r="F55" s="29">
        <v>244</v>
      </c>
      <c r="G55" s="29">
        <v>223</v>
      </c>
      <c r="H55" s="186"/>
      <c r="I55" s="187"/>
    </row>
    <row r="56" spans="1:10" s="5" customFormat="1" ht="15.75">
      <c r="A56" s="27" t="s">
        <v>47</v>
      </c>
      <c r="B56" s="31"/>
      <c r="C56" s="44" t="s">
        <v>34</v>
      </c>
      <c r="D56" s="42" t="s">
        <v>31</v>
      </c>
      <c r="E56" s="47">
        <v>6200000</v>
      </c>
      <c r="F56" s="29">
        <v>242</v>
      </c>
      <c r="G56" s="29">
        <v>224</v>
      </c>
      <c r="H56" s="186"/>
      <c r="I56" s="187"/>
      <c r="J56" s="32"/>
    </row>
    <row r="57" spans="1:10" s="5" customFormat="1" ht="15.75">
      <c r="A57" s="27" t="s">
        <v>47</v>
      </c>
      <c r="B57" s="31"/>
      <c r="C57" s="44" t="s">
        <v>34</v>
      </c>
      <c r="D57" s="42" t="s">
        <v>31</v>
      </c>
      <c r="E57" s="47">
        <v>6200000</v>
      </c>
      <c r="F57" s="29">
        <v>244</v>
      </c>
      <c r="G57" s="29">
        <v>224</v>
      </c>
      <c r="H57" s="186"/>
      <c r="I57" s="187"/>
      <c r="J57" s="32"/>
    </row>
    <row r="58" spans="1:9" s="5" customFormat="1" ht="15.75">
      <c r="A58" s="27" t="s">
        <v>56</v>
      </c>
      <c r="B58" s="31"/>
      <c r="C58" s="44" t="s">
        <v>34</v>
      </c>
      <c r="D58" s="42" t="s">
        <v>31</v>
      </c>
      <c r="E58" s="47">
        <v>6200000</v>
      </c>
      <c r="F58" s="29">
        <v>242</v>
      </c>
      <c r="G58" s="29">
        <v>225</v>
      </c>
      <c r="H58" s="186"/>
      <c r="I58" s="187"/>
    </row>
    <row r="59" spans="1:9" s="5" customFormat="1" ht="15.75">
      <c r="A59" s="27" t="s">
        <v>56</v>
      </c>
      <c r="B59" s="31"/>
      <c r="C59" s="44" t="s">
        <v>34</v>
      </c>
      <c r="D59" s="42" t="s">
        <v>31</v>
      </c>
      <c r="E59" s="47">
        <v>6200000</v>
      </c>
      <c r="F59" s="29">
        <v>244</v>
      </c>
      <c r="G59" s="29">
        <v>225</v>
      </c>
      <c r="H59" s="186"/>
      <c r="I59" s="187"/>
    </row>
    <row r="60" spans="1:9" s="5" customFormat="1" ht="15.75">
      <c r="A60" s="27" t="s">
        <v>3</v>
      </c>
      <c r="B60" s="31"/>
      <c r="C60" s="44" t="s">
        <v>34</v>
      </c>
      <c r="D60" s="42" t="s">
        <v>31</v>
      </c>
      <c r="E60" s="47">
        <v>6200000</v>
      </c>
      <c r="F60" s="29">
        <v>112</v>
      </c>
      <c r="G60" s="29">
        <v>226</v>
      </c>
      <c r="H60" s="186"/>
      <c r="I60" s="187"/>
    </row>
    <row r="61" spans="1:9" s="5" customFormat="1" ht="15.75">
      <c r="A61" s="27" t="s">
        <v>3</v>
      </c>
      <c r="B61" s="31"/>
      <c r="C61" s="44" t="s">
        <v>34</v>
      </c>
      <c r="D61" s="42" t="s">
        <v>31</v>
      </c>
      <c r="E61" s="47">
        <v>6200000</v>
      </c>
      <c r="F61" s="29">
        <v>242</v>
      </c>
      <c r="G61" s="29">
        <v>226</v>
      </c>
      <c r="H61" s="186"/>
      <c r="I61" s="187"/>
    </row>
    <row r="62" spans="1:9" s="5" customFormat="1" ht="15.75">
      <c r="A62" s="27" t="s">
        <v>3</v>
      </c>
      <c r="B62" s="31"/>
      <c r="C62" s="44" t="s">
        <v>34</v>
      </c>
      <c r="D62" s="42" t="s">
        <v>31</v>
      </c>
      <c r="E62" s="47">
        <v>6200000</v>
      </c>
      <c r="F62" s="29">
        <v>244</v>
      </c>
      <c r="G62" s="29">
        <v>226</v>
      </c>
      <c r="H62" s="186"/>
      <c r="I62" s="187"/>
    </row>
    <row r="63" spans="1:9" s="5" customFormat="1" ht="15.75">
      <c r="A63" s="23" t="s">
        <v>22</v>
      </c>
      <c r="B63" s="34"/>
      <c r="C63" s="44" t="s">
        <v>34</v>
      </c>
      <c r="D63" s="42" t="s">
        <v>31</v>
      </c>
      <c r="E63" s="47">
        <v>6200000</v>
      </c>
      <c r="F63" s="29"/>
      <c r="G63" s="28">
        <v>290</v>
      </c>
      <c r="H63" s="186">
        <f>H64+H65</f>
        <v>0</v>
      </c>
      <c r="I63" s="187"/>
    </row>
    <row r="64" spans="1:9" s="5" customFormat="1" ht="15.75">
      <c r="A64" s="27" t="s">
        <v>22</v>
      </c>
      <c r="B64" s="34"/>
      <c r="C64" s="44" t="s">
        <v>34</v>
      </c>
      <c r="D64" s="42" t="s">
        <v>31</v>
      </c>
      <c r="E64" s="47">
        <v>6200000</v>
      </c>
      <c r="F64" s="29">
        <v>851</v>
      </c>
      <c r="G64" s="29">
        <v>290</v>
      </c>
      <c r="H64" s="186"/>
      <c r="I64" s="187"/>
    </row>
    <row r="65" spans="1:9" s="5" customFormat="1" ht="15.75">
      <c r="A65" s="27" t="s">
        <v>22</v>
      </c>
      <c r="B65" s="34"/>
      <c r="C65" s="44" t="s">
        <v>34</v>
      </c>
      <c r="D65" s="42" t="s">
        <v>31</v>
      </c>
      <c r="E65" s="47">
        <v>6200000</v>
      </c>
      <c r="F65" s="29">
        <v>852</v>
      </c>
      <c r="G65" s="29">
        <v>290</v>
      </c>
      <c r="H65" s="186"/>
      <c r="I65" s="187"/>
    </row>
    <row r="66" spans="1:9" s="5" customFormat="1" ht="15.75">
      <c r="A66" s="23" t="s">
        <v>46</v>
      </c>
      <c r="B66" s="34"/>
      <c r="C66" s="44" t="s">
        <v>34</v>
      </c>
      <c r="D66" s="42" t="s">
        <v>31</v>
      </c>
      <c r="E66" s="47">
        <v>6200000</v>
      </c>
      <c r="F66" s="29"/>
      <c r="G66" s="28">
        <v>300</v>
      </c>
      <c r="H66" s="186">
        <f>SUM(H67:I70)</f>
        <v>0</v>
      </c>
      <c r="I66" s="187"/>
    </row>
    <row r="67" spans="1:9" s="5" customFormat="1" ht="15.75">
      <c r="A67" s="27" t="s">
        <v>5</v>
      </c>
      <c r="B67" s="34"/>
      <c r="C67" s="44" t="s">
        <v>34</v>
      </c>
      <c r="D67" s="42" t="s">
        <v>31</v>
      </c>
      <c r="E67" s="47">
        <v>6200000</v>
      </c>
      <c r="F67" s="29">
        <v>242</v>
      </c>
      <c r="G67" s="36">
        <v>310</v>
      </c>
      <c r="H67" s="186"/>
      <c r="I67" s="187"/>
    </row>
    <row r="68" spans="1:9" s="5" customFormat="1" ht="15.75">
      <c r="A68" s="27" t="s">
        <v>5</v>
      </c>
      <c r="B68" s="34"/>
      <c r="C68" s="44" t="s">
        <v>34</v>
      </c>
      <c r="D68" s="42" t="s">
        <v>31</v>
      </c>
      <c r="E68" s="47">
        <v>6200000</v>
      </c>
      <c r="F68" s="29">
        <v>244</v>
      </c>
      <c r="G68" s="36">
        <v>310</v>
      </c>
      <c r="H68" s="186"/>
      <c r="I68" s="187"/>
    </row>
    <row r="69" spans="1:9" s="5" customFormat="1" ht="15.75">
      <c r="A69" s="27" t="s">
        <v>23</v>
      </c>
      <c r="B69" s="34"/>
      <c r="C69" s="44" t="s">
        <v>34</v>
      </c>
      <c r="D69" s="42" t="s">
        <v>31</v>
      </c>
      <c r="E69" s="47">
        <v>6200000</v>
      </c>
      <c r="F69" s="29">
        <v>242</v>
      </c>
      <c r="G69" s="29">
        <v>340</v>
      </c>
      <c r="H69" s="186"/>
      <c r="I69" s="187"/>
    </row>
    <row r="70" spans="1:9" s="5" customFormat="1" ht="15.75">
      <c r="A70" s="27" t="s">
        <v>48</v>
      </c>
      <c r="B70" s="34"/>
      <c r="C70" s="44" t="s">
        <v>34</v>
      </c>
      <c r="D70" s="42" t="s">
        <v>31</v>
      </c>
      <c r="E70" s="47">
        <v>6200000</v>
      </c>
      <c r="F70" s="29">
        <v>244</v>
      </c>
      <c r="G70" s="34">
        <v>340</v>
      </c>
      <c r="H70" s="186"/>
      <c r="I70" s="187"/>
    </row>
    <row r="71" spans="1:9" s="5" customFormat="1" ht="15.75">
      <c r="A71" s="23" t="s">
        <v>82</v>
      </c>
      <c r="B71" s="53"/>
      <c r="C71" s="54" t="s">
        <v>34</v>
      </c>
      <c r="D71" s="55" t="s">
        <v>31</v>
      </c>
      <c r="E71" s="56">
        <v>6300000</v>
      </c>
      <c r="F71" s="28"/>
      <c r="G71" s="28"/>
      <c r="H71" s="189">
        <f>H72+H84</f>
        <v>0</v>
      </c>
      <c r="I71" s="190"/>
    </row>
    <row r="72" spans="1:9" s="5" customFormat="1" ht="15.75">
      <c r="A72" s="43" t="s">
        <v>10</v>
      </c>
      <c r="B72" s="42"/>
      <c r="C72" s="44" t="s">
        <v>34</v>
      </c>
      <c r="D72" s="42" t="s">
        <v>31</v>
      </c>
      <c r="E72" s="47">
        <v>6300000</v>
      </c>
      <c r="F72" s="48"/>
      <c r="G72" s="25">
        <v>200</v>
      </c>
      <c r="H72" s="191">
        <f>H73+H80+H82</f>
        <v>0</v>
      </c>
      <c r="I72" s="192"/>
    </row>
    <row r="73" spans="1:9" s="5" customFormat="1" ht="15.75">
      <c r="A73" s="23" t="s">
        <v>20</v>
      </c>
      <c r="B73" s="30"/>
      <c r="C73" s="44" t="s">
        <v>34</v>
      </c>
      <c r="D73" s="42" t="s">
        <v>31</v>
      </c>
      <c r="E73" s="47">
        <v>6300000</v>
      </c>
      <c r="F73" s="29"/>
      <c r="G73" s="28">
        <v>220</v>
      </c>
      <c r="H73" s="186">
        <f>SUM(H74:I79)</f>
        <v>0</v>
      </c>
      <c r="I73" s="187"/>
    </row>
    <row r="74" spans="1:9" s="5" customFormat="1" ht="15.75">
      <c r="A74" s="27" t="s">
        <v>4</v>
      </c>
      <c r="B74" s="30"/>
      <c r="C74" s="44" t="s">
        <v>34</v>
      </c>
      <c r="D74" s="42" t="s">
        <v>31</v>
      </c>
      <c r="E74" s="47">
        <v>6300000</v>
      </c>
      <c r="F74" s="29">
        <v>244</v>
      </c>
      <c r="G74" s="29">
        <v>221</v>
      </c>
      <c r="H74" s="186"/>
      <c r="I74" s="187"/>
    </row>
    <row r="75" spans="1:9" s="5" customFormat="1" ht="15.75">
      <c r="A75" s="27" t="s">
        <v>2</v>
      </c>
      <c r="B75" s="30"/>
      <c r="C75" s="44" t="s">
        <v>34</v>
      </c>
      <c r="D75" s="42" t="s">
        <v>31</v>
      </c>
      <c r="E75" s="47">
        <v>6300000</v>
      </c>
      <c r="F75" s="29">
        <v>244</v>
      </c>
      <c r="G75" s="29">
        <v>222</v>
      </c>
      <c r="H75" s="186"/>
      <c r="I75" s="187"/>
    </row>
    <row r="76" spans="1:10" s="5" customFormat="1" ht="15.75">
      <c r="A76" s="27" t="s">
        <v>47</v>
      </c>
      <c r="B76" s="31"/>
      <c r="C76" s="44" t="s">
        <v>34</v>
      </c>
      <c r="D76" s="42" t="s">
        <v>31</v>
      </c>
      <c r="E76" s="47">
        <v>6300000</v>
      </c>
      <c r="F76" s="29">
        <v>244</v>
      </c>
      <c r="G76" s="29">
        <v>224</v>
      </c>
      <c r="H76" s="186"/>
      <c r="I76" s="187"/>
      <c r="J76" s="32"/>
    </row>
    <row r="77" spans="1:9" s="5" customFormat="1" ht="15.75">
      <c r="A77" s="27" t="s">
        <v>56</v>
      </c>
      <c r="B77" s="31"/>
      <c r="C77" s="44" t="s">
        <v>34</v>
      </c>
      <c r="D77" s="42" t="s">
        <v>31</v>
      </c>
      <c r="E77" s="47">
        <v>6300000</v>
      </c>
      <c r="F77" s="29">
        <v>242</v>
      </c>
      <c r="G77" s="29">
        <v>225</v>
      </c>
      <c r="H77" s="186"/>
      <c r="I77" s="187"/>
    </row>
    <row r="78" spans="1:9" s="5" customFormat="1" ht="15.75">
      <c r="A78" s="27" t="s">
        <v>3</v>
      </c>
      <c r="B78" s="31"/>
      <c r="C78" s="44" t="s">
        <v>34</v>
      </c>
      <c r="D78" s="42" t="s">
        <v>31</v>
      </c>
      <c r="E78" s="47">
        <v>6300000</v>
      </c>
      <c r="F78" s="29">
        <v>242</v>
      </c>
      <c r="G78" s="29">
        <v>226</v>
      </c>
      <c r="H78" s="186"/>
      <c r="I78" s="187"/>
    </row>
    <row r="79" spans="1:9" s="5" customFormat="1" ht="15.75">
      <c r="A79" s="27" t="s">
        <v>3</v>
      </c>
      <c r="B79" s="31"/>
      <c r="C79" s="44" t="s">
        <v>34</v>
      </c>
      <c r="D79" s="42" t="s">
        <v>31</v>
      </c>
      <c r="E79" s="47">
        <v>6300000</v>
      </c>
      <c r="F79" s="29">
        <v>244</v>
      </c>
      <c r="G79" s="29">
        <v>226</v>
      </c>
      <c r="H79" s="186"/>
      <c r="I79" s="187"/>
    </row>
    <row r="80" spans="1:9" s="5" customFormat="1" ht="15.75">
      <c r="A80" s="23" t="s">
        <v>21</v>
      </c>
      <c r="B80" s="31"/>
      <c r="C80" s="44" t="s">
        <v>34</v>
      </c>
      <c r="D80" s="42" t="s">
        <v>31</v>
      </c>
      <c r="E80" s="47">
        <v>6300000</v>
      </c>
      <c r="F80" s="29"/>
      <c r="G80" s="28">
        <v>240</v>
      </c>
      <c r="H80" s="186">
        <f>H81</f>
        <v>0</v>
      </c>
      <c r="I80" s="187"/>
    </row>
    <row r="81" spans="1:9" s="5" customFormat="1" ht="29.25" customHeight="1">
      <c r="A81" s="35" t="s">
        <v>60</v>
      </c>
      <c r="B81" s="31"/>
      <c r="C81" s="44" t="s">
        <v>34</v>
      </c>
      <c r="D81" s="42" t="s">
        <v>31</v>
      </c>
      <c r="E81" s="47">
        <v>6300000</v>
      </c>
      <c r="F81" s="29">
        <v>360</v>
      </c>
      <c r="G81" s="29">
        <v>242</v>
      </c>
      <c r="H81" s="186"/>
      <c r="I81" s="187"/>
    </row>
    <row r="82" spans="1:9" s="5" customFormat="1" ht="15.75">
      <c r="A82" s="23" t="s">
        <v>22</v>
      </c>
      <c r="B82" s="34"/>
      <c r="C82" s="44" t="s">
        <v>34</v>
      </c>
      <c r="D82" s="42" t="s">
        <v>31</v>
      </c>
      <c r="E82" s="47">
        <v>6300000</v>
      </c>
      <c r="F82" s="29"/>
      <c r="G82" s="28">
        <v>290</v>
      </c>
      <c r="H82" s="186">
        <f>H83</f>
        <v>0</v>
      </c>
      <c r="I82" s="187"/>
    </row>
    <row r="83" spans="1:9" s="5" customFormat="1" ht="15.75">
      <c r="A83" s="27" t="s">
        <v>22</v>
      </c>
      <c r="B83" s="34"/>
      <c r="C83" s="44" t="s">
        <v>34</v>
      </c>
      <c r="D83" s="42" t="s">
        <v>31</v>
      </c>
      <c r="E83" s="47">
        <v>6300000</v>
      </c>
      <c r="F83" s="29">
        <v>360</v>
      </c>
      <c r="G83" s="29">
        <v>290</v>
      </c>
      <c r="H83" s="186"/>
      <c r="I83" s="187"/>
    </row>
    <row r="84" spans="1:9" s="5" customFormat="1" ht="15.75">
      <c r="A84" s="23" t="s">
        <v>46</v>
      </c>
      <c r="B84" s="34"/>
      <c r="C84" s="44" t="s">
        <v>34</v>
      </c>
      <c r="D84" s="42" t="s">
        <v>31</v>
      </c>
      <c r="E84" s="47">
        <v>6300000</v>
      </c>
      <c r="F84" s="29"/>
      <c r="G84" s="28">
        <v>300</v>
      </c>
      <c r="H84" s="186">
        <f>SUM(H85:I88)</f>
        <v>0</v>
      </c>
      <c r="I84" s="187"/>
    </row>
    <row r="85" spans="1:9" s="5" customFormat="1" ht="15.75">
      <c r="A85" s="27" t="s">
        <v>5</v>
      </c>
      <c r="B85" s="34"/>
      <c r="C85" s="44" t="s">
        <v>34</v>
      </c>
      <c r="D85" s="42" t="s">
        <v>31</v>
      </c>
      <c r="E85" s="47">
        <v>6300000</v>
      </c>
      <c r="F85" s="29">
        <v>242</v>
      </c>
      <c r="G85" s="36">
        <v>310</v>
      </c>
      <c r="H85" s="186"/>
      <c r="I85" s="187"/>
    </row>
    <row r="86" spans="1:9" s="5" customFormat="1" ht="15.75">
      <c r="A86" s="27" t="s">
        <v>5</v>
      </c>
      <c r="B86" s="34"/>
      <c r="C86" s="44" t="s">
        <v>34</v>
      </c>
      <c r="D86" s="42" t="s">
        <v>31</v>
      </c>
      <c r="E86" s="47">
        <v>6300000</v>
      </c>
      <c r="F86" s="29">
        <v>244</v>
      </c>
      <c r="G86" s="36">
        <v>310</v>
      </c>
      <c r="H86" s="186"/>
      <c r="I86" s="187"/>
    </row>
    <row r="87" spans="1:9" s="5" customFormat="1" ht="15.75">
      <c r="A87" s="27" t="s">
        <v>23</v>
      </c>
      <c r="B87" s="34"/>
      <c r="C87" s="44" t="s">
        <v>34</v>
      </c>
      <c r="D87" s="42" t="s">
        <v>31</v>
      </c>
      <c r="E87" s="47">
        <v>6300000</v>
      </c>
      <c r="F87" s="29">
        <v>242</v>
      </c>
      <c r="G87" s="29">
        <v>340</v>
      </c>
      <c r="H87" s="186"/>
      <c r="I87" s="187"/>
    </row>
    <row r="88" spans="1:9" s="5" customFormat="1" ht="15.75">
      <c r="A88" s="27" t="s">
        <v>48</v>
      </c>
      <c r="B88" s="34"/>
      <c r="C88" s="44" t="s">
        <v>34</v>
      </c>
      <c r="D88" s="42" t="s">
        <v>31</v>
      </c>
      <c r="E88" s="47">
        <v>6300000</v>
      </c>
      <c r="F88" s="29">
        <v>244</v>
      </c>
      <c r="G88" s="34">
        <v>340</v>
      </c>
      <c r="H88" s="186"/>
      <c r="I88" s="187"/>
    </row>
    <row r="89" spans="2:9" s="5" customFormat="1" ht="16.5" thickBot="1">
      <c r="B89" s="11"/>
      <c r="D89" s="4"/>
      <c r="H89" s="167">
        <f>H71+H44+H35+H30+H25</f>
        <v>0</v>
      </c>
      <c r="I89" s="188"/>
    </row>
    <row r="90" spans="1:8" ht="12.75">
      <c r="A90" s="60"/>
      <c r="B90" s="60"/>
      <c r="C90" s="61"/>
      <c r="D90" s="61"/>
      <c r="E90" s="61"/>
      <c r="F90" s="61"/>
      <c r="G90" s="62"/>
      <c r="H90" s="63"/>
    </row>
    <row r="91" s="5" customFormat="1" ht="15.75">
      <c r="E91" s="4"/>
    </row>
    <row r="92" s="5" customFormat="1" ht="15.75">
      <c r="E92" s="4"/>
    </row>
    <row r="93" spans="1:4" s="5" customFormat="1" ht="15.75">
      <c r="A93" s="5" t="s">
        <v>83</v>
      </c>
      <c r="D93" s="5" t="s">
        <v>24</v>
      </c>
    </row>
    <row r="94" spans="2:9" s="5" customFormat="1" ht="15.75">
      <c r="B94" s="5" t="s">
        <v>25</v>
      </c>
      <c r="D94" s="5" t="s">
        <v>27</v>
      </c>
      <c r="F94" s="5" t="s">
        <v>51</v>
      </c>
      <c r="H94" s="40"/>
      <c r="I94" s="41"/>
    </row>
    <row r="95" spans="6:9" s="5" customFormat="1" ht="15.75">
      <c r="F95" s="5" t="s">
        <v>52</v>
      </c>
      <c r="H95" s="40"/>
      <c r="I95" s="41"/>
    </row>
    <row r="96" s="5" customFormat="1" ht="15.75"/>
    <row r="97" spans="1:4" s="5" customFormat="1" ht="15.75">
      <c r="A97" s="5" t="s">
        <v>84</v>
      </c>
      <c r="B97" s="5" t="s">
        <v>50</v>
      </c>
      <c r="D97" s="5" t="s">
        <v>30</v>
      </c>
    </row>
    <row r="98" spans="2:4" s="5" customFormat="1" ht="15.75">
      <c r="B98" s="5" t="s">
        <v>25</v>
      </c>
      <c r="D98" s="5" t="s">
        <v>26</v>
      </c>
    </row>
    <row r="99" s="5" customFormat="1" ht="15.75"/>
    <row r="100" spans="1:6" s="5" customFormat="1" ht="15.75">
      <c r="A100" s="5" t="s">
        <v>28</v>
      </c>
      <c r="B100" s="5" t="s">
        <v>49</v>
      </c>
      <c r="D100" s="5" t="s">
        <v>30</v>
      </c>
      <c r="F100" s="5" t="s">
        <v>57</v>
      </c>
    </row>
    <row r="101" spans="2:6" s="5" customFormat="1" ht="15.75">
      <c r="B101" s="5" t="s">
        <v>29</v>
      </c>
      <c r="D101" s="5" t="s">
        <v>25</v>
      </c>
      <c r="F101" s="5" t="s">
        <v>26</v>
      </c>
    </row>
    <row r="102" s="5" customFormat="1" ht="15.75"/>
    <row r="103" s="5" customFormat="1" ht="15.75">
      <c r="A103" s="5" t="s">
        <v>53</v>
      </c>
    </row>
  </sheetData>
  <sheetProtection/>
  <mergeCells count="73">
    <mergeCell ref="H49:I49"/>
    <mergeCell ref="H45:I45"/>
    <mergeCell ref="H46:I46"/>
    <mergeCell ref="H47:I47"/>
    <mergeCell ref="H48:I48"/>
    <mergeCell ref="H41:I41"/>
    <mergeCell ref="H42:I42"/>
    <mergeCell ref="H43:I43"/>
    <mergeCell ref="H44:I44"/>
    <mergeCell ref="H37:I37"/>
    <mergeCell ref="H38:I38"/>
    <mergeCell ref="H39:I39"/>
    <mergeCell ref="H40:I40"/>
    <mergeCell ref="H33:I33"/>
    <mergeCell ref="H34:I34"/>
    <mergeCell ref="H35:I35"/>
    <mergeCell ref="H36:I36"/>
    <mergeCell ref="H29:I29"/>
    <mergeCell ref="H30:I30"/>
    <mergeCell ref="H31:I31"/>
    <mergeCell ref="H32:I32"/>
    <mergeCell ref="H25:I25"/>
    <mergeCell ref="H26:I26"/>
    <mergeCell ref="H27:I27"/>
    <mergeCell ref="H28:I28"/>
    <mergeCell ref="F18:G18"/>
    <mergeCell ref="A22:A23"/>
    <mergeCell ref="H22:I23"/>
    <mergeCell ref="H24:I24"/>
    <mergeCell ref="A9:E9"/>
    <mergeCell ref="A10:E10"/>
    <mergeCell ref="F11:G11"/>
    <mergeCell ref="F15:G15"/>
    <mergeCell ref="H60:I60"/>
    <mergeCell ref="H61:I61"/>
    <mergeCell ref="H50:I50"/>
    <mergeCell ref="H51:I51"/>
    <mergeCell ref="H52:I52"/>
    <mergeCell ref="H53:I53"/>
    <mergeCell ref="H54:I54"/>
    <mergeCell ref="H55:I55"/>
    <mergeCell ref="H56:I56"/>
    <mergeCell ref="H57:I57"/>
    <mergeCell ref="H74:I74"/>
    <mergeCell ref="H75:I75"/>
    <mergeCell ref="H58:I58"/>
    <mergeCell ref="H59:I59"/>
    <mergeCell ref="H72:I72"/>
    <mergeCell ref="H73:I73"/>
    <mergeCell ref="H62:I62"/>
    <mergeCell ref="H63:I63"/>
    <mergeCell ref="H64:I64"/>
    <mergeCell ref="H65:I65"/>
    <mergeCell ref="H66:I66"/>
    <mergeCell ref="H67:I67"/>
    <mergeCell ref="H68:I68"/>
    <mergeCell ref="H69:I69"/>
    <mergeCell ref="H70:I70"/>
    <mergeCell ref="H71:I71"/>
    <mergeCell ref="H76:I76"/>
    <mergeCell ref="H77:I77"/>
    <mergeCell ref="H78:I78"/>
    <mergeCell ref="H79:I79"/>
    <mergeCell ref="H80:I80"/>
    <mergeCell ref="H81:I81"/>
    <mergeCell ref="H88:I88"/>
    <mergeCell ref="H89:I89"/>
    <mergeCell ref="H84:I84"/>
    <mergeCell ref="H85:I85"/>
    <mergeCell ref="H82:I82"/>
    <mergeCell ref="H83:I83"/>
    <mergeCell ref="H86:I86"/>
    <mergeCell ref="H87:I87"/>
  </mergeCells>
  <printOptions/>
  <pageMargins left="0.75" right="0.75" top="1" bottom="1" header="0.5" footer="0.5"/>
  <pageSetup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Перминов</cp:lastModifiedBy>
  <cp:lastPrinted>2014-12-22T13:06:18Z</cp:lastPrinted>
  <dcterms:created xsi:type="dcterms:W3CDTF">1996-10-08T23:32:33Z</dcterms:created>
  <dcterms:modified xsi:type="dcterms:W3CDTF">2015-01-29T07:32:54Z</dcterms:modified>
  <cp:category/>
  <cp:version/>
  <cp:contentType/>
  <cp:contentStatus/>
</cp:coreProperties>
</file>