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Бюджетная смета" sheetId="1" r:id="rId1"/>
    <sheet name="Проект БС" sheetId="2" r:id="rId2"/>
  </sheets>
  <definedNames>
    <definedName name="_xlnm._FilterDatabase" localSheetId="0" hidden="1">'Бюджетная смета'!$F$1:$F$133</definedName>
    <definedName name="_xlnm.Print_Area" localSheetId="0">'Бюджетная смета'!$A$1:$I$112</definedName>
  </definedNames>
  <calcPr fullCalcOnLoad="1"/>
</workbook>
</file>

<file path=xl/sharedStrings.xml><?xml version="1.0" encoding="utf-8"?>
<sst xmlns="http://schemas.openxmlformats.org/spreadsheetml/2006/main" count="524" uniqueCount="129">
  <si>
    <t>КОСГУ</t>
  </si>
  <si>
    <t>Прочие выплаты</t>
  </si>
  <si>
    <t>Транспортные услуги</t>
  </si>
  <si>
    <t>Прочие работы, услуги</t>
  </si>
  <si>
    <t>Услуги связи</t>
  </si>
  <si>
    <t>Увеличение стоимости основных средств</t>
  </si>
  <si>
    <t>Коммунальные услуги</t>
  </si>
  <si>
    <t>КОДЫ</t>
  </si>
  <si>
    <t>Единица измерения: руб</t>
  </si>
  <si>
    <t>Наименование показателя</t>
  </si>
  <si>
    <t>Расходы</t>
  </si>
  <si>
    <t>Код</t>
  </si>
  <si>
    <t>строки</t>
  </si>
  <si>
    <t>раздела</t>
  </si>
  <si>
    <t>подраздела</t>
  </si>
  <si>
    <t>целевой статьи</t>
  </si>
  <si>
    <t>вида расходов</t>
  </si>
  <si>
    <t xml:space="preserve">       Код по бюджетной классификации Российской Федерации</t>
  </si>
  <si>
    <t>Сумма в рублях</t>
  </si>
  <si>
    <t xml:space="preserve">Заработная плата </t>
  </si>
  <si>
    <t>Оплата работ, услуг</t>
  </si>
  <si>
    <t xml:space="preserve">Безвозмездное перечисление организациям </t>
  </si>
  <si>
    <t>Прочие расходы</t>
  </si>
  <si>
    <t>Увеличение стоимости нематериальных активов</t>
  </si>
  <si>
    <t>_______________________</t>
  </si>
  <si>
    <t>(подпись)</t>
  </si>
  <si>
    <t>(расшифровка подписи)</t>
  </si>
  <si>
    <t>( расшифровка подписи)</t>
  </si>
  <si>
    <t>Исполнитель</t>
  </si>
  <si>
    <t>должность</t>
  </si>
  <si>
    <t>________________________</t>
  </si>
  <si>
    <t>01</t>
  </si>
  <si>
    <t>02</t>
  </si>
  <si>
    <t>03</t>
  </si>
  <si>
    <t>04</t>
  </si>
  <si>
    <t>05</t>
  </si>
  <si>
    <t>06</t>
  </si>
  <si>
    <t>07</t>
  </si>
  <si>
    <t>09</t>
  </si>
  <si>
    <t>_______________________________</t>
  </si>
  <si>
    <t xml:space="preserve">               Форма по ОКУД</t>
  </si>
  <si>
    <t xml:space="preserve">социального развития </t>
  </si>
  <si>
    <t>Ульяновской области</t>
  </si>
  <si>
    <t>____________________ В.В.Григорова</t>
  </si>
  <si>
    <t>"____" ______________ 20____г.</t>
  </si>
  <si>
    <t xml:space="preserve">                         по ОКАТО</t>
  </si>
  <si>
    <t>Пособия по социальной помощи населению</t>
  </si>
  <si>
    <t xml:space="preserve">Поступление нефинансовых активов </t>
  </si>
  <si>
    <t>Арендная плата за пользование имуществом</t>
  </si>
  <si>
    <t xml:space="preserve">Увеличение стоимости материальных запасов </t>
  </si>
  <si>
    <t>______________</t>
  </si>
  <si>
    <t>_____________</t>
  </si>
  <si>
    <t xml:space="preserve">              Номер страницы</t>
  </si>
  <si>
    <t xml:space="preserve">                  Всего страниц</t>
  </si>
  <si>
    <t>"______" __________20____г</t>
  </si>
  <si>
    <t>Оплата труда и начисления на выплаты по оплате труда</t>
  </si>
  <si>
    <t>Начисления на выплаты по оплате труда</t>
  </si>
  <si>
    <t>Работы, услуги по содержанию имущества</t>
  </si>
  <si>
    <t>_________________________</t>
  </si>
  <si>
    <t>0501012</t>
  </si>
  <si>
    <t>Безвозмездное перечисление государственным и муниципальным организациям</t>
  </si>
  <si>
    <t>Безвозмездное перечисление организациям, за исключением государственных и муниципальных организаций</t>
  </si>
  <si>
    <t>от "_____" _______________20___г.</t>
  </si>
  <si>
    <t xml:space="preserve">                              </t>
  </si>
  <si>
    <t xml:space="preserve"> по Перечню (Реестру)</t>
  </si>
  <si>
    <t>Наименование бюджета       ______________________________________________________________</t>
  </si>
  <si>
    <t>Получатель бюджетных средств ___________________________________________________________</t>
  </si>
  <si>
    <t>Главный распорядитель бюджетных средств_________________________-______________________________________________________________</t>
  </si>
  <si>
    <t>ПРОЕКТ БЮДЖЕТНОЙ СМЕТЫ НА 20____ГОД</t>
  </si>
  <si>
    <t>СОГЛАСОВАНО</t>
  </si>
  <si>
    <t xml:space="preserve">                     Дата</t>
  </si>
  <si>
    <t xml:space="preserve">            по ОКПО</t>
  </si>
  <si>
    <t xml:space="preserve">             по ОКЕИ</t>
  </si>
  <si>
    <t xml:space="preserve">                       Дата</t>
  </si>
  <si>
    <t xml:space="preserve">              по ОКПО</t>
  </si>
  <si>
    <t xml:space="preserve">               по ОКЕИ</t>
  </si>
  <si>
    <t xml:space="preserve">                   по БК</t>
  </si>
  <si>
    <t>Заместитель министра труда и</t>
  </si>
  <si>
    <t>Социальные выплаты</t>
  </si>
  <si>
    <t>Реализация дополнительных мероприятий, направленных на снижение напряжённости на рынке труда субъектов Российской Федерации</t>
  </si>
  <si>
    <t>Программа поддержки занятости населения Ульяновской области в 2013 году</t>
  </si>
  <si>
    <t>Учреждения в сфере занятости населения</t>
  </si>
  <si>
    <t>Мероприятия в области содействия занятости населения</t>
  </si>
  <si>
    <t>Директор ОГКУ ЦЗН</t>
  </si>
  <si>
    <t>Главный  бухгалтер</t>
  </si>
  <si>
    <t>10</t>
  </si>
  <si>
    <t>08</t>
  </si>
  <si>
    <t>____________________ В.В. Григорова</t>
  </si>
  <si>
    <t>Содействие занятости населения, улучшение условий и охраны труда</t>
  </si>
  <si>
    <t xml:space="preserve">Содействие трудоустройству незанятых  инвалидов  на оборудованные (оснащенные)   для   них рабочие места           
</t>
  </si>
  <si>
    <t xml:space="preserve">Заместитель министра - </t>
  </si>
  <si>
    <t xml:space="preserve">директор департамента финансов </t>
  </si>
  <si>
    <t>и государственных закупок</t>
  </si>
  <si>
    <t>по ППП</t>
  </si>
  <si>
    <t>по ФКР</t>
  </si>
  <si>
    <t xml:space="preserve"> </t>
  </si>
  <si>
    <t>Пособия и компенсации гражданам и иные социальные выплаты публичных нормативных обязательств</t>
  </si>
  <si>
    <t>Социальное обеспечение и иные выплаты населению</t>
  </si>
  <si>
    <t>Реализация дополнительных мероприятий в сфере занятости населения</t>
  </si>
  <si>
    <t>11</t>
  </si>
  <si>
    <t>12</t>
  </si>
  <si>
    <t>13</t>
  </si>
  <si>
    <t>14</t>
  </si>
  <si>
    <t xml:space="preserve">Расходы </t>
  </si>
  <si>
    <t>Безвозмездное перечисление организациям</t>
  </si>
  <si>
    <t>15</t>
  </si>
  <si>
    <t xml:space="preserve">Субсидии юридическим лицам (кроме некомерческих организаций), индивидуальным предпринимателям, физическим лицам </t>
  </si>
  <si>
    <t>Главный распорядитель бюджетных средств: Министерство здравоохранения и  социального развития Ульяновской области</t>
  </si>
  <si>
    <t>Ведущий инспектор</t>
  </si>
  <si>
    <t xml:space="preserve"> по КОСГУ</t>
  </si>
  <si>
    <t>Профессиональная подготовка, переподготовка и повышение квалификации женщин в период отпуска по уходу за ребенком до достижения им возроста трех лет</t>
  </si>
  <si>
    <t>Безвозмездное перечисление государственных и муниципальных организаций</t>
  </si>
  <si>
    <t>16</t>
  </si>
  <si>
    <t xml:space="preserve">                    по КЦСР</t>
  </si>
  <si>
    <t xml:space="preserve">                         по КВР</t>
  </si>
  <si>
    <t>Подпрограмма оказание добровольному переселению в Ульяновскую область соотечественников, проживающих за рубежом</t>
  </si>
  <si>
    <t>Пособие по социальной помощи населению</t>
  </si>
  <si>
    <t>Мероприятия по оказанию содействия добровольному переселению в Ульяновскую область соотечественников, проживающих за рубежом</t>
  </si>
  <si>
    <t>БЮДЖЕТНАЯ СМЕТА НА 2015 ГОД</t>
  </si>
  <si>
    <t>Наименование бюджета: БЮДЖЕТ 2015</t>
  </si>
  <si>
    <t xml:space="preserve">Получатель бюджетных средств: Областное государственное казённое учреждение Центр занятости населения Тереньгульского района </t>
  </si>
  <si>
    <t>П.А.Иванов</t>
  </si>
  <si>
    <t>Л.И. Конаева</t>
  </si>
  <si>
    <t>Е.А.Веденеева</t>
  </si>
  <si>
    <t>от " 12" января  2015г.</t>
  </si>
  <si>
    <t>12.01.2015 г.</t>
  </si>
  <si>
    <t>"12" января 2015 г</t>
  </si>
  <si>
    <t>"12" января 2015 г.</t>
  </si>
  <si>
    <t>8041501,8041502,8041508,   8041509,8045290,8045083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</si>
</sst>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000"/>
  </numFmts>
  <fonts count="53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8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78" fontId="4" fillId="0" borderId="21" xfId="42" applyFont="1" applyBorder="1" applyAlignment="1">
      <alignment horizontal="left" wrapText="1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28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49" fontId="4" fillId="0" borderId="25" xfId="0" applyNumberFormat="1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23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49" fontId="2" fillId="0" borderId="0" xfId="52" applyNumberFormat="1" applyFont="1" applyFill="1" applyBorder="1" applyAlignment="1" applyProtection="1">
      <alignment horizontal="left" wrapText="1"/>
      <protection locked="0"/>
    </xf>
    <xf numFmtId="49" fontId="2" fillId="0" borderId="0" xfId="42" applyNumberFormat="1" applyFont="1" applyFill="1" applyBorder="1" applyAlignment="1" applyProtection="1">
      <alignment horizontal="center"/>
      <protection locked="0"/>
    </xf>
    <xf numFmtId="49" fontId="2" fillId="0" borderId="0" xfId="52" applyNumberFormat="1" applyFont="1" applyFill="1" applyBorder="1" applyAlignment="1" applyProtection="1">
      <alignment horizontal="center"/>
      <protection locked="0"/>
    </xf>
    <xf numFmtId="1" fontId="2" fillId="0" borderId="0" xfId="56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9" fontId="7" fillId="0" borderId="0" xfId="52" applyNumberFormat="1" applyFont="1" applyFill="1" applyBorder="1" applyAlignment="1" applyProtection="1">
      <alignment horizontal="left" wrapText="1"/>
      <protection locked="0"/>
    </xf>
    <xf numFmtId="49" fontId="7" fillId="0" borderId="0" xfId="42" applyNumberFormat="1" applyFont="1" applyFill="1" applyBorder="1" applyAlignment="1" applyProtection="1">
      <alignment horizontal="center"/>
      <protection locked="0"/>
    </xf>
    <xf numFmtId="49" fontId="7" fillId="0" borderId="0" xfId="52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36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13" fillId="0" borderId="0" xfId="0" applyFont="1" applyAlignment="1">
      <alignment/>
    </xf>
    <xf numFmtId="49" fontId="11" fillId="0" borderId="11" xfId="0" applyNumberFormat="1" applyFont="1" applyBorder="1" applyAlignment="1">
      <alignment horizontal="center"/>
    </xf>
    <xf numFmtId="1" fontId="14" fillId="0" borderId="0" xfId="56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33" xfId="0" applyFont="1" applyBorder="1" applyAlignment="1">
      <alignment wrapText="1"/>
    </xf>
    <xf numFmtId="0" fontId="4" fillId="0" borderId="25" xfId="0" applyFont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49" fontId="4" fillId="0" borderId="38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5" fillId="0" borderId="24" xfId="0" applyFont="1" applyBorder="1" applyAlignment="1">
      <alignment wrapText="1"/>
    </xf>
    <xf numFmtId="0" fontId="5" fillId="0" borderId="24" xfId="0" applyFont="1" applyBorder="1" applyAlignment="1">
      <alignment/>
    </xf>
    <xf numFmtId="0" fontId="4" fillId="0" borderId="41" xfId="0" applyFont="1" applyBorder="1" applyAlignment="1">
      <alignment wrapText="1"/>
    </xf>
    <xf numFmtId="0" fontId="4" fillId="0" borderId="40" xfId="0" applyFont="1" applyBorder="1" applyAlignment="1">
      <alignment/>
    </xf>
    <xf numFmtId="49" fontId="4" fillId="0" borderId="42" xfId="0" applyNumberFormat="1" applyFont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6" xfId="0" applyFont="1" applyBorder="1" applyAlignment="1">
      <alignment wrapText="1"/>
    </xf>
    <xf numFmtId="49" fontId="5" fillId="0" borderId="26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2" xfId="0" applyNumberFormat="1" applyFont="1" applyBorder="1" applyAlignment="1">
      <alignment wrapText="1"/>
    </xf>
    <xf numFmtId="0" fontId="4" fillId="0" borderId="2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4" fontId="4" fillId="0" borderId="21" xfId="0" applyNumberFormat="1" applyFont="1" applyBorder="1" applyAlignment="1">
      <alignment horizontal="center"/>
    </xf>
    <xf numFmtId="4" fontId="4" fillId="0" borderId="42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4" fontId="10" fillId="0" borderId="42" xfId="0" applyNumberFormat="1" applyFont="1" applyBorder="1" applyAlignment="1">
      <alignment horizontal="center"/>
    </xf>
    <xf numFmtId="4" fontId="4" fillId="0" borderId="47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center"/>
    </xf>
    <xf numFmtId="4" fontId="10" fillId="0" borderId="49" xfId="0" applyNumberFormat="1" applyFont="1" applyBorder="1" applyAlignment="1">
      <alignment horizontal="center"/>
    </xf>
    <xf numFmtId="4" fontId="10" fillId="0" borderId="50" xfId="0" applyNumberFormat="1" applyFont="1" applyBorder="1" applyAlignment="1">
      <alignment horizontal="center"/>
    </xf>
    <xf numFmtId="4" fontId="4" fillId="0" borderId="41" xfId="0" applyNumberFormat="1" applyFont="1" applyBorder="1" applyAlignment="1">
      <alignment horizontal="center"/>
    </xf>
    <xf numFmtId="4" fontId="4" fillId="0" borderId="51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5" fillId="0" borderId="47" xfId="0" applyNumberFormat="1" applyFont="1" applyBorder="1" applyAlignment="1">
      <alignment horizontal="center"/>
    </xf>
    <xf numFmtId="4" fontId="5" fillId="0" borderId="48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5" fillId="0" borderId="51" xfId="0" applyNumberFormat="1" applyFont="1" applyBorder="1" applyAlignment="1">
      <alignment horizontal="center"/>
    </xf>
    <xf numFmtId="4" fontId="10" fillId="0" borderId="47" xfId="0" applyNumberFormat="1" applyFont="1" applyBorder="1" applyAlignment="1">
      <alignment horizontal="center"/>
    </xf>
    <xf numFmtId="4" fontId="10" fillId="0" borderId="4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52" xfId="0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4" fillId="0" borderId="53" xfId="0" applyNumberFormat="1" applyFont="1" applyBorder="1" applyAlignment="1">
      <alignment horizontal="center"/>
    </xf>
    <xf numFmtId="4" fontId="4" fillId="0" borderId="54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4" fontId="4" fillId="0" borderId="55" xfId="0" applyNumberFormat="1" applyFont="1" applyBorder="1" applyAlignment="1">
      <alignment horizontal="center"/>
    </xf>
    <xf numFmtId="4" fontId="4" fillId="0" borderId="56" xfId="0" applyNumberFormat="1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0" borderId="5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2 Смета АПЗ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view="pageBreakPreview" zoomScale="75" zoomScaleSheetLayoutView="75" workbookViewId="0" topLeftCell="A1">
      <selection activeCell="F17" sqref="F17:G17"/>
    </sheetView>
  </sheetViews>
  <sheetFormatPr defaultColWidth="9.140625" defaultRowHeight="12.75"/>
  <cols>
    <col min="1" max="1" width="78.8515625" style="1" customWidth="1"/>
    <col min="2" max="2" width="13.140625" style="1" customWidth="1"/>
    <col min="3" max="7" width="23.00390625" style="1" customWidth="1"/>
    <col min="8" max="8" width="27.421875" style="81" customWidth="1"/>
    <col min="9" max="9" width="5.28125" style="1" customWidth="1"/>
    <col min="10" max="10" width="0.5625" style="1" hidden="1" customWidth="1"/>
    <col min="11" max="12" width="9.140625" style="1" hidden="1" customWidth="1"/>
    <col min="13" max="16384" width="9.140625" style="1" customWidth="1"/>
  </cols>
  <sheetData>
    <row r="1" spans="6:7" ht="23.25">
      <c r="F1" s="63"/>
      <c r="G1" s="63" t="s">
        <v>69</v>
      </c>
    </row>
    <row r="2" spans="5:7" ht="11.25" customHeight="1">
      <c r="E2" s="63"/>
      <c r="F2" s="63"/>
      <c r="G2" s="63"/>
    </row>
    <row r="3" ht="23.25">
      <c r="F3" s="63" t="s">
        <v>90</v>
      </c>
    </row>
    <row r="4" spans="5:6" ht="23.25">
      <c r="E4" s="63"/>
      <c r="F4" s="63" t="s">
        <v>91</v>
      </c>
    </row>
    <row r="5" spans="5:6" ht="23.25">
      <c r="E5" s="63"/>
      <c r="F5" s="63" t="s">
        <v>92</v>
      </c>
    </row>
    <row r="6" spans="5:6" ht="23.25">
      <c r="E6" s="63"/>
      <c r="F6" s="63"/>
    </row>
    <row r="7" spans="5:6" ht="23.25">
      <c r="E7" s="63"/>
      <c r="F7" s="63" t="s">
        <v>87</v>
      </c>
    </row>
    <row r="8" spans="5:7" ht="23.25">
      <c r="E8" s="63"/>
      <c r="F8" s="63"/>
      <c r="G8" s="63"/>
    </row>
    <row r="9" ht="23.25">
      <c r="F9" s="63" t="s">
        <v>127</v>
      </c>
    </row>
    <row r="10" spans="5:7" ht="18.75">
      <c r="E10" s="2"/>
      <c r="F10" s="2"/>
      <c r="G10" s="2"/>
    </row>
    <row r="11" spans="1:7" ht="19.5" thickBot="1">
      <c r="A11" s="155" t="s">
        <v>118</v>
      </c>
      <c r="B11" s="156"/>
      <c r="C11" s="156"/>
      <c r="D11" s="156"/>
      <c r="E11" s="156"/>
      <c r="F11" s="2"/>
      <c r="G11" s="2"/>
    </row>
    <row r="12" spans="1:8" s="4" customFormat="1" ht="16.5" thickBot="1">
      <c r="A12" s="157" t="s">
        <v>124</v>
      </c>
      <c r="B12" s="157"/>
      <c r="C12" s="157"/>
      <c r="D12" s="157"/>
      <c r="E12" s="157"/>
      <c r="H12" s="5" t="s">
        <v>7</v>
      </c>
    </row>
    <row r="13" spans="6:8" s="4" customFormat="1" ht="16.5" thickBot="1">
      <c r="F13" s="163" t="s">
        <v>40</v>
      </c>
      <c r="G13" s="164"/>
      <c r="H13" s="82"/>
    </row>
    <row r="14" spans="5:8" s="4" customFormat="1" ht="16.5" thickBot="1">
      <c r="E14" s="4" t="s">
        <v>95</v>
      </c>
      <c r="G14" s="99" t="s">
        <v>73</v>
      </c>
      <c r="H14" s="7" t="s">
        <v>125</v>
      </c>
    </row>
    <row r="15" spans="2:8" s="4" customFormat="1" ht="16.5" thickBot="1">
      <c r="B15" s="8"/>
      <c r="G15" s="99" t="s">
        <v>74</v>
      </c>
      <c r="H15" s="7">
        <v>25306987</v>
      </c>
    </row>
    <row r="16" spans="7:8" s="4" customFormat="1" ht="16.5" thickBot="1">
      <c r="G16" s="99" t="s">
        <v>93</v>
      </c>
      <c r="H16" s="9">
        <v>261</v>
      </c>
    </row>
    <row r="17" spans="5:8" s="4" customFormat="1" ht="16.5" thickBot="1">
      <c r="E17" s="4" t="s">
        <v>63</v>
      </c>
      <c r="F17" s="163" t="s">
        <v>109</v>
      </c>
      <c r="G17" s="164"/>
      <c r="H17" s="7"/>
    </row>
    <row r="18" spans="1:8" s="4" customFormat="1" ht="16.5" thickBot="1">
      <c r="A18" s="4" t="s">
        <v>120</v>
      </c>
      <c r="G18" s="99" t="s">
        <v>94</v>
      </c>
      <c r="H18" s="90"/>
    </row>
    <row r="19" spans="7:8" s="4" customFormat="1" ht="36" customHeight="1" thickBot="1">
      <c r="G19" s="99" t="s">
        <v>113</v>
      </c>
      <c r="H19" s="130" t="s">
        <v>128</v>
      </c>
    </row>
    <row r="20" spans="1:8" s="4" customFormat="1" ht="16.5" thickBot="1">
      <c r="A20" s="171" t="s">
        <v>107</v>
      </c>
      <c r="B20" s="171"/>
      <c r="C20" s="171"/>
      <c r="D20" s="171"/>
      <c r="F20" s="163" t="s">
        <v>114</v>
      </c>
      <c r="G20" s="164"/>
      <c r="H20" s="7"/>
    </row>
    <row r="21" spans="1:8" s="4" customFormat="1" ht="16.5" thickBot="1">
      <c r="A21" s="4" t="s">
        <v>119</v>
      </c>
      <c r="G21" s="99" t="s">
        <v>75</v>
      </c>
      <c r="H21" s="7">
        <v>383</v>
      </c>
    </row>
    <row r="22" spans="1:8" s="4" customFormat="1" ht="15.75">
      <c r="A22" s="4" t="s">
        <v>8</v>
      </c>
      <c r="H22" s="78"/>
    </row>
    <row r="23" s="4" customFormat="1" ht="16.5" thickBot="1">
      <c r="H23" s="78"/>
    </row>
    <row r="24" spans="1:9" s="4" customFormat="1" ht="16.5" thickBot="1">
      <c r="A24" s="158" t="s">
        <v>9</v>
      </c>
      <c r="B24" s="5" t="s">
        <v>11</v>
      </c>
      <c r="C24" s="13" t="s">
        <v>17</v>
      </c>
      <c r="D24" s="14"/>
      <c r="E24" s="14"/>
      <c r="F24" s="14"/>
      <c r="G24" s="14"/>
      <c r="H24" s="158" t="s">
        <v>18</v>
      </c>
      <c r="I24" s="160"/>
    </row>
    <row r="25" spans="1:9" s="4" customFormat="1" ht="16.5" thickBot="1">
      <c r="A25" s="159"/>
      <c r="B25" s="17" t="s">
        <v>12</v>
      </c>
      <c r="C25" s="11" t="s">
        <v>13</v>
      </c>
      <c r="D25" s="5" t="s">
        <v>14</v>
      </c>
      <c r="E25" s="15" t="s">
        <v>15</v>
      </c>
      <c r="F25" s="11" t="s">
        <v>16</v>
      </c>
      <c r="G25" s="11" t="s">
        <v>0</v>
      </c>
      <c r="H25" s="161"/>
      <c r="I25" s="162"/>
    </row>
    <row r="26" spans="1:9" s="4" customFormat="1" ht="16.5" thickBot="1">
      <c r="A26" s="7">
        <v>1</v>
      </c>
      <c r="B26" s="18">
        <v>2</v>
      </c>
      <c r="C26" s="19">
        <v>3</v>
      </c>
      <c r="D26" s="7">
        <v>4</v>
      </c>
      <c r="E26" s="20">
        <v>5</v>
      </c>
      <c r="F26" s="21">
        <v>6</v>
      </c>
      <c r="G26" s="21">
        <v>7</v>
      </c>
      <c r="H26" s="165">
        <v>8</v>
      </c>
      <c r="I26" s="166"/>
    </row>
    <row r="27" spans="1:9" s="4" customFormat="1" ht="15.75">
      <c r="A27" s="74" t="s">
        <v>78</v>
      </c>
      <c r="B27" s="54" t="s">
        <v>31</v>
      </c>
      <c r="C27" s="54">
        <v>10</v>
      </c>
      <c r="D27" s="54" t="s">
        <v>33</v>
      </c>
      <c r="E27" s="100">
        <v>8045290</v>
      </c>
      <c r="F27" s="100"/>
      <c r="G27" s="100"/>
      <c r="H27" s="141">
        <f>H30+H29+H28</f>
        <v>1709000</v>
      </c>
      <c r="I27" s="142"/>
    </row>
    <row r="28" spans="1:9" s="4" customFormat="1" ht="15.75">
      <c r="A28" s="75" t="s">
        <v>3</v>
      </c>
      <c r="B28" s="41" t="s">
        <v>32</v>
      </c>
      <c r="C28" s="41">
        <v>10</v>
      </c>
      <c r="D28" s="41" t="s">
        <v>33</v>
      </c>
      <c r="E28" s="76">
        <v>8045290</v>
      </c>
      <c r="F28" s="76">
        <v>244</v>
      </c>
      <c r="G28" s="76">
        <v>226</v>
      </c>
      <c r="H28" s="131">
        <v>9000</v>
      </c>
      <c r="I28" s="132"/>
    </row>
    <row r="29" spans="1:9" s="4" customFormat="1" ht="15.75">
      <c r="A29" s="23" t="s">
        <v>46</v>
      </c>
      <c r="B29" s="41" t="s">
        <v>33</v>
      </c>
      <c r="C29" s="41">
        <v>10</v>
      </c>
      <c r="D29" s="54" t="s">
        <v>33</v>
      </c>
      <c r="E29" s="76">
        <f>E28</f>
        <v>8045290</v>
      </c>
      <c r="F29" s="76">
        <v>313</v>
      </c>
      <c r="G29" s="76">
        <v>262</v>
      </c>
      <c r="H29" s="131">
        <v>1650000</v>
      </c>
      <c r="I29" s="132"/>
    </row>
    <row r="30" spans="1:9" s="4" customFormat="1" ht="16.5" thickBot="1">
      <c r="A30" s="126" t="s">
        <v>22</v>
      </c>
      <c r="B30" s="45" t="s">
        <v>34</v>
      </c>
      <c r="C30" s="45">
        <v>10</v>
      </c>
      <c r="D30" s="121" t="s">
        <v>33</v>
      </c>
      <c r="E30" s="37">
        <v>8045290</v>
      </c>
      <c r="F30" s="37">
        <v>340</v>
      </c>
      <c r="G30" s="37">
        <v>290</v>
      </c>
      <c r="H30" s="143">
        <v>50000</v>
      </c>
      <c r="I30" s="144"/>
    </row>
    <row r="31" spans="1:9" s="4" customFormat="1" ht="15.75">
      <c r="A31" s="123" t="s">
        <v>98</v>
      </c>
      <c r="B31" s="54" t="s">
        <v>35</v>
      </c>
      <c r="C31" s="54" t="s">
        <v>34</v>
      </c>
      <c r="D31" s="54" t="s">
        <v>31</v>
      </c>
      <c r="E31" s="128">
        <v>8045083</v>
      </c>
      <c r="F31" s="76"/>
      <c r="G31" s="129"/>
      <c r="H31" s="149">
        <f>H32</f>
        <v>290760</v>
      </c>
      <c r="I31" s="150"/>
    </row>
    <row r="32" spans="1:9" s="4" customFormat="1" ht="30" customHeight="1">
      <c r="A32" s="125" t="s">
        <v>106</v>
      </c>
      <c r="B32" s="25" t="s">
        <v>36</v>
      </c>
      <c r="C32" s="25" t="s">
        <v>34</v>
      </c>
      <c r="D32" s="41" t="s">
        <v>31</v>
      </c>
      <c r="E32" s="102">
        <v>8045083</v>
      </c>
      <c r="F32" s="76">
        <v>810</v>
      </c>
      <c r="G32" s="100"/>
      <c r="H32" s="131">
        <v>290760</v>
      </c>
      <c r="I32" s="132"/>
    </row>
    <row r="33" spans="1:9" s="4" customFormat="1" ht="15.75">
      <c r="A33" s="124" t="s">
        <v>103</v>
      </c>
      <c r="B33" s="41" t="s">
        <v>37</v>
      </c>
      <c r="C33" s="127" t="s">
        <v>34</v>
      </c>
      <c r="D33" s="41" t="s">
        <v>31</v>
      </c>
      <c r="E33" s="102">
        <v>8045083</v>
      </c>
      <c r="F33" s="76">
        <v>810</v>
      </c>
      <c r="G33" s="100">
        <v>200</v>
      </c>
      <c r="H33" s="131">
        <v>290760</v>
      </c>
      <c r="I33" s="132"/>
    </row>
    <row r="34" spans="1:9" s="4" customFormat="1" ht="15.75">
      <c r="A34" s="42" t="s">
        <v>104</v>
      </c>
      <c r="B34" s="25" t="s">
        <v>86</v>
      </c>
      <c r="C34" s="103" t="s">
        <v>34</v>
      </c>
      <c r="D34" s="41" t="s">
        <v>31</v>
      </c>
      <c r="E34" s="102">
        <v>8045083</v>
      </c>
      <c r="F34" s="33">
        <v>810</v>
      </c>
      <c r="G34" s="100">
        <v>240</v>
      </c>
      <c r="H34" s="131">
        <v>290760</v>
      </c>
      <c r="I34" s="132"/>
    </row>
    <row r="35" spans="1:9" s="4" customFormat="1" ht="15.75">
      <c r="A35" s="16" t="s">
        <v>111</v>
      </c>
      <c r="B35" s="41" t="s">
        <v>38</v>
      </c>
      <c r="C35" s="41" t="s">
        <v>34</v>
      </c>
      <c r="D35" s="41" t="s">
        <v>31</v>
      </c>
      <c r="E35" s="102">
        <v>8045083</v>
      </c>
      <c r="F35" s="76">
        <v>810</v>
      </c>
      <c r="G35" s="76">
        <v>241</v>
      </c>
      <c r="H35" s="131">
        <v>0</v>
      </c>
      <c r="I35" s="132"/>
    </row>
    <row r="36" spans="1:9" s="4" customFormat="1" ht="32.25" thickBot="1">
      <c r="A36" s="89" t="s">
        <v>61</v>
      </c>
      <c r="B36" s="45" t="s">
        <v>85</v>
      </c>
      <c r="C36" s="45" t="s">
        <v>34</v>
      </c>
      <c r="D36" s="121" t="s">
        <v>31</v>
      </c>
      <c r="E36" s="37">
        <v>8045083</v>
      </c>
      <c r="F36" s="37">
        <v>810</v>
      </c>
      <c r="G36" s="37">
        <v>242</v>
      </c>
      <c r="H36" s="143">
        <v>290760</v>
      </c>
      <c r="I36" s="144"/>
    </row>
    <row r="37" spans="1:9" s="4" customFormat="1" ht="15.75">
      <c r="A37" s="42" t="s">
        <v>81</v>
      </c>
      <c r="B37" s="54" t="s">
        <v>99</v>
      </c>
      <c r="C37" s="54" t="s">
        <v>34</v>
      </c>
      <c r="D37" s="54" t="s">
        <v>31</v>
      </c>
      <c r="E37" s="122">
        <v>8041509</v>
      </c>
      <c r="F37" s="76"/>
      <c r="G37" s="76"/>
      <c r="H37" s="149">
        <f>H38+H58</f>
        <v>2632829</v>
      </c>
      <c r="I37" s="150"/>
    </row>
    <row r="38" spans="1:9" s="4" customFormat="1" ht="15.75">
      <c r="A38" s="42" t="s">
        <v>10</v>
      </c>
      <c r="B38" s="41" t="s">
        <v>100</v>
      </c>
      <c r="C38" s="43" t="s">
        <v>34</v>
      </c>
      <c r="D38" s="41" t="s">
        <v>31</v>
      </c>
      <c r="E38" s="101">
        <v>8041509</v>
      </c>
      <c r="F38" s="76"/>
      <c r="G38" s="33">
        <v>200</v>
      </c>
      <c r="H38" s="133">
        <f>H39+H42+H55</f>
        <v>2545629</v>
      </c>
      <c r="I38" s="134"/>
    </row>
    <row r="39" spans="1:9" s="4" customFormat="1" ht="15.75">
      <c r="A39" s="22" t="s">
        <v>55</v>
      </c>
      <c r="B39" s="25" t="s">
        <v>101</v>
      </c>
      <c r="C39" s="43" t="s">
        <v>34</v>
      </c>
      <c r="D39" s="41" t="s">
        <v>31</v>
      </c>
      <c r="E39" s="46">
        <v>8041509</v>
      </c>
      <c r="F39" s="33"/>
      <c r="G39" s="100">
        <v>210</v>
      </c>
      <c r="H39" s="131">
        <f>H40+H41</f>
        <v>2156115</v>
      </c>
      <c r="I39" s="132"/>
    </row>
    <row r="40" spans="1:9" s="4" customFormat="1" ht="15.75">
      <c r="A40" s="26" t="s">
        <v>19</v>
      </c>
      <c r="B40" s="25" t="s">
        <v>102</v>
      </c>
      <c r="C40" s="43" t="s">
        <v>34</v>
      </c>
      <c r="D40" s="41" t="s">
        <v>31</v>
      </c>
      <c r="E40" s="46">
        <v>8041509</v>
      </c>
      <c r="F40" s="100">
        <v>111</v>
      </c>
      <c r="G40" s="28">
        <v>211</v>
      </c>
      <c r="H40" s="131">
        <v>1656000</v>
      </c>
      <c r="I40" s="132"/>
    </row>
    <row r="41" spans="1:9" s="4" customFormat="1" ht="15.75">
      <c r="A41" s="26" t="s">
        <v>56</v>
      </c>
      <c r="B41" s="29" t="s">
        <v>105</v>
      </c>
      <c r="C41" s="43" t="s">
        <v>34</v>
      </c>
      <c r="D41" s="41" t="s">
        <v>31</v>
      </c>
      <c r="E41" s="46">
        <v>8041509</v>
      </c>
      <c r="F41" s="47">
        <v>111</v>
      </c>
      <c r="G41" s="28">
        <v>213</v>
      </c>
      <c r="H41" s="131">
        <v>500115</v>
      </c>
      <c r="I41" s="132"/>
    </row>
    <row r="42" spans="1:9" s="4" customFormat="1" ht="15.75">
      <c r="A42" s="22" t="s">
        <v>20</v>
      </c>
      <c r="B42" s="29" t="s">
        <v>112</v>
      </c>
      <c r="C42" s="43" t="s">
        <v>34</v>
      </c>
      <c r="D42" s="41" t="s">
        <v>31</v>
      </c>
      <c r="E42" s="46">
        <v>8041509</v>
      </c>
      <c r="F42" s="28"/>
      <c r="G42" s="27">
        <v>200</v>
      </c>
      <c r="H42" s="147">
        <f>SUM(H43:I54)</f>
        <v>373600</v>
      </c>
      <c r="I42" s="148"/>
    </row>
    <row r="43" spans="1:9" s="4" customFormat="1" ht="15.75">
      <c r="A43" s="26" t="s">
        <v>1</v>
      </c>
      <c r="B43" s="91">
        <f>B42+1</f>
        <v>17</v>
      </c>
      <c r="C43" s="43" t="s">
        <v>34</v>
      </c>
      <c r="D43" s="41" t="s">
        <v>31</v>
      </c>
      <c r="E43" s="46">
        <v>8041509</v>
      </c>
      <c r="F43" s="47">
        <v>112</v>
      </c>
      <c r="G43" s="28">
        <v>212</v>
      </c>
      <c r="H43" s="131">
        <v>0</v>
      </c>
      <c r="I43" s="132"/>
    </row>
    <row r="44" spans="1:9" s="4" customFormat="1" ht="15.75">
      <c r="A44" s="26" t="s">
        <v>2</v>
      </c>
      <c r="B44" s="91">
        <f aca="true" t="shared" si="0" ref="B44:B79">B43+1</f>
        <v>18</v>
      </c>
      <c r="C44" s="43" t="s">
        <v>34</v>
      </c>
      <c r="D44" s="41" t="s">
        <v>31</v>
      </c>
      <c r="E44" s="46">
        <v>8041509</v>
      </c>
      <c r="F44" s="28">
        <v>112</v>
      </c>
      <c r="G44" s="28">
        <v>222</v>
      </c>
      <c r="H44" s="131">
        <v>0</v>
      </c>
      <c r="I44" s="132"/>
    </row>
    <row r="45" spans="1:9" s="4" customFormat="1" ht="15.75">
      <c r="A45" s="26" t="s">
        <v>3</v>
      </c>
      <c r="B45" s="91">
        <f t="shared" si="0"/>
        <v>19</v>
      </c>
      <c r="C45" s="43" t="s">
        <v>34</v>
      </c>
      <c r="D45" s="41" t="s">
        <v>31</v>
      </c>
      <c r="E45" s="46">
        <v>8041509</v>
      </c>
      <c r="F45" s="28">
        <v>112</v>
      </c>
      <c r="G45" s="28">
        <v>226</v>
      </c>
      <c r="H45" s="131">
        <v>0</v>
      </c>
      <c r="I45" s="132"/>
    </row>
    <row r="46" spans="1:9" s="4" customFormat="1" ht="15.75">
      <c r="A46" s="26" t="s">
        <v>4</v>
      </c>
      <c r="B46" s="91">
        <f t="shared" si="0"/>
        <v>20</v>
      </c>
      <c r="C46" s="43" t="s">
        <v>34</v>
      </c>
      <c r="D46" s="41" t="s">
        <v>31</v>
      </c>
      <c r="E46" s="46">
        <v>8041509</v>
      </c>
      <c r="F46" s="28">
        <v>242</v>
      </c>
      <c r="G46" s="28">
        <v>221</v>
      </c>
      <c r="H46" s="131">
        <v>15300</v>
      </c>
      <c r="I46" s="132"/>
    </row>
    <row r="47" spans="1:9" s="4" customFormat="1" ht="15.75">
      <c r="A47" s="26" t="s">
        <v>57</v>
      </c>
      <c r="B47" s="91">
        <f t="shared" si="0"/>
        <v>21</v>
      </c>
      <c r="C47" s="43" t="s">
        <v>34</v>
      </c>
      <c r="D47" s="41" t="s">
        <v>31</v>
      </c>
      <c r="E47" s="46">
        <v>8041509</v>
      </c>
      <c r="F47" s="28">
        <v>242</v>
      </c>
      <c r="G47" s="28">
        <v>225</v>
      </c>
      <c r="H47" s="135">
        <v>5000</v>
      </c>
      <c r="I47" s="136"/>
    </row>
    <row r="48" spans="1:9" s="4" customFormat="1" ht="15.75">
      <c r="A48" s="26" t="s">
        <v>3</v>
      </c>
      <c r="B48" s="91">
        <f t="shared" si="0"/>
        <v>22</v>
      </c>
      <c r="C48" s="43" t="s">
        <v>34</v>
      </c>
      <c r="D48" s="41" t="s">
        <v>31</v>
      </c>
      <c r="E48" s="46">
        <v>8041509</v>
      </c>
      <c r="F48" s="28">
        <v>242</v>
      </c>
      <c r="G48" s="28">
        <v>226</v>
      </c>
      <c r="H48" s="135">
        <v>108500</v>
      </c>
      <c r="I48" s="136"/>
    </row>
    <row r="49" spans="1:9" s="4" customFormat="1" ht="15.75">
      <c r="A49" s="26" t="s">
        <v>4</v>
      </c>
      <c r="B49" s="91">
        <f t="shared" si="0"/>
        <v>23</v>
      </c>
      <c r="C49" s="43" t="s">
        <v>34</v>
      </c>
      <c r="D49" s="41" t="s">
        <v>31</v>
      </c>
      <c r="E49" s="46">
        <v>8041509</v>
      </c>
      <c r="F49" s="28">
        <v>244</v>
      </c>
      <c r="G49" s="28">
        <v>221</v>
      </c>
      <c r="H49" s="135">
        <v>1100</v>
      </c>
      <c r="I49" s="136"/>
    </row>
    <row r="50" spans="1:9" s="4" customFormat="1" ht="15.75">
      <c r="A50" s="26" t="s">
        <v>2</v>
      </c>
      <c r="B50" s="91">
        <f t="shared" si="0"/>
        <v>24</v>
      </c>
      <c r="C50" s="43" t="s">
        <v>34</v>
      </c>
      <c r="D50" s="41" t="s">
        <v>31</v>
      </c>
      <c r="E50" s="46">
        <v>8041509</v>
      </c>
      <c r="F50" s="28">
        <v>244</v>
      </c>
      <c r="G50" s="28">
        <v>222</v>
      </c>
      <c r="H50" s="135">
        <v>0</v>
      </c>
      <c r="I50" s="136"/>
    </row>
    <row r="51" spans="1:9" s="4" customFormat="1" ht="15.75">
      <c r="A51" s="26" t="s">
        <v>6</v>
      </c>
      <c r="B51" s="91">
        <f t="shared" si="0"/>
        <v>25</v>
      </c>
      <c r="C51" s="43" t="s">
        <v>34</v>
      </c>
      <c r="D51" s="41" t="s">
        <v>31</v>
      </c>
      <c r="E51" s="46">
        <v>8041509</v>
      </c>
      <c r="F51" s="28">
        <v>244</v>
      </c>
      <c r="G51" s="28">
        <v>223</v>
      </c>
      <c r="H51" s="135">
        <v>59000</v>
      </c>
      <c r="I51" s="136"/>
    </row>
    <row r="52" spans="1:10" s="4" customFormat="1" ht="15.75">
      <c r="A52" s="26" t="s">
        <v>48</v>
      </c>
      <c r="B52" s="91">
        <f t="shared" si="0"/>
        <v>26</v>
      </c>
      <c r="C52" s="43" t="s">
        <v>34</v>
      </c>
      <c r="D52" s="41" t="s">
        <v>31</v>
      </c>
      <c r="E52" s="46">
        <v>8041509</v>
      </c>
      <c r="F52" s="28">
        <v>244</v>
      </c>
      <c r="G52" s="28">
        <v>224</v>
      </c>
      <c r="H52" s="135">
        <v>35000</v>
      </c>
      <c r="I52" s="136"/>
      <c r="J52" s="31"/>
    </row>
    <row r="53" spans="1:9" s="4" customFormat="1" ht="15.75">
      <c r="A53" s="26" t="s">
        <v>57</v>
      </c>
      <c r="B53" s="91">
        <f t="shared" si="0"/>
        <v>27</v>
      </c>
      <c r="C53" s="43" t="s">
        <v>34</v>
      </c>
      <c r="D53" s="41" t="s">
        <v>31</v>
      </c>
      <c r="E53" s="46">
        <v>8041509</v>
      </c>
      <c r="F53" s="28">
        <v>244</v>
      </c>
      <c r="G53" s="28">
        <v>225</v>
      </c>
      <c r="H53" s="135">
        <v>10000</v>
      </c>
      <c r="I53" s="136"/>
    </row>
    <row r="54" spans="1:9" s="4" customFormat="1" ht="15.75">
      <c r="A54" s="26" t="s">
        <v>3</v>
      </c>
      <c r="B54" s="91">
        <f t="shared" si="0"/>
        <v>28</v>
      </c>
      <c r="C54" s="43" t="s">
        <v>34</v>
      </c>
      <c r="D54" s="41" t="s">
        <v>31</v>
      </c>
      <c r="E54" s="46">
        <v>8041509</v>
      </c>
      <c r="F54" s="28">
        <v>244</v>
      </c>
      <c r="G54" s="28">
        <v>226</v>
      </c>
      <c r="H54" s="135">
        <v>139700</v>
      </c>
      <c r="I54" s="136"/>
    </row>
    <row r="55" spans="1:9" s="4" customFormat="1" ht="15.75">
      <c r="A55" s="22" t="s">
        <v>22</v>
      </c>
      <c r="B55" s="91">
        <f t="shared" si="0"/>
        <v>29</v>
      </c>
      <c r="C55" s="43" t="s">
        <v>34</v>
      </c>
      <c r="D55" s="41" t="s">
        <v>31</v>
      </c>
      <c r="E55" s="46">
        <v>8041509</v>
      </c>
      <c r="F55" s="28"/>
      <c r="G55" s="27">
        <v>290</v>
      </c>
      <c r="H55" s="145">
        <f>H56+H57</f>
        <v>15914</v>
      </c>
      <c r="I55" s="146"/>
    </row>
    <row r="56" spans="1:9" s="4" customFormat="1" ht="15.75">
      <c r="A56" s="26" t="s">
        <v>22</v>
      </c>
      <c r="B56" s="91">
        <f t="shared" si="0"/>
        <v>30</v>
      </c>
      <c r="C56" s="43" t="s">
        <v>34</v>
      </c>
      <c r="D56" s="41" t="s">
        <v>31</v>
      </c>
      <c r="E56" s="46">
        <v>8041509</v>
      </c>
      <c r="F56" s="28">
        <v>851</v>
      </c>
      <c r="G56" s="28">
        <v>290</v>
      </c>
      <c r="H56" s="135">
        <v>8914</v>
      </c>
      <c r="I56" s="136"/>
    </row>
    <row r="57" spans="1:9" s="4" customFormat="1" ht="15.75">
      <c r="A57" s="26" t="s">
        <v>22</v>
      </c>
      <c r="B57" s="91">
        <f t="shared" si="0"/>
        <v>31</v>
      </c>
      <c r="C57" s="43" t="s">
        <v>34</v>
      </c>
      <c r="D57" s="41" t="s">
        <v>31</v>
      </c>
      <c r="E57" s="46">
        <v>8041509</v>
      </c>
      <c r="F57" s="28">
        <v>852</v>
      </c>
      <c r="G57" s="28">
        <v>290</v>
      </c>
      <c r="H57" s="135">
        <v>7000</v>
      </c>
      <c r="I57" s="136"/>
    </row>
    <row r="58" spans="1:9" s="4" customFormat="1" ht="15.75">
      <c r="A58" s="22" t="s">
        <v>47</v>
      </c>
      <c r="B58" s="91">
        <f t="shared" si="0"/>
        <v>32</v>
      </c>
      <c r="C58" s="43" t="s">
        <v>34</v>
      </c>
      <c r="D58" s="41" t="s">
        <v>31</v>
      </c>
      <c r="E58" s="46">
        <v>8041509</v>
      </c>
      <c r="F58" s="28"/>
      <c r="G58" s="87">
        <v>300</v>
      </c>
      <c r="H58" s="153">
        <f>SUM(H59:I62)</f>
        <v>87200</v>
      </c>
      <c r="I58" s="154"/>
    </row>
    <row r="59" spans="1:9" s="4" customFormat="1" ht="15.75">
      <c r="A59" s="26" t="s">
        <v>5</v>
      </c>
      <c r="B59" s="91">
        <f t="shared" si="0"/>
        <v>33</v>
      </c>
      <c r="C59" s="43" t="s">
        <v>34</v>
      </c>
      <c r="D59" s="41" t="s">
        <v>31</v>
      </c>
      <c r="E59" s="46">
        <v>8041509</v>
      </c>
      <c r="F59" s="28">
        <v>242</v>
      </c>
      <c r="G59" s="35">
        <v>310</v>
      </c>
      <c r="H59" s="135"/>
      <c r="I59" s="136"/>
    </row>
    <row r="60" spans="1:9" s="4" customFormat="1" ht="15.75">
      <c r="A60" s="26" t="s">
        <v>23</v>
      </c>
      <c r="B60" s="91">
        <f t="shared" si="0"/>
        <v>34</v>
      </c>
      <c r="C60" s="43" t="s">
        <v>34</v>
      </c>
      <c r="D60" s="41" t="s">
        <v>31</v>
      </c>
      <c r="E60" s="46">
        <v>8041509</v>
      </c>
      <c r="F60" s="28">
        <v>242</v>
      </c>
      <c r="G60" s="28">
        <v>340</v>
      </c>
      <c r="H60" s="135">
        <v>5000</v>
      </c>
      <c r="I60" s="136"/>
    </row>
    <row r="61" spans="1:9" s="4" customFormat="1" ht="18.75" customHeight="1">
      <c r="A61" s="26" t="s">
        <v>5</v>
      </c>
      <c r="B61" s="91">
        <f t="shared" si="0"/>
        <v>35</v>
      </c>
      <c r="C61" s="43" t="s">
        <v>34</v>
      </c>
      <c r="D61" s="41" t="s">
        <v>31</v>
      </c>
      <c r="E61" s="46">
        <v>8041509</v>
      </c>
      <c r="F61" s="28">
        <v>244</v>
      </c>
      <c r="G61" s="35">
        <v>310</v>
      </c>
      <c r="H61" s="135">
        <v>0</v>
      </c>
      <c r="I61" s="136"/>
    </row>
    <row r="62" spans="1:9" s="4" customFormat="1" ht="16.5" thickBot="1">
      <c r="A62" s="94" t="s">
        <v>49</v>
      </c>
      <c r="B62" s="92">
        <f t="shared" si="0"/>
        <v>36</v>
      </c>
      <c r="C62" s="95" t="s">
        <v>34</v>
      </c>
      <c r="D62" s="73" t="s">
        <v>31</v>
      </c>
      <c r="E62" s="96">
        <v>8041509</v>
      </c>
      <c r="F62" s="35">
        <v>244</v>
      </c>
      <c r="G62" s="77">
        <v>340</v>
      </c>
      <c r="H62" s="172">
        <v>82200</v>
      </c>
      <c r="I62" s="173"/>
    </row>
    <row r="63" spans="1:9" s="4" customFormat="1" ht="15.75">
      <c r="A63" s="51" t="s">
        <v>88</v>
      </c>
      <c r="B63" s="97">
        <f t="shared" si="0"/>
        <v>37</v>
      </c>
      <c r="C63" s="80" t="s">
        <v>34</v>
      </c>
      <c r="D63" s="72" t="s">
        <v>31</v>
      </c>
      <c r="E63" s="57">
        <v>8041501</v>
      </c>
      <c r="F63" s="58"/>
      <c r="G63" s="58"/>
      <c r="H63" s="141">
        <f>H64+H76</f>
        <v>622607</v>
      </c>
      <c r="I63" s="142"/>
    </row>
    <row r="64" spans="1:9" s="4" customFormat="1" ht="15.75">
      <c r="A64" s="42" t="s">
        <v>10</v>
      </c>
      <c r="B64" s="91">
        <f t="shared" si="0"/>
        <v>38</v>
      </c>
      <c r="C64" s="43" t="s">
        <v>34</v>
      </c>
      <c r="D64" s="41" t="s">
        <v>31</v>
      </c>
      <c r="E64" s="76">
        <v>8041501</v>
      </c>
      <c r="F64" s="47"/>
      <c r="G64" s="86">
        <v>200</v>
      </c>
      <c r="H64" s="137">
        <f>H65+H72+H74</f>
        <v>620582</v>
      </c>
      <c r="I64" s="138"/>
    </row>
    <row r="65" spans="1:9" s="4" customFormat="1" ht="15.75">
      <c r="A65" s="22" t="s">
        <v>20</v>
      </c>
      <c r="B65" s="91">
        <f t="shared" si="0"/>
        <v>39</v>
      </c>
      <c r="C65" s="43" t="s">
        <v>34</v>
      </c>
      <c r="D65" s="41" t="s">
        <v>31</v>
      </c>
      <c r="E65" s="76">
        <f>E64</f>
        <v>8041501</v>
      </c>
      <c r="F65" s="28"/>
      <c r="G65" s="27">
        <v>220</v>
      </c>
      <c r="H65" s="145">
        <f>SUM(H66:I71)</f>
        <v>400357</v>
      </c>
      <c r="I65" s="146"/>
    </row>
    <row r="66" spans="1:9" s="4" customFormat="1" ht="15.75">
      <c r="A66" s="26" t="s">
        <v>57</v>
      </c>
      <c r="B66" s="91">
        <f t="shared" si="0"/>
        <v>40</v>
      </c>
      <c r="C66" s="43" t="s">
        <v>34</v>
      </c>
      <c r="D66" s="41" t="s">
        <v>31</v>
      </c>
      <c r="E66" s="76">
        <f>E69</f>
        <v>8041501</v>
      </c>
      <c r="F66" s="28">
        <v>242</v>
      </c>
      <c r="G66" s="28">
        <v>225</v>
      </c>
      <c r="H66" s="135">
        <v>0</v>
      </c>
      <c r="I66" s="136"/>
    </row>
    <row r="67" spans="1:9" s="4" customFormat="1" ht="15.75">
      <c r="A67" s="26" t="s">
        <v>3</v>
      </c>
      <c r="B67" s="91">
        <f t="shared" si="0"/>
        <v>41</v>
      </c>
      <c r="C67" s="43" t="s">
        <v>34</v>
      </c>
      <c r="D67" s="41" t="s">
        <v>31</v>
      </c>
      <c r="E67" s="76">
        <f>E66</f>
        <v>8041501</v>
      </c>
      <c r="F67" s="28">
        <v>242</v>
      </c>
      <c r="G67" s="28">
        <v>226</v>
      </c>
      <c r="H67" s="135">
        <v>0</v>
      </c>
      <c r="I67" s="136"/>
    </row>
    <row r="68" spans="1:9" s="4" customFormat="1" ht="15.75">
      <c r="A68" s="26" t="s">
        <v>4</v>
      </c>
      <c r="B68" s="91">
        <f t="shared" si="0"/>
        <v>42</v>
      </c>
      <c r="C68" s="43" t="s">
        <v>34</v>
      </c>
      <c r="D68" s="41" t="s">
        <v>31</v>
      </c>
      <c r="E68" s="76">
        <f>E65</f>
        <v>8041501</v>
      </c>
      <c r="F68" s="28">
        <v>244</v>
      </c>
      <c r="G68" s="28">
        <v>221</v>
      </c>
      <c r="H68" s="135">
        <v>0</v>
      </c>
      <c r="I68" s="136"/>
    </row>
    <row r="69" spans="1:9" s="4" customFormat="1" ht="15.75">
      <c r="A69" s="26" t="s">
        <v>2</v>
      </c>
      <c r="B69" s="91">
        <f t="shared" si="0"/>
        <v>43</v>
      </c>
      <c r="C69" s="43" t="s">
        <v>34</v>
      </c>
      <c r="D69" s="41" t="s">
        <v>31</v>
      </c>
      <c r="E69" s="76">
        <f aca="true" t="shared" si="1" ref="E69:E77">E68</f>
        <v>8041501</v>
      </c>
      <c r="F69" s="28">
        <v>244</v>
      </c>
      <c r="G69" s="28">
        <v>222</v>
      </c>
      <c r="H69" s="135">
        <v>1400</v>
      </c>
      <c r="I69" s="136"/>
    </row>
    <row r="70" spans="1:9" s="4" customFormat="1" ht="15.75">
      <c r="A70" s="26" t="s">
        <v>48</v>
      </c>
      <c r="B70" s="91">
        <v>44</v>
      </c>
      <c r="C70" s="43" t="s">
        <v>34</v>
      </c>
      <c r="D70" s="41" t="s">
        <v>31</v>
      </c>
      <c r="E70" s="76">
        <v>8041501</v>
      </c>
      <c r="F70" s="28">
        <v>244</v>
      </c>
      <c r="G70" s="28">
        <v>224</v>
      </c>
      <c r="H70" s="131">
        <v>143400</v>
      </c>
      <c r="I70" s="132"/>
    </row>
    <row r="71" spans="1:9" s="4" customFormat="1" ht="15.75">
      <c r="A71" s="26" t="s">
        <v>3</v>
      </c>
      <c r="B71" s="91">
        <v>45</v>
      </c>
      <c r="C71" s="43" t="s">
        <v>34</v>
      </c>
      <c r="D71" s="41" t="s">
        <v>31</v>
      </c>
      <c r="E71" s="76">
        <f>E67</f>
        <v>8041501</v>
      </c>
      <c r="F71" s="28">
        <v>244</v>
      </c>
      <c r="G71" s="28">
        <v>226</v>
      </c>
      <c r="H71" s="135">
        <v>255557</v>
      </c>
      <c r="I71" s="136"/>
    </row>
    <row r="72" spans="1:9" s="4" customFormat="1" ht="15.75">
      <c r="A72" s="22" t="s">
        <v>97</v>
      </c>
      <c r="B72" s="91">
        <f t="shared" si="0"/>
        <v>46</v>
      </c>
      <c r="C72" s="43" t="s">
        <v>34</v>
      </c>
      <c r="D72" s="41" t="s">
        <v>31</v>
      </c>
      <c r="E72" s="76">
        <f t="shared" si="1"/>
        <v>8041501</v>
      </c>
      <c r="F72" s="28"/>
      <c r="G72" s="27">
        <v>260</v>
      </c>
      <c r="H72" s="145">
        <v>60000</v>
      </c>
      <c r="I72" s="146"/>
    </row>
    <row r="73" spans="1:9" s="4" customFormat="1" ht="29.25" customHeight="1">
      <c r="A73" s="34" t="s">
        <v>96</v>
      </c>
      <c r="B73" s="91">
        <f t="shared" si="0"/>
        <v>47</v>
      </c>
      <c r="C73" s="43" t="s">
        <v>34</v>
      </c>
      <c r="D73" s="41" t="s">
        <v>31</v>
      </c>
      <c r="E73" s="76">
        <f t="shared" si="1"/>
        <v>8041501</v>
      </c>
      <c r="F73" s="28">
        <v>321</v>
      </c>
      <c r="G73" s="28">
        <v>262</v>
      </c>
      <c r="H73" s="135">
        <v>60000</v>
      </c>
      <c r="I73" s="136"/>
    </row>
    <row r="74" spans="1:9" s="4" customFormat="1" ht="15.75">
      <c r="A74" s="22" t="s">
        <v>22</v>
      </c>
      <c r="B74" s="91">
        <f t="shared" si="0"/>
        <v>48</v>
      </c>
      <c r="C74" s="43" t="s">
        <v>34</v>
      </c>
      <c r="D74" s="41" t="s">
        <v>31</v>
      </c>
      <c r="E74" s="76">
        <f t="shared" si="1"/>
        <v>8041501</v>
      </c>
      <c r="F74" s="28"/>
      <c r="G74" s="27">
        <v>290</v>
      </c>
      <c r="H74" s="145">
        <f>H75</f>
        <v>160225</v>
      </c>
      <c r="I74" s="146"/>
    </row>
    <row r="75" spans="1:9" s="4" customFormat="1" ht="15.75">
      <c r="A75" s="26" t="s">
        <v>22</v>
      </c>
      <c r="B75" s="91">
        <f t="shared" si="0"/>
        <v>49</v>
      </c>
      <c r="C75" s="43" t="s">
        <v>34</v>
      </c>
      <c r="D75" s="41" t="s">
        <v>31</v>
      </c>
      <c r="E75" s="76">
        <f t="shared" si="1"/>
        <v>8041501</v>
      </c>
      <c r="F75" s="28">
        <v>360</v>
      </c>
      <c r="G75" s="28">
        <v>290</v>
      </c>
      <c r="H75" s="135">
        <v>160225</v>
      </c>
      <c r="I75" s="136"/>
    </row>
    <row r="76" spans="1:9" s="4" customFormat="1" ht="15.75">
      <c r="A76" s="22" t="s">
        <v>47</v>
      </c>
      <c r="B76" s="91">
        <f t="shared" si="0"/>
        <v>50</v>
      </c>
      <c r="C76" s="43" t="s">
        <v>34</v>
      </c>
      <c r="D76" s="41" t="s">
        <v>31</v>
      </c>
      <c r="E76" s="76">
        <f t="shared" si="1"/>
        <v>8041501</v>
      </c>
      <c r="F76" s="28"/>
      <c r="G76" s="87">
        <v>300</v>
      </c>
      <c r="H76" s="153">
        <f>SUM(H77:I80)</f>
        <v>2025</v>
      </c>
      <c r="I76" s="154"/>
    </row>
    <row r="77" spans="1:9" s="4" customFormat="1" ht="15.75">
      <c r="A77" s="26" t="s">
        <v>5</v>
      </c>
      <c r="B77" s="91">
        <f t="shared" si="0"/>
        <v>51</v>
      </c>
      <c r="C77" s="43" t="s">
        <v>34</v>
      </c>
      <c r="D77" s="41" t="s">
        <v>31</v>
      </c>
      <c r="E77" s="76">
        <f t="shared" si="1"/>
        <v>8041501</v>
      </c>
      <c r="F77" s="28">
        <v>242</v>
      </c>
      <c r="G77" s="35">
        <v>310</v>
      </c>
      <c r="H77" s="135">
        <v>0</v>
      </c>
      <c r="I77" s="136"/>
    </row>
    <row r="78" spans="1:9" s="4" customFormat="1" ht="15.75">
      <c r="A78" s="26" t="s">
        <v>23</v>
      </c>
      <c r="B78" s="91">
        <f t="shared" si="0"/>
        <v>52</v>
      </c>
      <c r="C78" s="43" t="s">
        <v>34</v>
      </c>
      <c r="D78" s="41" t="s">
        <v>31</v>
      </c>
      <c r="E78" s="76">
        <f>E79</f>
        <v>8041501</v>
      </c>
      <c r="F78" s="28">
        <v>242</v>
      </c>
      <c r="G78" s="28">
        <v>340</v>
      </c>
      <c r="H78" s="135">
        <v>0</v>
      </c>
      <c r="I78" s="136"/>
    </row>
    <row r="79" spans="1:9" s="4" customFormat="1" ht="15.75">
      <c r="A79" s="26" t="s">
        <v>5</v>
      </c>
      <c r="B79" s="91">
        <f t="shared" si="0"/>
        <v>53</v>
      </c>
      <c r="C79" s="43" t="s">
        <v>34</v>
      </c>
      <c r="D79" s="41" t="s">
        <v>31</v>
      </c>
      <c r="E79" s="76">
        <f>E77</f>
        <v>8041501</v>
      </c>
      <c r="F79" s="28">
        <v>244</v>
      </c>
      <c r="G79" s="35">
        <v>310</v>
      </c>
      <c r="H79" s="135">
        <v>0</v>
      </c>
      <c r="I79" s="136"/>
    </row>
    <row r="80" spans="1:9" s="4" customFormat="1" ht="16.5" thickBot="1">
      <c r="A80" s="36" t="s">
        <v>49</v>
      </c>
      <c r="B80" s="93">
        <f>B79+1</f>
        <v>54</v>
      </c>
      <c r="C80" s="44" t="s">
        <v>34</v>
      </c>
      <c r="D80" s="45" t="s">
        <v>31</v>
      </c>
      <c r="E80" s="10">
        <f>E78</f>
        <v>8041501</v>
      </c>
      <c r="F80" s="38">
        <v>244</v>
      </c>
      <c r="G80" s="37">
        <v>340</v>
      </c>
      <c r="H80" s="169">
        <v>2025</v>
      </c>
      <c r="I80" s="170"/>
    </row>
    <row r="81" spans="1:9" s="4" customFormat="1" ht="31.5">
      <c r="A81" s="104" t="s">
        <v>106</v>
      </c>
      <c r="B81" s="97">
        <v>55</v>
      </c>
      <c r="C81" s="72" t="s">
        <v>34</v>
      </c>
      <c r="D81" s="72" t="s">
        <v>31</v>
      </c>
      <c r="E81" s="57">
        <v>8041502</v>
      </c>
      <c r="F81" s="57">
        <v>810</v>
      </c>
      <c r="G81" s="107"/>
      <c r="H81" s="141">
        <f>H83</f>
        <v>15304</v>
      </c>
      <c r="I81" s="142"/>
    </row>
    <row r="82" spans="1:9" s="4" customFormat="1" ht="15.75">
      <c r="A82" s="42" t="s">
        <v>10</v>
      </c>
      <c r="B82" s="91">
        <v>56</v>
      </c>
      <c r="C82" s="25" t="s">
        <v>34</v>
      </c>
      <c r="D82" s="25" t="s">
        <v>31</v>
      </c>
      <c r="E82" s="33">
        <v>8041502</v>
      </c>
      <c r="F82" s="33">
        <v>810</v>
      </c>
      <c r="G82" s="76">
        <v>200</v>
      </c>
      <c r="H82" s="131">
        <v>15304</v>
      </c>
      <c r="I82" s="132"/>
    </row>
    <row r="83" spans="1:9" s="4" customFormat="1" ht="15.75">
      <c r="A83" s="110" t="s">
        <v>21</v>
      </c>
      <c r="B83" s="106">
        <v>57</v>
      </c>
      <c r="C83" s="113" t="s">
        <v>34</v>
      </c>
      <c r="D83" s="25" t="s">
        <v>31</v>
      </c>
      <c r="E83" s="33">
        <v>8041502</v>
      </c>
      <c r="F83" s="33">
        <v>810</v>
      </c>
      <c r="G83" s="33">
        <v>240</v>
      </c>
      <c r="H83" s="131">
        <v>15304</v>
      </c>
      <c r="I83" s="132"/>
    </row>
    <row r="84" spans="1:9" s="4" customFormat="1" ht="15.75">
      <c r="A84" s="112" t="s">
        <v>111</v>
      </c>
      <c r="B84" s="91">
        <v>58</v>
      </c>
      <c r="C84" s="115" t="s">
        <v>34</v>
      </c>
      <c r="D84" s="41" t="s">
        <v>31</v>
      </c>
      <c r="E84" s="116">
        <v>8041502</v>
      </c>
      <c r="F84" s="76">
        <v>810</v>
      </c>
      <c r="G84" s="76">
        <v>241</v>
      </c>
      <c r="H84" s="167">
        <v>0</v>
      </c>
      <c r="I84" s="168"/>
    </row>
    <row r="85" spans="1:9" s="4" customFormat="1" ht="32.25" thickBot="1">
      <c r="A85" s="111" t="s">
        <v>61</v>
      </c>
      <c r="B85" s="114">
        <v>59</v>
      </c>
      <c r="C85" s="105" t="s">
        <v>34</v>
      </c>
      <c r="D85" s="90" t="s">
        <v>31</v>
      </c>
      <c r="E85" s="117">
        <v>8041502</v>
      </c>
      <c r="F85" s="10">
        <v>810</v>
      </c>
      <c r="G85" s="10">
        <v>242</v>
      </c>
      <c r="H85" s="139">
        <v>15304</v>
      </c>
      <c r="I85" s="140"/>
    </row>
    <row r="86" spans="1:9" s="4" customFormat="1" ht="50.25" customHeight="1">
      <c r="A86" s="88" t="s">
        <v>89</v>
      </c>
      <c r="B86" s="97">
        <v>60</v>
      </c>
      <c r="C86" s="80" t="s">
        <v>34</v>
      </c>
      <c r="D86" s="72" t="s">
        <v>31</v>
      </c>
      <c r="E86" s="79">
        <v>8041502</v>
      </c>
      <c r="F86" s="58">
        <v>880</v>
      </c>
      <c r="G86" s="58"/>
      <c r="H86" s="141">
        <f>H89</f>
        <v>0</v>
      </c>
      <c r="I86" s="142"/>
    </row>
    <row r="87" spans="1:9" s="4" customFormat="1" ht="15.75">
      <c r="A87" s="42" t="s">
        <v>10</v>
      </c>
      <c r="B87" s="91">
        <v>61</v>
      </c>
      <c r="C87" s="43" t="s">
        <v>34</v>
      </c>
      <c r="D87" s="41" t="s">
        <v>31</v>
      </c>
      <c r="E87" s="46">
        <v>8041502</v>
      </c>
      <c r="F87" s="47">
        <v>880</v>
      </c>
      <c r="G87" s="108">
        <v>200</v>
      </c>
      <c r="H87" s="137">
        <f>H89</f>
        <v>0</v>
      </c>
      <c r="I87" s="138"/>
    </row>
    <row r="88" spans="1:9" s="4" customFormat="1" ht="15.75">
      <c r="A88" s="22" t="s">
        <v>21</v>
      </c>
      <c r="B88" s="91">
        <v>62</v>
      </c>
      <c r="C88" s="43" t="s">
        <v>34</v>
      </c>
      <c r="D88" s="41" t="s">
        <v>31</v>
      </c>
      <c r="E88" s="46">
        <v>8041502</v>
      </c>
      <c r="F88" s="47">
        <v>880</v>
      </c>
      <c r="G88" s="47">
        <v>240</v>
      </c>
      <c r="H88" s="131">
        <f>H89</f>
        <v>0</v>
      </c>
      <c r="I88" s="132"/>
    </row>
    <row r="89" spans="1:9" s="4" customFormat="1" ht="32.25" thickBot="1">
      <c r="A89" s="89" t="s">
        <v>61</v>
      </c>
      <c r="B89" s="93">
        <v>63</v>
      </c>
      <c r="C89" s="45" t="s">
        <v>34</v>
      </c>
      <c r="D89" s="45" t="s">
        <v>31</v>
      </c>
      <c r="E89" s="37">
        <v>8041502</v>
      </c>
      <c r="F89" s="37">
        <v>880</v>
      </c>
      <c r="G89" s="37">
        <v>242</v>
      </c>
      <c r="H89" s="143">
        <v>0</v>
      </c>
      <c r="I89" s="144"/>
    </row>
    <row r="90" spans="1:9" s="4" customFormat="1" ht="31.5">
      <c r="A90" s="104" t="s">
        <v>106</v>
      </c>
      <c r="B90" s="106">
        <v>64</v>
      </c>
      <c r="C90" s="54" t="s">
        <v>34</v>
      </c>
      <c r="D90" s="54" t="s">
        <v>31</v>
      </c>
      <c r="E90" s="100">
        <v>8041506</v>
      </c>
      <c r="F90" s="100">
        <v>810</v>
      </c>
      <c r="G90" s="100"/>
      <c r="H90" s="149">
        <f>H92</f>
        <v>0</v>
      </c>
      <c r="I90" s="150"/>
    </row>
    <row r="91" spans="1:9" s="4" customFormat="1" ht="15.75">
      <c r="A91" s="42" t="s">
        <v>10</v>
      </c>
      <c r="B91" s="92">
        <v>65</v>
      </c>
      <c r="C91" s="25" t="s">
        <v>34</v>
      </c>
      <c r="D91" s="25" t="s">
        <v>31</v>
      </c>
      <c r="E91" s="33">
        <v>8041506</v>
      </c>
      <c r="F91" s="33">
        <v>810</v>
      </c>
      <c r="G91" s="33">
        <v>200</v>
      </c>
      <c r="H91" s="131">
        <f>H92</f>
        <v>0</v>
      </c>
      <c r="I91" s="132"/>
    </row>
    <row r="92" spans="1:9" s="4" customFormat="1" ht="15.75">
      <c r="A92" s="22" t="s">
        <v>21</v>
      </c>
      <c r="B92" s="92">
        <v>66</v>
      </c>
      <c r="C92" s="25" t="s">
        <v>34</v>
      </c>
      <c r="D92" s="25" t="s">
        <v>31</v>
      </c>
      <c r="E92" s="33">
        <v>8041506</v>
      </c>
      <c r="F92" s="33">
        <v>810</v>
      </c>
      <c r="G92" s="33">
        <v>240</v>
      </c>
      <c r="H92" s="131">
        <f>H93+H94</f>
        <v>0</v>
      </c>
      <c r="I92" s="132"/>
    </row>
    <row r="93" spans="1:9" s="4" customFormat="1" ht="15.75">
      <c r="A93" s="94" t="s">
        <v>111</v>
      </c>
      <c r="B93" s="92">
        <v>67</v>
      </c>
      <c r="C93" s="25" t="s">
        <v>34</v>
      </c>
      <c r="D93" s="25" t="s">
        <v>31</v>
      </c>
      <c r="E93" s="33">
        <v>8041506</v>
      </c>
      <c r="F93" s="33">
        <v>810</v>
      </c>
      <c r="G93" s="33">
        <v>241</v>
      </c>
      <c r="H93" s="131">
        <v>0</v>
      </c>
      <c r="I93" s="132"/>
    </row>
    <row r="94" spans="1:9" s="4" customFormat="1" ht="32.25" thickBot="1">
      <c r="A94" s="89" t="s">
        <v>61</v>
      </c>
      <c r="B94" s="93">
        <v>68</v>
      </c>
      <c r="C94" s="45" t="s">
        <v>34</v>
      </c>
      <c r="D94" s="45" t="s">
        <v>31</v>
      </c>
      <c r="E94" s="37">
        <v>8041506</v>
      </c>
      <c r="F94" s="37">
        <v>810</v>
      </c>
      <c r="G94" s="37">
        <v>242</v>
      </c>
      <c r="H94" s="143">
        <v>0</v>
      </c>
      <c r="I94" s="144"/>
    </row>
    <row r="95" spans="1:9" s="4" customFormat="1" ht="51.75" customHeight="1">
      <c r="A95" s="109" t="s">
        <v>110</v>
      </c>
      <c r="B95" s="106">
        <v>69</v>
      </c>
      <c r="C95" s="41" t="s">
        <v>34</v>
      </c>
      <c r="D95" s="41" t="s">
        <v>31</v>
      </c>
      <c r="E95" s="100">
        <v>8041508</v>
      </c>
      <c r="F95" s="76"/>
      <c r="G95" s="76"/>
      <c r="H95" s="149">
        <f>H96</f>
        <v>46312</v>
      </c>
      <c r="I95" s="150"/>
    </row>
    <row r="96" spans="1:9" s="4" customFormat="1" ht="16.5" thickBot="1">
      <c r="A96" s="89" t="s">
        <v>3</v>
      </c>
      <c r="B96" s="93">
        <v>70</v>
      </c>
      <c r="C96" s="45" t="s">
        <v>34</v>
      </c>
      <c r="D96" s="45" t="s">
        <v>31</v>
      </c>
      <c r="E96" s="37">
        <v>8041508</v>
      </c>
      <c r="F96" s="37">
        <v>244</v>
      </c>
      <c r="G96" s="37">
        <v>242</v>
      </c>
      <c r="H96" s="143">
        <v>46312</v>
      </c>
      <c r="I96" s="144"/>
    </row>
    <row r="97" spans="1:9" s="4" customFormat="1" ht="31.5">
      <c r="A97" s="118" t="s">
        <v>115</v>
      </c>
      <c r="B97" s="97">
        <v>71</v>
      </c>
      <c r="C97" s="72" t="s">
        <v>34</v>
      </c>
      <c r="D97" s="72" t="s">
        <v>31</v>
      </c>
      <c r="E97" s="57">
        <v>8051000</v>
      </c>
      <c r="F97" s="107"/>
      <c r="G97" s="107"/>
      <c r="H97" s="141">
        <f>H98</f>
        <v>0</v>
      </c>
      <c r="I97" s="142"/>
    </row>
    <row r="98" spans="1:9" s="4" customFormat="1" ht="31.5">
      <c r="A98" s="119" t="s">
        <v>117</v>
      </c>
      <c r="B98" s="92">
        <v>72</v>
      </c>
      <c r="C98" s="25" t="s">
        <v>34</v>
      </c>
      <c r="D98" s="25" t="s">
        <v>31</v>
      </c>
      <c r="E98" s="33">
        <v>8051510</v>
      </c>
      <c r="F98" s="33"/>
      <c r="G98" s="33"/>
      <c r="H98" s="131">
        <f>H99</f>
        <v>0</v>
      </c>
      <c r="I98" s="132"/>
    </row>
    <row r="99" spans="1:9" s="4" customFormat="1" ht="16.5" thickBot="1">
      <c r="A99" s="120" t="s">
        <v>116</v>
      </c>
      <c r="B99" s="93">
        <v>73</v>
      </c>
      <c r="C99" s="45" t="s">
        <v>34</v>
      </c>
      <c r="D99" s="45" t="s">
        <v>31</v>
      </c>
      <c r="E99" s="37">
        <v>8051510</v>
      </c>
      <c r="F99" s="37">
        <v>321</v>
      </c>
      <c r="G99" s="37">
        <v>262</v>
      </c>
      <c r="H99" s="139">
        <v>0</v>
      </c>
      <c r="I99" s="140"/>
    </row>
    <row r="100" spans="2:9" s="8" customFormat="1" ht="16.5" thickBot="1">
      <c r="B100" s="98">
        <v>74</v>
      </c>
      <c r="D100" s="69"/>
      <c r="H100" s="151">
        <f>H86+H63+H37+H27+H31+H90+H81+H95+H97</f>
        <v>5316812</v>
      </c>
      <c r="I100" s="152"/>
    </row>
    <row r="101" spans="1:9" s="68" customFormat="1" ht="12.75">
      <c r="A101" s="65"/>
      <c r="B101" s="65"/>
      <c r="C101" s="66"/>
      <c r="D101" s="66"/>
      <c r="E101" s="66"/>
      <c r="F101" s="66"/>
      <c r="G101" s="67"/>
      <c r="H101" s="83"/>
      <c r="I101" s="85"/>
    </row>
    <row r="102" spans="5:9" s="8" customFormat="1" ht="15.75">
      <c r="E102" s="69"/>
      <c r="H102" s="84"/>
      <c r="I102" s="84"/>
    </row>
    <row r="103" spans="1:8" s="8" customFormat="1" ht="18.75">
      <c r="A103" s="64" t="s">
        <v>83</v>
      </c>
      <c r="D103" s="64" t="s">
        <v>121</v>
      </c>
      <c r="E103" s="64"/>
      <c r="H103" s="84"/>
    </row>
    <row r="104" spans="1:9" s="8" customFormat="1" ht="18.75">
      <c r="A104" s="64"/>
      <c r="B104" s="8" t="s">
        <v>25</v>
      </c>
      <c r="D104" s="64" t="s">
        <v>27</v>
      </c>
      <c r="E104" s="64"/>
      <c r="F104" s="4" t="s">
        <v>52</v>
      </c>
      <c r="H104" s="70">
        <v>2</v>
      </c>
      <c r="I104" s="71"/>
    </row>
    <row r="105" spans="1:9" s="8" customFormat="1" ht="18.75">
      <c r="A105" s="64"/>
      <c r="D105" s="64"/>
      <c r="E105" s="64"/>
      <c r="F105" s="4" t="s">
        <v>53</v>
      </c>
      <c r="H105" s="70">
        <v>2</v>
      </c>
      <c r="I105" s="71"/>
    </row>
    <row r="106" spans="1:8" s="8" customFormat="1" ht="18.75">
      <c r="A106" s="64"/>
      <c r="D106" s="64"/>
      <c r="E106" s="64"/>
      <c r="H106" s="84"/>
    </row>
    <row r="107" spans="1:8" s="8" customFormat="1" ht="18.75">
      <c r="A107" s="64" t="s">
        <v>84</v>
      </c>
      <c r="B107" s="8" t="s">
        <v>51</v>
      </c>
      <c r="D107" s="64" t="s">
        <v>122</v>
      </c>
      <c r="E107" s="64"/>
      <c r="H107" s="84"/>
    </row>
    <row r="108" spans="1:8" s="8" customFormat="1" ht="18.75">
      <c r="A108" s="64"/>
      <c r="B108" s="8" t="s">
        <v>25</v>
      </c>
      <c r="D108" s="64" t="s">
        <v>26</v>
      </c>
      <c r="E108" s="64"/>
      <c r="H108" s="84"/>
    </row>
    <row r="109" spans="1:8" s="8" customFormat="1" ht="18.75">
      <c r="A109" s="64"/>
      <c r="D109" s="64"/>
      <c r="E109" s="64"/>
      <c r="H109" s="84"/>
    </row>
    <row r="110" spans="1:8" s="8" customFormat="1" ht="18.75">
      <c r="A110" s="64" t="s">
        <v>28</v>
      </c>
      <c r="B110" s="8" t="s">
        <v>108</v>
      </c>
      <c r="D110" s="64"/>
      <c r="E110" s="64"/>
      <c r="F110" s="8" t="s">
        <v>123</v>
      </c>
      <c r="H110" s="84"/>
    </row>
    <row r="111" spans="2:8" s="8" customFormat="1" ht="15.75">
      <c r="B111" s="8" t="s">
        <v>29</v>
      </c>
      <c r="D111" s="8" t="s">
        <v>25</v>
      </c>
      <c r="F111" s="8" t="s">
        <v>26</v>
      </c>
      <c r="H111" s="84"/>
    </row>
    <row r="112" spans="1:8" s="8" customFormat="1" ht="15.75">
      <c r="A112" s="4" t="s">
        <v>126</v>
      </c>
      <c r="H112" s="84"/>
    </row>
    <row r="113" s="4" customFormat="1" ht="15.75">
      <c r="H113" s="78"/>
    </row>
  </sheetData>
  <sheetProtection/>
  <autoFilter ref="F1:F133"/>
  <mergeCells count="83">
    <mergeCell ref="A20:D20"/>
    <mergeCell ref="H96:I96"/>
    <mergeCell ref="H89:I89"/>
    <mergeCell ref="H90:I90"/>
    <mergeCell ref="H91:I91"/>
    <mergeCell ref="H92:I92"/>
    <mergeCell ref="H79:I79"/>
    <mergeCell ref="H44:I44"/>
    <mergeCell ref="H62:I62"/>
    <mergeCell ref="H68:I68"/>
    <mergeCell ref="H84:I84"/>
    <mergeCell ref="H98:I98"/>
    <mergeCell ref="H83:I83"/>
    <mergeCell ref="H78:I78"/>
    <mergeCell ref="H77:I77"/>
    <mergeCell ref="H81:I81"/>
    <mergeCell ref="H86:I86"/>
    <mergeCell ref="H87:I87"/>
    <mergeCell ref="H80:I80"/>
    <mergeCell ref="F20:G20"/>
    <mergeCell ref="H40:I40"/>
    <mergeCell ref="H41:I41"/>
    <mergeCell ref="H26:I26"/>
    <mergeCell ref="H48:I48"/>
    <mergeCell ref="H82:I82"/>
    <mergeCell ref="H85:I85"/>
    <mergeCell ref="H61:I61"/>
    <mergeCell ref="H95:I95"/>
    <mergeCell ref="H88:I88"/>
    <mergeCell ref="H70:I70"/>
    <mergeCell ref="F17:G17"/>
    <mergeCell ref="H51:I51"/>
    <mergeCell ref="H56:I56"/>
    <mergeCell ref="H57:I57"/>
    <mergeCell ref="H75:I75"/>
    <mergeCell ref="A11:E11"/>
    <mergeCell ref="A12:E12"/>
    <mergeCell ref="A24:A25"/>
    <mergeCell ref="H24:I25"/>
    <mergeCell ref="F13:G13"/>
    <mergeCell ref="H43:I43"/>
    <mergeCell ref="H30:I30"/>
    <mergeCell ref="H27:I27"/>
    <mergeCell ref="H35:I35"/>
    <mergeCell ref="H37:I37"/>
    <mergeCell ref="H100:I100"/>
    <mergeCell ref="H63:I63"/>
    <mergeCell ref="H53:I53"/>
    <mergeCell ref="H52:I52"/>
    <mergeCell ref="H55:I55"/>
    <mergeCell ref="H58:I58"/>
    <mergeCell ref="H94:I94"/>
    <mergeCell ref="H71:I71"/>
    <mergeCell ref="H76:I76"/>
    <mergeCell ref="H74:I74"/>
    <mergeCell ref="H28:I28"/>
    <mergeCell ref="H29:I29"/>
    <mergeCell ref="H66:I66"/>
    <mergeCell ref="H60:I60"/>
    <mergeCell ref="H59:I59"/>
    <mergeCell ref="H34:I34"/>
    <mergeCell ref="H31:I31"/>
    <mergeCell ref="H32:I32"/>
    <mergeCell ref="H33:I33"/>
    <mergeCell ref="H47:I47"/>
    <mergeCell ref="H36:I36"/>
    <mergeCell ref="H67:I67"/>
    <mergeCell ref="H65:I65"/>
    <mergeCell ref="H50:I50"/>
    <mergeCell ref="H54:I54"/>
    <mergeCell ref="H45:I45"/>
    <mergeCell ref="H42:I42"/>
    <mergeCell ref="H49:I49"/>
    <mergeCell ref="H39:I39"/>
    <mergeCell ref="H38:I38"/>
    <mergeCell ref="H69:I69"/>
    <mergeCell ref="H64:I64"/>
    <mergeCell ref="H46:I46"/>
    <mergeCell ref="H99:I99"/>
    <mergeCell ref="H97:I97"/>
    <mergeCell ref="H93:I93"/>
    <mergeCell ref="H72:I72"/>
    <mergeCell ref="H73:I7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50" r:id="rId1"/>
  <rowBreaks count="1" manualBreakCount="1">
    <brk id="62" max="8" man="1"/>
  </rowBreaks>
  <colBreaks count="1" manualBreakCount="1">
    <brk id="12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28">
      <selection activeCell="A35" sqref="A35:IV43"/>
    </sheetView>
  </sheetViews>
  <sheetFormatPr defaultColWidth="9.140625" defaultRowHeight="12.75"/>
  <cols>
    <col min="1" max="1" width="85.140625" style="1" customWidth="1"/>
    <col min="2" max="2" width="6.8515625" style="1" customWidth="1"/>
    <col min="3" max="7" width="17.28125" style="1" customWidth="1"/>
    <col min="8" max="8" width="18.8515625" style="1" customWidth="1"/>
    <col min="9" max="9" width="5.28125" style="1" customWidth="1"/>
    <col min="10" max="10" width="0.5625" style="1" hidden="1" customWidth="1"/>
    <col min="11" max="12" width="9.140625" style="1" hidden="1" customWidth="1"/>
    <col min="13" max="16384" width="9.140625" style="1" customWidth="1"/>
  </cols>
  <sheetData>
    <row r="1" spans="5:7" ht="18.75">
      <c r="E1" s="2" t="s">
        <v>69</v>
      </c>
      <c r="F1" s="2"/>
      <c r="G1" s="2"/>
    </row>
    <row r="2" spans="5:7" ht="11.25" customHeight="1">
      <c r="E2" s="2"/>
      <c r="F2" s="2"/>
      <c r="G2" s="2"/>
    </row>
    <row r="3" spans="5:7" ht="18.75">
      <c r="E3" s="2" t="s">
        <v>77</v>
      </c>
      <c r="F3" s="2"/>
      <c r="G3" s="2"/>
    </row>
    <row r="4" spans="5:7" ht="18.75">
      <c r="E4" s="2" t="s">
        <v>41</v>
      </c>
      <c r="F4" s="2"/>
      <c r="G4" s="2"/>
    </row>
    <row r="5" spans="5:7" ht="18.75">
      <c r="E5" s="2" t="s">
        <v>42</v>
      </c>
      <c r="F5" s="2"/>
      <c r="G5" s="2"/>
    </row>
    <row r="6" spans="5:7" ht="18.75">
      <c r="E6" s="2" t="s">
        <v>43</v>
      </c>
      <c r="F6" s="2"/>
      <c r="G6" s="2"/>
    </row>
    <row r="7" spans="5:7" ht="18.75">
      <c r="E7" s="2" t="s">
        <v>44</v>
      </c>
      <c r="F7" s="2"/>
      <c r="G7" s="2"/>
    </row>
    <row r="8" spans="5:7" ht="18.75">
      <c r="E8" s="2"/>
      <c r="F8" s="2"/>
      <c r="G8" s="2"/>
    </row>
    <row r="9" spans="1:7" ht="19.5" thickBot="1">
      <c r="A9" s="155" t="s">
        <v>68</v>
      </c>
      <c r="B9" s="156"/>
      <c r="C9" s="156"/>
      <c r="D9" s="156"/>
      <c r="E9" s="156"/>
      <c r="F9" s="2"/>
      <c r="G9" s="2"/>
    </row>
    <row r="10" spans="1:8" s="4" customFormat="1" ht="16.5" thickBot="1">
      <c r="A10" s="157" t="s">
        <v>62</v>
      </c>
      <c r="B10" s="157"/>
      <c r="C10" s="157"/>
      <c r="D10" s="157"/>
      <c r="E10" s="157"/>
      <c r="H10" s="5" t="s">
        <v>7</v>
      </c>
    </row>
    <row r="11" spans="6:8" s="4" customFormat="1" ht="16.5" thickBot="1">
      <c r="F11" s="163" t="s">
        <v>40</v>
      </c>
      <c r="G11" s="164"/>
      <c r="H11" s="6" t="s">
        <v>59</v>
      </c>
    </row>
    <row r="12" spans="7:8" s="4" customFormat="1" ht="16.5" thickBot="1">
      <c r="G12" s="4" t="s">
        <v>70</v>
      </c>
      <c r="H12" s="7"/>
    </row>
    <row r="13" spans="2:8" s="4" customFormat="1" ht="16.5" thickBot="1">
      <c r="B13" s="8"/>
      <c r="G13" s="4" t="s">
        <v>71</v>
      </c>
      <c r="H13" s="7"/>
    </row>
    <row r="14" s="4" customFormat="1" ht="16.5" thickBot="1">
      <c r="H14" s="9"/>
    </row>
    <row r="15" spans="5:8" s="4" customFormat="1" ht="16.5" thickBot="1">
      <c r="E15" s="4" t="s">
        <v>63</v>
      </c>
      <c r="F15" s="163" t="s">
        <v>64</v>
      </c>
      <c r="G15" s="164"/>
      <c r="H15" s="7"/>
    </row>
    <row r="16" spans="1:8" s="4" customFormat="1" ht="16.5" thickBot="1">
      <c r="A16" s="4" t="s">
        <v>66</v>
      </c>
      <c r="H16" s="10"/>
    </row>
    <row r="17" spans="7:8" s="4" customFormat="1" ht="16.5" thickBot="1">
      <c r="G17" s="4" t="s">
        <v>76</v>
      </c>
      <c r="H17" s="7"/>
    </row>
    <row r="18" spans="1:8" s="4" customFormat="1" ht="16.5" thickBot="1">
      <c r="A18" s="4" t="s">
        <v>67</v>
      </c>
      <c r="C18" s="4" t="s">
        <v>39</v>
      </c>
      <c r="F18" s="163" t="s">
        <v>45</v>
      </c>
      <c r="G18" s="164"/>
      <c r="H18" s="7"/>
    </row>
    <row r="19" spans="1:8" s="4" customFormat="1" ht="16.5" thickBot="1">
      <c r="A19" s="4" t="s">
        <v>65</v>
      </c>
      <c r="G19" s="4" t="s">
        <v>72</v>
      </c>
      <c r="H19" s="7">
        <v>383</v>
      </c>
    </row>
    <row r="20" s="4" customFormat="1" ht="15.75">
      <c r="A20" s="4" t="s">
        <v>8</v>
      </c>
    </row>
    <row r="21" s="4" customFormat="1" ht="16.5" thickBot="1"/>
    <row r="22" spans="1:9" s="4" customFormat="1" ht="16.5" thickBot="1">
      <c r="A22" s="158" t="s">
        <v>9</v>
      </c>
      <c r="B22" s="12" t="s">
        <v>11</v>
      </c>
      <c r="C22" s="13" t="s">
        <v>17</v>
      </c>
      <c r="D22" s="14"/>
      <c r="E22" s="14"/>
      <c r="F22" s="14"/>
      <c r="G22" s="14"/>
      <c r="H22" s="158" t="s">
        <v>18</v>
      </c>
      <c r="I22" s="160"/>
    </row>
    <row r="23" spans="1:9" s="4" customFormat="1" ht="16.5" thickBot="1">
      <c r="A23" s="159"/>
      <c r="B23" s="16" t="s">
        <v>12</v>
      </c>
      <c r="C23" s="11" t="s">
        <v>13</v>
      </c>
      <c r="D23" s="5" t="s">
        <v>14</v>
      </c>
      <c r="E23" s="15" t="s">
        <v>15</v>
      </c>
      <c r="F23" s="11" t="s">
        <v>16</v>
      </c>
      <c r="G23" s="11" t="s">
        <v>0</v>
      </c>
      <c r="H23" s="161"/>
      <c r="I23" s="162"/>
    </row>
    <row r="24" spans="1:9" s="4" customFormat="1" ht="16.5" thickBot="1">
      <c r="A24" s="7">
        <v>1</v>
      </c>
      <c r="B24" s="18">
        <v>2</v>
      </c>
      <c r="C24" s="19">
        <v>3</v>
      </c>
      <c r="D24" s="7">
        <v>4</v>
      </c>
      <c r="E24" s="20">
        <v>5</v>
      </c>
      <c r="F24" s="21">
        <v>6</v>
      </c>
      <c r="G24" s="21">
        <v>7</v>
      </c>
      <c r="H24" s="165">
        <v>8</v>
      </c>
      <c r="I24" s="166"/>
    </row>
    <row r="25" spans="1:9" s="4" customFormat="1" ht="15.75">
      <c r="A25" s="42" t="s">
        <v>78</v>
      </c>
      <c r="B25" s="56"/>
      <c r="C25" s="53">
        <v>10</v>
      </c>
      <c r="D25" s="54" t="s">
        <v>33</v>
      </c>
      <c r="E25" s="55">
        <v>5100201</v>
      </c>
      <c r="F25" s="24">
        <v>313</v>
      </c>
      <c r="G25" s="24"/>
      <c r="H25" s="184">
        <f>H26</f>
        <v>0</v>
      </c>
      <c r="I25" s="185"/>
    </row>
    <row r="26" spans="1:9" s="4" customFormat="1" ht="15.75">
      <c r="A26" s="42" t="s">
        <v>10</v>
      </c>
      <c r="B26" s="41"/>
      <c r="C26" s="43">
        <v>10</v>
      </c>
      <c r="D26" s="41" t="s">
        <v>33</v>
      </c>
      <c r="E26" s="46">
        <v>5100201</v>
      </c>
      <c r="F26" s="47">
        <v>313</v>
      </c>
      <c r="G26" s="24">
        <v>200</v>
      </c>
      <c r="H26" s="176">
        <f>H27+H28+H29</f>
        <v>0</v>
      </c>
      <c r="I26" s="177"/>
    </row>
    <row r="27" spans="1:9" s="4" customFormat="1" ht="15.75">
      <c r="A27" s="23" t="s">
        <v>3</v>
      </c>
      <c r="B27" s="41"/>
      <c r="C27" s="43">
        <v>10</v>
      </c>
      <c r="D27" s="41" t="s">
        <v>33</v>
      </c>
      <c r="E27" s="46">
        <v>5100201</v>
      </c>
      <c r="F27" s="47">
        <v>313</v>
      </c>
      <c r="G27" s="24">
        <v>226</v>
      </c>
      <c r="H27" s="178"/>
      <c r="I27" s="179"/>
    </row>
    <row r="28" spans="1:9" s="4" customFormat="1" ht="15.75">
      <c r="A28" s="26" t="s">
        <v>46</v>
      </c>
      <c r="B28" s="41"/>
      <c r="C28" s="43">
        <v>10</v>
      </c>
      <c r="D28" s="41" t="s">
        <v>33</v>
      </c>
      <c r="E28" s="46">
        <v>5100201</v>
      </c>
      <c r="F28" s="47">
        <v>313</v>
      </c>
      <c r="G28" s="24">
        <v>262</v>
      </c>
      <c r="H28" s="178"/>
      <c r="I28" s="179"/>
    </row>
    <row r="29" spans="1:9" s="4" customFormat="1" ht="15.75">
      <c r="A29" s="26" t="s">
        <v>22</v>
      </c>
      <c r="B29" s="41"/>
      <c r="C29" s="43">
        <v>10</v>
      </c>
      <c r="D29" s="41" t="s">
        <v>33</v>
      </c>
      <c r="E29" s="46">
        <v>5100201</v>
      </c>
      <c r="F29" s="47">
        <v>313</v>
      </c>
      <c r="G29" s="24">
        <v>290</v>
      </c>
      <c r="H29" s="178"/>
      <c r="I29" s="179"/>
    </row>
    <row r="30" spans="1:9" s="4" customFormat="1" ht="31.5">
      <c r="A30" s="49" t="s">
        <v>79</v>
      </c>
      <c r="B30" s="54"/>
      <c r="C30" s="53" t="s">
        <v>34</v>
      </c>
      <c r="D30" s="54" t="s">
        <v>31</v>
      </c>
      <c r="E30" s="55">
        <v>5100300</v>
      </c>
      <c r="F30" s="24">
        <v>880</v>
      </c>
      <c r="G30" s="24"/>
      <c r="H30" s="184">
        <f>H32</f>
        <v>0</v>
      </c>
      <c r="I30" s="185"/>
    </row>
    <row r="31" spans="1:9" s="4" customFormat="1" ht="15.75">
      <c r="A31" s="42" t="s">
        <v>10</v>
      </c>
      <c r="B31" s="41"/>
      <c r="C31" s="43" t="s">
        <v>34</v>
      </c>
      <c r="D31" s="41" t="s">
        <v>31</v>
      </c>
      <c r="E31" s="46">
        <v>5100300</v>
      </c>
      <c r="F31" s="47">
        <v>880</v>
      </c>
      <c r="G31" s="24">
        <v>200</v>
      </c>
      <c r="H31" s="176">
        <f>H32+H33+H34</f>
        <v>0</v>
      </c>
      <c r="I31" s="177"/>
    </row>
    <row r="32" spans="1:9" s="4" customFormat="1" ht="15.75">
      <c r="A32" s="22" t="s">
        <v>21</v>
      </c>
      <c r="B32" s="41"/>
      <c r="C32" s="43" t="s">
        <v>34</v>
      </c>
      <c r="D32" s="41" t="s">
        <v>31</v>
      </c>
      <c r="E32" s="46">
        <v>5100300</v>
      </c>
      <c r="F32" s="47">
        <v>880</v>
      </c>
      <c r="G32" s="24">
        <v>240</v>
      </c>
      <c r="H32" s="178">
        <f>H33+H34</f>
        <v>0</v>
      </c>
      <c r="I32" s="179"/>
    </row>
    <row r="33" spans="1:9" s="4" customFormat="1" ht="15.75">
      <c r="A33" s="32" t="s">
        <v>60</v>
      </c>
      <c r="B33" s="41"/>
      <c r="C33" s="43" t="s">
        <v>34</v>
      </c>
      <c r="D33" s="41" t="s">
        <v>31</v>
      </c>
      <c r="E33" s="46">
        <v>5100300</v>
      </c>
      <c r="F33" s="47">
        <v>880</v>
      </c>
      <c r="G33" s="47">
        <v>241</v>
      </c>
      <c r="H33" s="178"/>
      <c r="I33" s="179"/>
    </row>
    <row r="34" spans="1:9" s="4" customFormat="1" ht="31.5">
      <c r="A34" s="34" t="s">
        <v>61</v>
      </c>
      <c r="B34" s="41"/>
      <c r="C34" s="43" t="s">
        <v>34</v>
      </c>
      <c r="D34" s="41" t="s">
        <v>31</v>
      </c>
      <c r="E34" s="46">
        <v>5100300</v>
      </c>
      <c r="F34" s="47">
        <v>880</v>
      </c>
      <c r="G34" s="47">
        <v>242</v>
      </c>
      <c r="H34" s="178"/>
      <c r="I34" s="179"/>
    </row>
    <row r="35" spans="1:9" s="4" customFormat="1" ht="15.75">
      <c r="A35" s="49" t="s">
        <v>80</v>
      </c>
      <c r="B35" s="54"/>
      <c r="C35" s="53" t="s">
        <v>34</v>
      </c>
      <c r="D35" s="54" t="s">
        <v>31</v>
      </c>
      <c r="E35" s="55">
        <v>5225600</v>
      </c>
      <c r="F35" s="24">
        <v>880</v>
      </c>
      <c r="G35" s="24"/>
      <c r="H35" s="184">
        <f>H36+H42</f>
        <v>0</v>
      </c>
      <c r="I35" s="185"/>
    </row>
    <row r="36" spans="1:9" s="4" customFormat="1" ht="15.75">
      <c r="A36" s="42" t="s">
        <v>10</v>
      </c>
      <c r="B36" s="41"/>
      <c r="C36" s="43" t="s">
        <v>34</v>
      </c>
      <c r="D36" s="41" t="s">
        <v>31</v>
      </c>
      <c r="E36" s="46">
        <v>5225600</v>
      </c>
      <c r="F36" s="47">
        <v>880</v>
      </c>
      <c r="G36" s="24">
        <v>200</v>
      </c>
      <c r="H36" s="176">
        <f>H37+H39</f>
        <v>0</v>
      </c>
      <c r="I36" s="177"/>
    </row>
    <row r="37" spans="1:9" s="4" customFormat="1" ht="15.75">
      <c r="A37" s="22" t="s">
        <v>20</v>
      </c>
      <c r="B37" s="29"/>
      <c r="C37" s="43" t="s">
        <v>34</v>
      </c>
      <c r="D37" s="41" t="s">
        <v>31</v>
      </c>
      <c r="E37" s="46">
        <v>5225600</v>
      </c>
      <c r="F37" s="47">
        <v>880</v>
      </c>
      <c r="G37" s="27">
        <v>220</v>
      </c>
      <c r="H37" s="174">
        <f>H38</f>
        <v>0</v>
      </c>
      <c r="I37" s="175"/>
    </row>
    <row r="38" spans="1:9" s="4" customFormat="1" ht="15.75">
      <c r="A38" s="26" t="s">
        <v>3</v>
      </c>
      <c r="B38" s="30"/>
      <c r="C38" s="43" t="s">
        <v>34</v>
      </c>
      <c r="D38" s="41" t="s">
        <v>31</v>
      </c>
      <c r="E38" s="46">
        <v>5225600</v>
      </c>
      <c r="F38" s="47">
        <v>880</v>
      </c>
      <c r="G38" s="28">
        <v>226</v>
      </c>
      <c r="H38" s="174"/>
      <c r="I38" s="175"/>
    </row>
    <row r="39" spans="1:9" s="4" customFormat="1" ht="15.75">
      <c r="A39" s="22" t="s">
        <v>21</v>
      </c>
      <c r="B39" s="41"/>
      <c r="C39" s="43" t="s">
        <v>34</v>
      </c>
      <c r="D39" s="41" t="s">
        <v>31</v>
      </c>
      <c r="E39" s="46">
        <v>5225600</v>
      </c>
      <c r="F39" s="47">
        <v>880</v>
      </c>
      <c r="G39" s="24">
        <v>240</v>
      </c>
      <c r="H39" s="178">
        <f>H40+H41</f>
        <v>0</v>
      </c>
      <c r="I39" s="179"/>
    </row>
    <row r="40" spans="1:9" s="4" customFormat="1" ht="15.75">
      <c r="A40" s="32" t="s">
        <v>60</v>
      </c>
      <c r="B40" s="41"/>
      <c r="C40" s="43" t="s">
        <v>34</v>
      </c>
      <c r="D40" s="41" t="s">
        <v>31</v>
      </c>
      <c r="E40" s="46">
        <v>5225600</v>
      </c>
      <c r="F40" s="47">
        <v>880</v>
      </c>
      <c r="G40" s="47">
        <v>241</v>
      </c>
      <c r="H40" s="178"/>
      <c r="I40" s="179"/>
    </row>
    <row r="41" spans="1:9" s="4" customFormat="1" ht="31.5">
      <c r="A41" s="34" t="s">
        <v>61</v>
      </c>
      <c r="B41" s="41"/>
      <c r="C41" s="43" t="s">
        <v>34</v>
      </c>
      <c r="D41" s="41" t="s">
        <v>31</v>
      </c>
      <c r="E41" s="46">
        <v>5225600</v>
      </c>
      <c r="F41" s="47">
        <v>880</v>
      </c>
      <c r="G41" s="47">
        <v>242</v>
      </c>
      <c r="H41" s="178"/>
      <c r="I41" s="179"/>
    </row>
    <row r="42" spans="1:9" s="4" customFormat="1" ht="15.75">
      <c r="A42" s="22" t="s">
        <v>47</v>
      </c>
      <c r="B42" s="33"/>
      <c r="C42" s="43" t="s">
        <v>34</v>
      </c>
      <c r="D42" s="41" t="s">
        <v>31</v>
      </c>
      <c r="E42" s="46">
        <v>5225600</v>
      </c>
      <c r="F42" s="47">
        <v>880</v>
      </c>
      <c r="G42" s="27">
        <v>300</v>
      </c>
      <c r="H42" s="174">
        <f>H43</f>
        <v>0</v>
      </c>
      <c r="I42" s="175"/>
    </row>
    <row r="43" spans="1:9" s="4" customFormat="1" ht="16.5" thickBot="1">
      <c r="A43" s="36" t="s">
        <v>49</v>
      </c>
      <c r="B43" s="37"/>
      <c r="C43" s="50" t="s">
        <v>34</v>
      </c>
      <c r="D43" s="45" t="s">
        <v>31</v>
      </c>
      <c r="E43" s="48">
        <v>5225600</v>
      </c>
      <c r="F43" s="37">
        <v>880</v>
      </c>
      <c r="G43" s="38">
        <v>340</v>
      </c>
      <c r="H43" s="180"/>
      <c r="I43" s="181"/>
    </row>
    <row r="44" spans="1:9" s="4" customFormat="1" ht="15.75">
      <c r="A44" s="51" t="s">
        <v>81</v>
      </c>
      <c r="B44" s="57"/>
      <c r="C44" s="53" t="s">
        <v>34</v>
      </c>
      <c r="D44" s="54" t="s">
        <v>31</v>
      </c>
      <c r="E44" s="55">
        <v>6200000</v>
      </c>
      <c r="F44" s="58"/>
      <c r="G44" s="58"/>
      <c r="H44" s="182">
        <f>H45+H66</f>
        <v>0</v>
      </c>
      <c r="I44" s="183"/>
    </row>
    <row r="45" spans="1:9" s="4" customFormat="1" ht="15.75">
      <c r="A45" s="42" t="s">
        <v>10</v>
      </c>
      <c r="B45" s="41"/>
      <c r="C45" s="43" t="s">
        <v>34</v>
      </c>
      <c r="D45" s="41" t="s">
        <v>31</v>
      </c>
      <c r="E45" s="46">
        <v>6200000</v>
      </c>
      <c r="F45" s="47">
        <v>111</v>
      </c>
      <c r="G45" s="24">
        <v>200</v>
      </c>
      <c r="H45" s="176">
        <f>H46+H50+H63</f>
        <v>0</v>
      </c>
      <c r="I45" s="177"/>
    </row>
    <row r="46" spans="1:9" s="4" customFormat="1" ht="15.75">
      <c r="A46" s="22" t="s">
        <v>55</v>
      </c>
      <c r="B46" s="25"/>
      <c r="C46" s="43" t="s">
        <v>34</v>
      </c>
      <c r="D46" s="41" t="s">
        <v>31</v>
      </c>
      <c r="E46" s="46">
        <v>6200000</v>
      </c>
      <c r="F46" s="47">
        <v>111</v>
      </c>
      <c r="G46" s="27">
        <v>210</v>
      </c>
      <c r="H46" s="174">
        <f>H47+H48+H49</f>
        <v>0</v>
      </c>
      <c r="I46" s="175"/>
    </row>
    <row r="47" spans="1:9" s="4" customFormat="1" ht="15.75">
      <c r="A47" s="26" t="s">
        <v>19</v>
      </c>
      <c r="B47" s="25"/>
      <c r="C47" s="43" t="s">
        <v>34</v>
      </c>
      <c r="D47" s="41" t="s">
        <v>31</v>
      </c>
      <c r="E47" s="46">
        <v>6200000</v>
      </c>
      <c r="F47" s="47">
        <v>111</v>
      </c>
      <c r="G47" s="28">
        <v>211</v>
      </c>
      <c r="H47" s="174"/>
      <c r="I47" s="175"/>
    </row>
    <row r="48" spans="1:9" s="4" customFormat="1" ht="15.75">
      <c r="A48" s="26" t="s">
        <v>1</v>
      </c>
      <c r="B48" s="29"/>
      <c r="C48" s="43" t="s">
        <v>34</v>
      </c>
      <c r="D48" s="41" t="s">
        <v>31</v>
      </c>
      <c r="E48" s="46">
        <v>6200000</v>
      </c>
      <c r="F48" s="47">
        <v>111</v>
      </c>
      <c r="G48" s="28">
        <v>212</v>
      </c>
      <c r="H48" s="174"/>
      <c r="I48" s="175"/>
    </row>
    <row r="49" spans="1:9" s="4" customFormat="1" ht="15.75">
      <c r="A49" s="26" t="s">
        <v>56</v>
      </c>
      <c r="B49" s="29"/>
      <c r="C49" s="43" t="s">
        <v>34</v>
      </c>
      <c r="D49" s="41" t="s">
        <v>31</v>
      </c>
      <c r="E49" s="46">
        <v>6200000</v>
      </c>
      <c r="F49" s="47">
        <v>111</v>
      </c>
      <c r="G49" s="28">
        <v>213</v>
      </c>
      <c r="H49" s="174"/>
      <c r="I49" s="175"/>
    </row>
    <row r="50" spans="1:9" s="4" customFormat="1" ht="15.75">
      <c r="A50" s="22" t="s">
        <v>20</v>
      </c>
      <c r="B50" s="29"/>
      <c r="C50" s="43" t="s">
        <v>34</v>
      </c>
      <c r="D50" s="41" t="s">
        <v>31</v>
      </c>
      <c r="E50" s="46">
        <v>6200000</v>
      </c>
      <c r="F50" s="28"/>
      <c r="G50" s="27">
        <v>220</v>
      </c>
      <c r="H50" s="174">
        <f>SUM(H51:I62)</f>
        <v>0</v>
      </c>
      <c r="I50" s="175"/>
    </row>
    <row r="51" spans="1:9" s="4" customFormat="1" ht="15.75">
      <c r="A51" s="26" t="s">
        <v>4</v>
      </c>
      <c r="B51" s="29"/>
      <c r="C51" s="43" t="s">
        <v>34</v>
      </c>
      <c r="D51" s="41" t="s">
        <v>31</v>
      </c>
      <c r="E51" s="46">
        <v>6200000</v>
      </c>
      <c r="F51" s="28">
        <v>242</v>
      </c>
      <c r="G51" s="28">
        <v>221</v>
      </c>
      <c r="H51" s="174"/>
      <c r="I51" s="175"/>
    </row>
    <row r="52" spans="1:9" s="4" customFormat="1" ht="15.75">
      <c r="A52" s="26" t="s">
        <v>4</v>
      </c>
      <c r="B52" s="29"/>
      <c r="C52" s="43" t="s">
        <v>34</v>
      </c>
      <c r="D52" s="41" t="s">
        <v>31</v>
      </c>
      <c r="E52" s="46">
        <v>6200000</v>
      </c>
      <c r="F52" s="28">
        <v>244</v>
      </c>
      <c r="G52" s="28">
        <v>221</v>
      </c>
      <c r="H52" s="174"/>
      <c r="I52" s="175"/>
    </row>
    <row r="53" spans="1:9" s="4" customFormat="1" ht="15.75">
      <c r="A53" s="26" t="s">
        <v>2</v>
      </c>
      <c r="B53" s="29"/>
      <c r="C53" s="43" t="s">
        <v>34</v>
      </c>
      <c r="D53" s="41" t="s">
        <v>31</v>
      </c>
      <c r="E53" s="46">
        <v>6200000</v>
      </c>
      <c r="F53" s="28">
        <v>242</v>
      </c>
      <c r="G53" s="28">
        <v>222</v>
      </c>
      <c r="H53" s="174"/>
      <c r="I53" s="175"/>
    </row>
    <row r="54" spans="1:9" s="4" customFormat="1" ht="15.75">
      <c r="A54" s="26" t="s">
        <v>2</v>
      </c>
      <c r="B54" s="29"/>
      <c r="C54" s="43" t="s">
        <v>34</v>
      </c>
      <c r="D54" s="41" t="s">
        <v>31</v>
      </c>
      <c r="E54" s="46">
        <v>6200000</v>
      </c>
      <c r="F54" s="28">
        <v>244</v>
      </c>
      <c r="G54" s="28">
        <v>222</v>
      </c>
      <c r="H54" s="174"/>
      <c r="I54" s="175"/>
    </row>
    <row r="55" spans="1:9" s="4" customFormat="1" ht="15.75">
      <c r="A55" s="26" t="s">
        <v>6</v>
      </c>
      <c r="B55" s="29"/>
      <c r="C55" s="43" t="s">
        <v>34</v>
      </c>
      <c r="D55" s="41" t="s">
        <v>31</v>
      </c>
      <c r="E55" s="46">
        <v>6200000</v>
      </c>
      <c r="F55" s="28">
        <v>244</v>
      </c>
      <c r="G55" s="28">
        <v>223</v>
      </c>
      <c r="H55" s="174"/>
      <c r="I55" s="175"/>
    </row>
    <row r="56" spans="1:10" s="4" customFormat="1" ht="15.75">
      <c r="A56" s="26" t="s">
        <v>48</v>
      </c>
      <c r="B56" s="30"/>
      <c r="C56" s="43" t="s">
        <v>34</v>
      </c>
      <c r="D56" s="41" t="s">
        <v>31</v>
      </c>
      <c r="E56" s="46">
        <v>6200000</v>
      </c>
      <c r="F56" s="28">
        <v>242</v>
      </c>
      <c r="G56" s="28">
        <v>224</v>
      </c>
      <c r="H56" s="174"/>
      <c r="I56" s="175"/>
      <c r="J56" s="31"/>
    </row>
    <row r="57" spans="1:10" s="4" customFormat="1" ht="15.75">
      <c r="A57" s="26" t="s">
        <v>48</v>
      </c>
      <c r="B57" s="30"/>
      <c r="C57" s="43" t="s">
        <v>34</v>
      </c>
      <c r="D57" s="41" t="s">
        <v>31</v>
      </c>
      <c r="E57" s="46">
        <v>6200000</v>
      </c>
      <c r="F57" s="28">
        <v>244</v>
      </c>
      <c r="G57" s="28">
        <v>224</v>
      </c>
      <c r="H57" s="174"/>
      <c r="I57" s="175"/>
      <c r="J57" s="31"/>
    </row>
    <row r="58" spans="1:9" s="4" customFormat="1" ht="15.75">
      <c r="A58" s="26" t="s">
        <v>57</v>
      </c>
      <c r="B58" s="30"/>
      <c r="C58" s="43" t="s">
        <v>34</v>
      </c>
      <c r="D58" s="41" t="s">
        <v>31</v>
      </c>
      <c r="E58" s="46">
        <v>6200000</v>
      </c>
      <c r="F58" s="28">
        <v>242</v>
      </c>
      <c r="G58" s="28">
        <v>225</v>
      </c>
      <c r="H58" s="174"/>
      <c r="I58" s="175"/>
    </row>
    <row r="59" spans="1:9" s="4" customFormat="1" ht="15.75">
      <c r="A59" s="26" t="s">
        <v>57</v>
      </c>
      <c r="B59" s="30"/>
      <c r="C59" s="43" t="s">
        <v>34</v>
      </c>
      <c r="D59" s="41" t="s">
        <v>31</v>
      </c>
      <c r="E59" s="46">
        <v>6200000</v>
      </c>
      <c r="F59" s="28">
        <v>244</v>
      </c>
      <c r="G59" s="28">
        <v>225</v>
      </c>
      <c r="H59" s="174"/>
      <c r="I59" s="175"/>
    </row>
    <row r="60" spans="1:9" s="4" customFormat="1" ht="15.75">
      <c r="A60" s="26" t="s">
        <v>3</v>
      </c>
      <c r="B60" s="30"/>
      <c r="C60" s="43" t="s">
        <v>34</v>
      </c>
      <c r="D60" s="41" t="s">
        <v>31</v>
      </c>
      <c r="E60" s="46">
        <v>6200000</v>
      </c>
      <c r="F60" s="28">
        <v>112</v>
      </c>
      <c r="G60" s="28">
        <v>226</v>
      </c>
      <c r="H60" s="174"/>
      <c r="I60" s="175"/>
    </row>
    <row r="61" spans="1:9" s="4" customFormat="1" ht="15.75">
      <c r="A61" s="26" t="s">
        <v>3</v>
      </c>
      <c r="B61" s="30"/>
      <c r="C61" s="43" t="s">
        <v>34</v>
      </c>
      <c r="D61" s="41" t="s">
        <v>31</v>
      </c>
      <c r="E61" s="46">
        <v>6200000</v>
      </c>
      <c r="F61" s="28">
        <v>242</v>
      </c>
      <c r="G61" s="28">
        <v>226</v>
      </c>
      <c r="H61" s="174"/>
      <c r="I61" s="175"/>
    </row>
    <row r="62" spans="1:9" s="4" customFormat="1" ht="15.75">
      <c r="A62" s="26" t="s">
        <v>3</v>
      </c>
      <c r="B62" s="30"/>
      <c r="C62" s="43" t="s">
        <v>34</v>
      </c>
      <c r="D62" s="41" t="s">
        <v>31</v>
      </c>
      <c r="E62" s="46">
        <v>6200000</v>
      </c>
      <c r="F62" s="28">
        <v>244</v>
      </c>
      <c r="G62" s="28">
        <v>226</v>
      </c>
      <c r="H62" s="174"/>
      <c r="I62" s="175"/>
    </row>
    <row r="63" spans="1:9" s="4" customFormat="1" ht="15.75">
      <c r="A63" s="22" t="s">
        <v>22</v>
      </c>
      <c r="B63" s="33"/>
      <c r="C63" s="43" t="s">
        <v>34</v>
      </c>
      <c r="D63" s="41" t="s">
        <v>31</v>
      </c>
      <c r="E63" s="46">
        <v>6200000</v>
      </c>
      <c r="F63" s="28"/>
      <c r="G63" s="27">
        <v>290</v>
      </c>
      <c r="H63" s="174">
        <f>H64+H65</f>
        <v>0</v>
      </c>
      <c r="I63" s="175"/>
    </row>
    <row r="64" spans="1:9" s="4" customFormat="1" ht="15.75">
      <c r="A64" s="26" t="s">
        <v>22</v>
      </c>
      <c r="B64" s="33"/>
      <c r="C64" s="43" t="s">
        <v>34</v>
      </c>
      <c r="D64" s="41" t="s">
        <v>31</v>
      </c>
      <c r="E64" s="46">
        <v>6200000</v>
      </c>
      <c r="F64" s="28">
        <v>851</v>
      </c>
      <c r="G64" s="28">
        <v>290</v>
      </c>
      <c r="H64" s="174"/>
      <c r="I64" s="175"/>
    </row>
    <row r="65" spans="1:9" s="4" customFormat="1" ht="15.75">
      <c r="A65" s="26" t="s">
        <v>22</v>
      </c>
      <c r="B65" s="33"/>
      <c r="C65" s="43" t="s">
        <v>34</v>
      </c>
      <c r="D65" s="41" t="s">
        <v>31</v>
      </c>
      <c r="E65" s="46">
        <v>6200000</v>
      </c>
      <c r="F65" s="28">
        <v>852</v>
      </c>
      <c r="G65" s="28">
        <v>290</v>
      </c>
      <c r="H65" s="174"/>
      <c r="I65" s="175"/>
    </row>
    <row r="66" spans="1:9" s="4" customFormat="1" ht="15.75">
      <c r="A66" s="22" t="s">
        <v>47</v>
      </c>
      <c r="B66" s="33"/>
      <c r="C66" s="43" t="s">
        <v>34</v>
      </c>
      <c r="D66" s="41" t="s">
        <v>31</v>
      </c>
      <c r="E66" s="46">
        <v>6200000</v>
      </c>
      <c r="F66" s="28"/>
      <c r="G66" s="27">
        <v>300</v>
      </c>
      <c r="H66" s="174">
        <f>SUM(H67:I70)</f>
        <v>0</v>
      </c>
      <c r="I66" s="175"/>
    </row>
    <row r="67" spans="1:9" s="4" customFormat="1" ht="15.75">
      <c r="A67" s="26" t="s">
        <v>5</v>
      </c>
      <c r="B67" s="33"/>
      <c r="C67" s="43" t="s">
        <v>34</v>
      </c>
      <c r="D67" s="41" t="s">
        <v>31</v>
      </c>
      <c r="E67" s="46">
        <v>6200000</v>
      </c>
      <c r="F67" s="28">
        <v>242</v>
      </c>
      <c r="G67" s="35">
        <v>310</v>
      </c>
      <c r="H67" s="174"/>
      <c r="I67" s="175"/>
    </row>
    <row r="68" spans="1:9" s="4" customFormat="1" ht="15.75">
      <c r="A68" s="26" t="s">
        <v>5</v>
      </c>
      <c r="B68" s="33"/>
      <c r="C68" s="43" t="s">
        <v>34</v>
      </c>
      <c r="D68" s="41" t="s">
        <v>31</v>
      </c>
      <c r="E68" s="46">
        <v>6200000</v>
      </c>
      <c r="F68" s="28">
        <v>244</v>
      </c>
      <c r="G68" s="35">
        <v>310</v>
      </c>
      <c r="H68" s="174"/>
      <c r="I68" s="175"/>
    </row>
    <row r="69" spans="1:9" s="4" customFormat="1" ht="15.75">
      <c r="A69" s="26" t="s">
        <v>23</v>
      </c>
      <c r="B69" s="33"/>
      <c r="C69" s="43" t="s">
        <v>34</v>
      </c>
      <c r="D69" s="41" t="s">
        <v>31</v>
      </c>
      <c r="E69" s="46">
        <v>6200000</v>
      </c>
      <c r="F69" s="28">
        <v>242</v>
      </c>
      <c r="G69" s="28">
        <v>340</v>
      </c>
      <c r="H69" s="174"/>
      <c r="I69" s="175"/>
    </row>
    <row r="70" spans="1:9" s="4" customFormat="1" ht="15.75">
      <c r="A70" s="26" t="s">
        <v>49</v>
      </c>
      <c r="B70" s="33"/>
      <c r="C70" s="43" t="s">
        <v>34</v>
      </c>
      <c r="D70" s="41" t="s">
        <v>31</v>
      </c>
      <c r="E70" s="46">
        <v>6200000</v>
      </c>
      <c r="F70" s="28">
        <v>244</v>
      </c>
      <c r="G70" s="33">
        <v>340</v>
      </c>
      <c r="H70" s="174"/>
      <c r="I70" s="175"/>
    </row>
    <row r="71" spans="1:9" s="4" customFormat="1" ht="15.75">
      <c r="A71" s="22" t="s">
        <v>82</v>
      </c>
      <c r="B71" s="52"/>
      <c r="C71" s="53" t="s">
        <v>34</v>
      </c>
      <c r="D71" s="54" t="s">
        <v>31</v>
      </c>
      <c r="E71" s="55">
        <v>6300000</v>
      </c>
      <c r="F71" s="27"/>
      <c r="G71" s="27"/>
      <c r="H71" s="184">
        <f>H72+H84</f>
        <v>0</v>
      </c>
      <c r="I71" s="185"/>
    </row>
    <row r="72" spans="1:9" s="4" customFormat="1" ht="15.75">
      <c r="A72" s="42" t="s">
        <v>10</v>
      </c>
      <c r="B72" s="41"/>
      <c r="C72" s="43" t="s">
        <v>34</v>
      </c>
      <c r="D72" s="41" t="s">
        <v>31</v>
      </c>
      <c r="E72" s="46">
        <v>6300000</v>
      </c>
      <c r="F72" s="47"/>
      <c r="G72" s="24">
        <v>200</v>
      </c>
      <c r="H72" s="176">
        <f>H73+H80+H82</f>
        <v>0</v>
      </c>
      <c r="I72" s="177"/>
    </row>
    <row r="73" spans="1:9" s="4" customFormat="1" ht="15.75">
      <c r="A73" s="22" t="s">
        <v>20</v>
      </c>
      <c r="B73" s="29"/>
      <c r="C73" s="43" t="s">
        <v>34</v>
      </c>
      <c r="D73" s="41" t="s">
        <v>31</v>
      </c>
      <c r="E73" s="46">
        <v>6300000</v>
      </c>
      <c r="F73" s="28"/>
      <c r="G73" s="27">
        <v>220</v>
      </c>
      <c r="H73" s="174">
        <f>SUM(H74:I79)</f>
        <v>0</v>
      </c>
      <c r="I73" s="175"/>
    </row>
    <row r="74" spans="1:9" s="4" customFormat="1" ht="15.75">
      <c r="A74" s="26" t="s">
        <v>4</v>
      </c>
      <c r="B74" s="29"/>
      <c r="C74" s="43" t="s">
        <v>34</v>
      </c>
      <c r="D74" s="41" t="s">
        <v>31</v>
      </c>
      <c r="E74" s="46">
        <v>6300000</v>
      </c>
      <c r="F74" s="28">
        <v>244</v>
      </c>
      <c r="G74" s="28">
        <v>221</v>
      </c>
      <c r="H74" s="174"/>
      <c r="I74" s="175"/>
    </row>
    <row r="75" spans="1:9" s="4" customFormat="1" ht="15.75">
      <c r="A75" s="26" t="s">
        <v>2</v>
      </c>
      <c r="B75" s="29"/>
      <c r="C75" s="43" t="s">
        <v>34</v>
      </c>
      <c r="D75" s="41" t="s">
        <v>31</v>
      </c>
      <c r="E75" s="46">
        <v>6300000</v>
      </c>
      <c r="F75" s="28">
        <v>244</v>
      </c>
      <c r="G75" s="28">
        <v>222</v>
      </c>
      <c r="H75" s="174"/>
      <c r="I75" s="175"/>
    </row>
    <row r="76" spans="1:10" s="4" customFormat="1" ht="15.75">
      <c r="A76" s="26" t="s">
        <v>48</v>
      </c>
      <c r="B76" s="30"/>
      <c r="C76" s="43" t="s">
        <v>34</v>
      </c>
      <c r="D76" s="41" t="s">
        <v>31</v>
      </c>
      <c r="E76" s="46">
        <v>6300000</v>
      </c>
      <c r="F76" s="28">
        <v>244</v>
      </c>
      <c r="G76" s="28">
        <v>224</v>
      </c>
      <c r="H76" s="174"/>
      <c r="I76" s="175"/>
      <c r="J76" s="31"/>
    </row>
    <row r="77" spans="1:9" s="4" customFormat="1" ht="15.75">
      <c r="A77" s="26" t="s">
        <v>57</v>
      </c>
      <c r="B77" s="30"/>
      <c r="C77" s="43" t="s">
        <v>34</v>
      </c>
      <c r="D77" s="41" t="s">
        <v>31</v>
      </c>
      <c r="E77" s="46">
        <v>6300000</v>
      </c>
      <c r="F77" s="28">
        <v>242</v>
      </c>
      <c r="G77" s="28">
        <v>225</v>
      </c>
      <c r="H77" s="174"/>
      <c r="I77" s="175"/>
    </row>
    <row r="78" spans="1:9" s="4" customFormat="1" ht="15.75">
      <c r="A78" s="26" t="s">
        <v>3</v>
      </c>
      <c r="B78" s="30"/>
      <c r="C78" s="43" t="s">
        <v>34</v>
      </c>
      <c r="D78" s="41" t="s">
        <v>31</v>
      </c>
      <c r="E78" s="46">
        <v>6300000</v>
      </c>
      <c r="F78" s="28">
        <v>242</v>
      </c>
      <c r="G78" s="28">
        <v>226</v>
      </c>
      <c r="H78" s="174"/>
      <c r="I78" s="175"/>
    </row>
    <row r="79" spans="1:9" s="4" customFormat="1" ht="15.75">
      <c r="A79" s="26" t="s">
        <v>3</v>
      </c>
      <c r="B79" s="30"/>
      <c r="C79" s="43" t="s">
        <v>34</v>
      </c>
      <c r="D79" s="41" t="s">
        <v>31</v>
      </c>
      <c r="E79" s="46">
        <v>6300000</v>
      </c>
      <c r="F79" s="28">
        <v>244</v>
      </c>
      <c r="G79" s="28">
        <v>226</v>
      </c>
      <c r="H79" s="174"/>
      <c r="I79" s="175"/>
    </row>
    <row r="80" spans="1:9" s="4" customFormat="1" ht="15.75">
      <c r="A80" s="22" t="s">
        <v>21</v>
      </c>
      <c r="B80" s="30"/>
      <c r="C80" s="43" t="s">
        <v>34</v>
      </c>
      <c r="D80" s="41" t="s">
        <v>31</v>
      </c>
      <c r="E80" s="46">
        <v>6300000</v>
      </c>
      <c r="F80" s="28"/>
      <c r="G80" s="27">
        <v>240</v>
      </c>
      <c r="H80" s="174">
        <f>H81</f>
        <v>0</v>
      </c>
      <c r="I80" s="175"/>
    </row>
    <row r="81" spans="1:9" s="4" customFormat="1" ht="29.25" customHeight="1">
      <c r="A81" s="34" t="s">
        <v>61</v>
      </c>
      <c r="B81" s="30"/>
      <c r="C81" s="43" t="s">
        <v>34</v>
      </c>
      <c r="D81" s="41" t="s">
        <v>31</v>
      </c>
      <c r="E81" s="46">
        <v>6300000</v>
      </c>
      <c r="F81" s="28">
        <v>360</v>
      </c>
      <c r="G81" s="28">
        <v>242</v>
      </c>
      <c r="H81" s="174"/>
      <c r="I81" s="175"/>
    </row>
    <row r="82" spans="1:9" s="4" customFormat="1" ht="15.75">
      <c r="A82" s="22" t="s">
        <v>22</v>
      </c>
      <c r="B82" s="33"/>
      <c r="C82" s="43" t="s">
        <v>34</v>
      </c>
      <c r="D82" s="41" t="s">
        <v>31</v>
      </c>
      <c r="E82" s="46">
        <v>6300000</v>
      </c>
      <c r="F82" s="28"/>
      <c r="G82" s="27">
        <v>290</v>
      </c>
      <c r="H82" s="174">
        <f>H83</f>
        <v>0</v>
      </c>
      <c r="I82" s="175"/>
    </row>
    <row r="83" spans="1:9" s="4" customFormat="1" ht="15.75">
      <c r="A83" s="26" t="s">
        <v>22</v>
      </c>
      <c r="B83" s="33"/>
      <c r="C83" s="43" t="s">
        <v>34</v>
      </c>
      <c r="D83" s="41" t="s">
        <v>31</v>
      </c>
      <c r="E83" s="46">
        <v>6300000</v>
      </c>
      <c r="F83" s="28">
        <v>360</v>
      </c>
      <c r="G83" s="28">
        <v>290</v>
      </c>
      <c r="H83" s="174"/>
      <c r="I83" s="175"/>
    </row>
    <row r="84" spans="1:9" s="4" customFormat="1" ht="15.75">
      <c r="A84" s="22" t="s">
        <v>47</v>
      </c>
      <c r="B84" s="33"/>
      <c r="C84" s="43" t="s">
        <v>34</v>
      </c>
      <c r="D84" s="41" t="s">
        <v>31</v>
      </c>
      <c r="E84" s="46">
        <v>6300000</v>
      </c>
      <c r="F84" s="28"/>
      <c r="G84" s="27">
        <v>300</v>
      </c>
      <c r="H84" s="174">
        <f>SUM(H85:I88)</f>
        <v>0</v>
      </c>
      <c r="I84" s="175"/>
    </row>
    <row r="85" spans="1:9" s="4" customFormat="1" ht="15.75">
      <c r="A85" s="26" t="s">
        <v>5</v>
      </c>
      <c r="B85" s="33"/>
      <c r="C85" s="43" t="s">
        <v>34</v>
      </c>
      <c r="D85" s="41" t="s">
        <v>31</v>
      </c>
      <c r="E85" s="46">
        <v>6300000</v>
      </c>
      <c r="F85" s="28">
        <v>242</v>
      </c>
      <c r="G85" s="35">
        <v>310</v>
      </c>
      <c r="H85" s="174"/>
      <c r="I85" s="175"/>
    </row>
    <row r="86" spans="1:9" s="4" customFormat="1" ht="15.75">
      <c r="A86" s="26" t="s">
        <v>5</v>
      </c>
      <c r="B86" s="33"/>
      <c r="C86" s="43" t="s">
        <v>34</v>
      </c>
      <c r="D86" s="41" t="s">
        <v>31</v>
      </c>
      <c r="E86" s="46">
        <v>6300000</v>
      </c>
      <c r="F86" s="28">
        <v>244</v>
      </c>
      <c r="G86" s="35">
        <v>310</v>
      </c>
      <c r="H86" s="174"/>
      <c r="I86" s="175"/>
    </row>
    <row r="87" spans="1:9" s="4" customFormat="1" ht="15.75">
      <c r="A87" s="26" t="s">
        <v>23</v>
      </c>
      <c r="B87" s="33"/>
      <c r="C87" s="43" t="s">
        <v>34</v>
      </c>
      <c r="D87" s="41" t="s">
        <v>31</v>
      </c>
      <c r="E87" s="46">
        <v>6300000</v>
      </c>
      <c r="F87" s="28">
        <v>242</v>
      </c>
      <c r="G87" s="28">
        <v>340</v>
      </c>
      <c r="H87" s="174"/>
      <c r="I87" s="175"/>
    </row>
    <row r="88" spans="1:9" s="4" customFormat="1" ht="15.75">
      <c r="A88" s="26" t="s">
        <v>49</v>
      </c>
      <c r="B88" s="33"/>
      <c r="C88" s="43" t="s">
        <v>34</v>
      </c>
      <c r="D88" s="41" t="s">
        <v>31</v>
      </c>
      <c r="E88" s="46">
        <v>6300000</v>
      </c>
      <c r="F88" s="28">
        <v>244</v>
      </c>
      <c r="G88" s="33">
        <v>340</v>
      </c>
      <c r="H88" s="174"/>
      <c r="I88" s="175"/>
    </row>
    <row r="89" spans="2:9" s="4" customFormat="1" ht="16.5" thickBot="1">
      <c r="B89" s="10"/>
      <c r="D89" s="3"/>
      <c r="H89" s="159">
        <f>H71+H44+H35+H30+H25</f>
        <v>0</v>
      </c>
      <c r="I89" s="186"/>
    </row>
    <row r="90" spans="1:8" ht="12.75">
      <c r="A90" s="59"/>
      <c r="B90" s="59"/>
      <c r="C90" s="60"/>
      <c r="D90" s="60"/>
      <c r="E90" s="60"/>
      <c r="F90" s="60"/>
      <c r="G90" s="61"/>
      <c r="H90" s="62"/>
    </row>
    <row r="91" s="4" customFormat="1" ht="15.75">
      <c r="E91" s="3"/>
    </row>
    <row r="92" s="4" customFormat="1" ht="15.75">
      <c r="E92" s="3"/>
    </row>
    <row r="93" spans="1:4" s="4" customFormat="1" ht="15.75">
      <c r="A93" s="4" t="s">
        <v>83</v>
      </c>
      <c r="D93" s="4" t="s">
        <v>24</v>
      </c>
    </row>
    <row r="94" spans="2:9" s="4" customFormat="1" ht="15.75">
      <c r="B94" s="4" t="s">
        <v>25</v>
      </c>
      <c r="D94" s="4" t="s">
        <v>27</v>
      </c>
      <c r="F94" s="4" t="s">
        <v>52</v>
      </c>
      <c r="H94" s="39"/>
      <c r="I94" s="40"/>
    </row>
    <row r="95" spans="6:9" s="4" customFormat="1" ht="15.75">
      <c r="F95" s="4" t="s">
        <v>53</v>
      </c>
      <c r="H95" s="39"/>
      <c r="I95" s="40"/>
    </row>
    <row r="96" s="4" customFormat="1" ht="15.75"/>
    <row r="97" spans="1:4" s="4" customFormat="1" ht="15.75">
      <c r="A97" s="4" t="s">
        <v>84</v>
      </c>
      <c r="B97" s="4" t="s">
        <v>51</v>
      </c>
      <c r="D97" s="4" t="s">
        <v>30</v>
      </c>
    </row>
    <row r="98" spans="2:4" s="4" customFormat="1" ht="15.75">
      <c r="B98" s="4" t="s">
        <v>25</v>
      </c>
      <c r="D98" s="4" t="s">
        <v>26</v>
      </c>
    </row>
    <row r="99" s="4" customFormat="1" ht="15.75"/>
    <row r="100" spans="1:6" s="4" customFormat="1" ht="15.75">
      <c r="A100" s="4" t="s">
        <v>28</v>
      </c>
      <c r="B100" s="4" t="s">
        <v>50</v>
      </c>
      <c r="D100" s="4" t="s">
        <v>30</v>
      </c>
      <c r="F100" s="4" t="s">
        <v>58</v>
      </c>
    </row>
    <row r="101" spans="2:6" s="4" customFormat="1" ht="15.75">
      <c r="B101" s="4" t="s">
        <v>29</v>
      </c>
      <c r="D101" s="4" t="s">
        <v>25</v>
      </c>
      <c r="F101" s="4" t="s">
        <v>26</v>
      </c>
    </row>
    <row r="102" s="4" customFormat="1" ht="15.75"/>
    <row r="103" s="4" customFormat="1" ht="15.75">
      <c r="A103" s="4" t="s">
        <v>54</v>
      </c>
    </row>
  </sheetData>
  <sheetProtection/>
  <mergeCells count="73">
    <mergeCell ref="H78:I78"/>
    <mergeCell ref="H79:I79"/>
    <mergeCell ref="H88:I88"/>
    <mergeCell ref="H89:I89"/>
    <mergeCell ref="H82:I82"/>
    <mergeCell ref="H83:I83"/>
    <mergeCell ref="H86:I86"/>
    <mergeCell ref="H87:I87"/>
    <mergeCell ref="H84:I84"/>
    <mergeCell ref="H85:I85"/>
    <mergeCell ref="H80:I80"/>
    <mergeCell ref="H81:I81"/>
    <mergeCell ref="H68:I68"/>
    <mergeCell ref="H69:I69"/>
    <mergeCell ref="H70:I70"/>
    <mergeCell ref="H71:I71"/>
    <mergeCell ref="H74:I74"/>
    <mergeCell ref="H75:I75"/>
    <mergeCell ref="H76:I76"/>
    <mergeCell ref="H77:I77"/>
    <mergeCell ref="H58:I58"/>
    <mergeCell ref="H59:I59"/>
    <mergeCell ref="H72:I72"/>
    <mergeCell ref="H73:I73"/>
    <mergeCell ref="H62:I62"/>
    <mergeCell ref="H63:I63"/>
    <mergeCell ref="H64:I64"/>
    <mergeCell ref="H65:I65"/>
    <mergeCell ref="H66:I66"/>
    <mergeCell ref="H67:I67"/>
    <mergeCell ref="H60:I60"/>
    <mergeCell ref="H61:I61"/>
    <mergeCell ref="H50:I50"/>
    <mergeCell ref="H51:I51"/>
    <mergeCell ref="H52:I52"/>
    <mergeCell ref="H53:I53"/>
    <mergeCell ref="H54:I54"/>
    <mergeCell ref="H55:I55"/>
    <mergeCell ref="H56:I56"/>
    <mergeCell ref="H57:I57"/>
    <mergeCell ref="F18:G18"/>
    <mergeCell ref="A22:A23"/>
    <mergeCell ref="H22:I23"/>
    <mergeCell ref="H24:I24"/>
    <mergeCell ref="A9:E9"/>
    <mergeCell ref="A10:E10"/>
    <mergeCell ref="F11:G11"/>
    <mergeCell ref="F15:G15"/>
    <mergeCell ref="H29:I29"/>
    <mergeCell ref="H30:I30"/>
    <mergeCell ref="H31:I31"/>
    <mergeCell ref="H32:I32"/>
    <mergeCell ref="H25:I25"/>
    <mergeCell ref="H26:I26"/>
    <mergeCell ref="H27:I27"/>
    <mergeCell ref="H28:I28"/>
    <mergeCell ref="H37:I37"/>
    <mergeCell ref="H38:I38"/>
    <mergeCell ref="H39:I39"/>
    <mergeCell ref="H40:I40"/>
    <mergeCell ref="H33:I33"/>
    <mergeCell ref="H34:I34"/>
    <mergeCell ref="H35:I35"/>
    <mergeCell ref="H36:I36"/>
    <mergeCell ref="H49:I49"/>
    <mergeCell ref="H45:I45"/>
    <mergeCell ref="H46:I46"/>
    <mergeCell ref="H47:I47"/>
    <mergeCell ref="H48:I48"/>
    <mergeCell ref="H41:I41"/>
    <mergeCell ref="H42:I42"/>
    <mergeCell ref="H43:I43"/>
    <mergeCell ref="H44:I44"/>
  </mergeCells>
  <printOptions/>
  <pageMargins left="0.75" right="0.75" top="1" bottom="1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Перминов</cp:lastModifiedBy>
  <cp:lastPrinted>2015-01-23T12:59:43Z</cp:lastPrinted>
  <dcterms:created xsi:type="dcterms:W3CDTF">1996-10-08T23:32:33Z</dcterms:created>
  <dcterms:modified xsi:type="dcterms:W3CDTF">2015-01-29T07:38:30Z</dcterms:modified>
  <cp:category/>
  <cp:version/>
  <cp:contentType/>
  <cp:contentStatus/>
</cp:coreProperties>
</file>