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оект на 2015" sheetId="1" r:id="rId1"/>
    <sheet name="приложение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'приложение 2'!$A$1:$P$64</definedName>
    <definedName name="_xlnm.Print_Area" localSheetId="0">'проект на 2015'!$A$1:$P$66</definedName>
  </definedNames>
  <calcPr fullCalcOnLoad="1"/>
</workbook>
</file>

<file path=xl/sharedStrings.xml><?xml version="1.0" encoding="utf-8"?>
<sst xmlns="http://schemas.openxmlformats.org/spreadsheetml/2006/main" count="396" uniqueCount="124">
  <si>
    <t>КОДЫ</t>
  </si>
  <si>
    <t>Дата</t>
  </si>
  <si>
    <t>от "____" ____________20___г.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</si>
  <si>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</si>
  <si>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</si>
  <si>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</si>
  <si>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</si>
  <si>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</si>
  <si>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</si>
  <si>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</si>
  <si>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</si>
  <si>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</si>
  <si>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</si>
  <si>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</si>
  <si>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</si>
  <si>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</si>
  <si>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</si>
  <si>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</si>
  <si>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"_____" ______________________20__г.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</si>
  <si>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</si>
  <si>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</si>
  <si>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</si>
  <si>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</si>
  <si>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</si>
  <si>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</si>
  <si>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</si>
  <si>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</si>
  <si>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</si>
  <si>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</si>
  <si>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</si>
  <si>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</si>
  <si>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</si>
  <si>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</si>
  <si>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</si>
  <si>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</si>
  <si>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</si>
  <si>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</si>
  <si>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</si>
  <si>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</si>
  <si>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</si>
  <si>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</si>
  <si>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</si>
  <si>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</si>
  <si>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</si>
  <si>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</si>
  <si>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</si>
  <si>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</si>
  <si>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</si>
  <si>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</si>
  <si>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</si>
  <si>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</si>
  <si>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</si>
  <si>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</si>
  <si>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</si>
  <si>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</si>
  <si>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</si>
  <si>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</si>
  <si>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</si>
  <si>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</si>
  <si>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</si>
  <si>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</si>
  <si>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</si>
  <si>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</si>
  <si>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</si>
  <si>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</si>
  <si>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</si>
  <si>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</si>
  <si>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</si>
  <si>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</si>
  <si>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</si>
  <si>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</si>
  <si>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</si>
  <si>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</si>
  <si>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</si>
  <si>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</si>
  <si>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</si>
  <si>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</si>
  <si>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</si>
  <si>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</si>
  <si>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</si>
  <si>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</si>
  <si>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</si>
  <si>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</si>
  <si>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</si>
  <si>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</si>
  <si>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</si>
  <si>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</si>
  <si>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</si>
  <si>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</si>
  <si>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</si>
  <si>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</si>
  <si>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</si>
  <si>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</si>
  <si>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</si>
  <si>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</si>
  <si>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</si>
  <si>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</si>
  <si>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</si>
  <si>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</si>
  <si>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Государственное образовательное учреждение начального профессионального образования "Специальное (коррекционное) профессиональное училище-интернат в г. Димитровграде"</t>
  </si>
  <si>
    <t>Министерство труда и социального развития Ульяновской области</t>
  </si>
  <si>
    <t>областной</t>
  </si>
  <si>
    <t>03161229</t>
  </si>
  <si>
    <t>А.Н.Волкова</t>
  </si>
  <si>
    <t xml:space="preserve">__________________             </t>
  </si>
  <si>
    <t>Е.В.Гринина</t>
  </si>
  <si>
    <t>_________________</t>
  </si>
  <si>
    <t>БЮДЖЕТНАЯ СМЕТА НА 2012 ГОД</t>
  </si>
  <si>
    <t>Главный бухгалтер</t>
  </si>
  <si>
    <t xml:space="preserve">             (подпись)                       (расшифровка подписи)</t>
  </si>
  <si>
    <t>Заместитель министра по экономике</t>
  </si>
  <si>
    <t>В.В. Григорова</t>
  </si>
  <si>
    <t>Гранты, премии</t>
  </si>
  <si>
    <t>38</t>
  </si>
  <si>
    <t>39</t>
  </si>
  <si>
    <t>А.В. Арзамаскин</t>
  </si>
  <si>
    <t>Областное государственное казенное учреждение социального обслуживания "Пансионат для граждан пожилого возраста в р.п. Языково"</t>
  </si>
  <si>
    <t>Е.Г. Филиппова</t>
  </si>
  <si>
    <t>Заместитель Министра - директор департамента</t>
  </si>
  <si>
    <t>финансов и государственных закупок</t>
  </si>
  <si>
    <t>Министерство здравоохранения и социального развития Ульяновской области</t>
  </si>
  <si>
    <r>
      <t>от "</t>
    </r>
    <r>
      <rPr>
        <u val="single"/>
        <sz val="13"/>
        <rFont val="Times New Roman"/>
        <family val="1"/>
      </rPr>
      <t xml:space="preserve">  01 </t>
    </r>
    <r>
      <rPr>
        <sz val="13"/>
        <rFont val="Times New Roman"/>
        <family val="1"/>
      </rPr>
      <t>"  января  2015    г.</t>
    </r>
  </si>
  <si>
    <t>БЮДЖЕТНАЯ СМЕТА НА 2015 ГОД</t>
  </si>
  <si>
    <t>Бюджет Ульяновской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</si>
</sst>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27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3" fillId="0" borderId="2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1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right" vertical="center"/>
    </xf>
    <xf numFmtId="4" fontId="13" fillId="0" borderId="34" xfId="0" applyNumberFormat="1" applyFont="1" applyBorder="1" applyAlignment="1">
      <alignment horizontal="right" vertical="center"/>
    </xf>
    <xf numFmtId="4" fontId="13" fillId="0" borderId="35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right" vertical="center"/>
    </xf>
    <xf numFmtId="4" fontId="12" fillId="0" borderId="41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4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11%202011%20&#1085;&#1072;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89;&#1090;.310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89;&#1090;.340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12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1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2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3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5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6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62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9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гу 213"/>
      <sheetName val="свод 010112"/>
      <sheetName val="свод 011012"/>
      <sheetName val="бюджет 010112"/>
      <sheetName val="бюджет 011012"/>
      <sheetName val="проект 2012 бюдж и внеб"/>
      <sheetName val="стимулирующая свод"/>
      <sheetName val="стимулирующая янв-сен"/>
      <sheetName val="стимулирующая окт-дек"/>
      <sheetName val="010112"/>
      <sheetName val="011012"/>
      <sheetName val="штатное 01.01.12"/>
      <sheetName val="штатное 01.10.12"/>
      <sheetName val="штатное 01.01.12 вбх"/>
      <sheetName val="штатное 01.10.12 вбх"/>
      <sheetName val="преподаватели янв-сен"/>
      <sheetName val="преподаватели окт-дек"/>
      <sheetName val="мастера янв-сен"/>
      <sheetName val="мастера окт-дек"/>
      <sheetName val="прадничные янв-сен"/>
      <sheetName val="прадничные окт-дек"/>
      <sheetName val="отпуск"/>
      <sheetName val="ночные янв-сен"/>
      <sheetName val="ночные окт-дек"/>
      <sheetName val="ассистирование"/>
      <sheetName val="доведение до 4611 010112"/>
      <sheetName val="доведение до 4611 101012"/>
      <sheetName val="надбавки 010112"/>
      <sheetName val="надбавки 011012"/>
      <sheetName val="надбавки мед 010112"/>
      <sheetName val="Расчет ставок (2)"/>
      <sheetName val="Расчет ставок"/>
    </sheetNames>
    <sheetDataSet>
      <sheetData sheetId="5">
        <row r="30">
          <cell r="B30">
            <v>7655400.003165019</v>
          </cell>
        </row>
        <row r="31">
          <cell r="B31">
            <v>2311900.000955836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 (2)"/>
      <sheetName val="09 01 470 327 Ст_ Ст_310"/>
      <sheetName val="оборудование"/>
      <sheetName val="оборудование модерн"/>
      <sheetName val="мебель"/>
      <sheetName val="прочее"/>
      <sheetName val="литература"/>
    </sheetNames>
    <sheetDataSet>
      <sheetData sheetId="1">
        <row r="6">
          <cell r="B6">
            <v>390900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340"/>
      <sheetName val="бензин"/>
      <sheetName val="масла"/>
      <sheetName val="расх мед"/>
      <sheetName val="медик"/>
      <sheetName val="дезсредства"/>
      <sheetName val="моющ _2_"/>
      <sheetName val="моющ"/>
      <sheetName val="канц"/>
      <sheetName val="бланки"/>
      <sheetName val="запчк швемаш"/>
      <sheetName val="автозап"/>
      <sheetName val="картриджи"/>
      <sheetName val="аптечка"/>
      <sheetName val="краска"/>
      <sheetName val="строит"/>
      <sheetName val="сантех"/>
      <sheetName val="электротов"/>
      <sheetName val="спирт"/>
      <sheetName val="ткань  пряжа фурн"/>
      <sheetName val="хозтов"/>
      <sheetName val="инвент"/>
      <sheetName val="стенды"/>
      <sheetName val="вывеска"/>
      <sheetName val="иглы"/>
      <sheetName val="модернизация"/>
      <sheetName val="мягкий"/>
      <sheetName val="посуда"/>
      <sheetName val="свод"/>
      <sheetName val="Гор"/>
      <sheetName val="Общ"/>
    </sheetNames>
    <sheetDataSet>
      <sheetData sheetId="0">
        <row r="5">
          <cell r="B5">
            <v>3943500.0029537603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12"/>
      <sheetName val="книжные _2008_"/>
      <sheetName val="суточные"/>
      <sheetName val="пособие"/>
    </sheetNames>
    <sheetDataSet>
      <sheetData sheetId="0">
        <row r="5">
          <cell r="B5">
            <v>43900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1"/>
      <sheetName val="Лист1 _2_"/>
      <sheetName val="модерниз"/>
    </sheetNames>
    <sheetDataSet>
      <sheetData sheetId="0">
        <row r="6">
          <cell r="B6">
            <v>97600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2"/>
    </sheetNames>
    <sheetDataSet>
      <sheetData sheetId="0">
        <row r="6">
          <cell r="B6">
            <v>8600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3"/>
      <sheetName val="Лист1"/>
    </sheetNames>
    <sheetDataSet>
      <sheetData sheetId="0">
        <row r="6">
          <cell r="B6">
            <v>1323300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5_2"/>
      <sheetName val="мусор"/>
      <sheetName val="камер обраб"/>
      <sheetName val="стирка"/>
      <sheetName val="промывка"/>
      <sheetName val="отопит"/>
      <sheetName val="электрика"/>
      <sheetName val="рем авто"/>
      <sheetName val="то авто"/>
      <sheetName val="оргтехника"/>
      <sheetName val="рем кух"/>
      <sheetName val="стер-я"/>
      <sheetName val="то мед.тех"/>
      <sheetName val="касса"/>
      <sheetName val="обсл кух"/>
      <sheetName val="счетчики"/>
      <sheetName val="система пог.регул"/>
      <sheetName val="картрид"/>
      <sheetName val="тек.ремонт"/>
      <sheetName val="весы"/>
      <sheetName val="мед.обор"/>
      <sheetName val="пож_охрана"/>
      <sheetName val="апс"/>
      <sheetName val="то транспорта"/>
      <sheetName val="перекопка гравия"/>
      <sheetName val="пож.безопаснотсть"/>
      <sheetName val="энергосбер"/>
      <sheetName val="Деф ремавто"/>
      <sheetName val="Деф реморгтех"/>
      <sheetName val="Деф ремкухобор"/>
      <sheetName val="Деф ремхолодобор"/>
      <sheetName val="Деф то кухобор"/>
      <sheetName val="Дефектовка окна"/>
      <sheetName val="ДефУтепФасад"/>
      <sheetName val="Деф то холодобор"/>
      <sheetName val="Деф текремонт"/>
      <sheetName val="Деф капремонт"/>
      <sheetName val="деф огражд"/>
    </sheetNames>
    <sheetDataSet>
      <sheetData sheetId="0">
        <row r="6">
          <cell r="B6">
            <v>4874100.002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"/>
      <sheetName val="09 01 470 327 Ст_ Ст_226"/>
      <sheetName val="контр пищблок"/>
      <sheetName val="контр медблок"/>
      <sheetName val="нотариус"/>
      <sheetName val="програмобеспеч"/>
      <sheetName val="обслуж програм"/>
      <sheetName val="охрана"/>
      <sheetName val="подписка"/>
      <sheetName val="медосотр"/>
      <sheetName val="прививки"/>
      <sheetName val="гигиен обуч"/>
      <sheetName val="экспертиза"/>
      <sheetName val="аттест рабмест"/>
      <sheetName val="псд"/>
      <sheetName val="паспорт"/>
      <sheetName val="отходы"/>
      <sheetName val="окр.среда"/>
      <sheetName val="курсы"/>
      <sheetName val="автострах"/>
      <sheetName val="квартирные"/>
      <sheetName val="оплата обуч"/>
      <sheetName val="модернизация"/>
    </sheetNames>
    <sheetDataSet>
      <sheetData sheetId="1">
        <row r="6">
          <cell r="B6">
            <v>458700.00440000003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"/>
      <sheetName val="расчет _2_"/>
      <sheetName val="расчет _3_"/>
      <sheetName val="22000"/>
      <sheetName val="пит"/>
    </sheetNames>
    <sheetDataSet>
      <sheetData sheetId="0">
        <row r="6">
          <cell r="B6">
            <v>1131699.9972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90"/>
      <sheetName val="стипендия"/>
      <sheetName val="налоги"/>
      <sheetName val="налоги (2)"/>
    </sheetNames>
    <sheetDataSet>
      <sheetData sheetId="0">
        <row r="13">
          <cell r="B13">
            <v>648200</v>
          </cell>
        </row>
        <row r="22">
          <cell r="B22">
            <v>746600</v>
          </cell>
        </row>
        <row r="52">
          <cell r="B52">
            <v>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70" zoomScaleSheetLayoutView="70" zoomScalePageLayoutView="0" workbookViewId="0" topLeftCell="A1">
      <selection activeCell="K62" sqref="K62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86.375" style="1" customWidth="1"/>
    <col min="5" max="5" width="10.875" style="1" customWidth="1"/>
    <col min="6" max="6" width="18.25390625" style="1" customWidth="1"/>
    <col min="7" max="7" width="18.375" style="1" customWidth="1"/>
    <col min="8" max="8" width="11.25390625" style="1" customWidth="1"/>
    <col min="9" max="9" width="13.125" style="1" customWidth="1"/>
    <col min="10" max="10" width="19.875" style="1" customWidth="1"/>
    <col min="11" max="11" width="9.875" style="1" customWidth="1"/>
    <col min="12" max="12" width="14.25390625" style="1" customWidth="1"/>
    <col min="13" max="13" width="14.125" style="1" customWidth="1"/>
    <col min="14" max="14" width="9.00390625" style="1" customWidth="1"/>
    <col min="15" max="15" width="7.625" style="1" customWidth="1"/>
    <col min="16" max="16" width="12.87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123"/>
      <c r="B2" s="123"/>
      <c r="C2" s="123"/>
      <c r="D2" s="123"/>
      <c r="E2" s="123"/>
      <c r="F2" s="123"/>
      <c r="G2" s="123"/>
      <c r="J2" s="84" t="s">
        <v>15</v>
      </c>
      <c r="K2" s="84"/>
      <c r="L2" s="84"/>
      <c r="M2" s="84"/>
      <c r="N2" s="84"/>
      <c r="O2" s="84"/>
      <c r="P2" s="84"/>
    </row>
    <row r="3" spans="1:16" ht="12.75" customHeight="1">
      <c r="A3" s="124"/>
      <c r="B3" s="124"/>
      <c r="C3" s="124"/>
      <c r="D3" s="124"/>
      <c r="E3" s="124"/>
      <c r="F3" s="124"/>
      <c r="G3" s="124"/>
      <c r="H3" s="124"/>
      <c r="J3" s="121" t="s">
        <v>118</v>
      </c>
      <c r="K3" s="121"/>
      <c r="L3" s="121"/>
      <c r="M3" s="121"/>
      <c r="N3" s="121"/>
      <c r="O3" s="121"/>
      <c r="P3" s="121"/>
    </row>
    <row r="4" spans="1:16" ht="9.75" customHeight="1">
      <c r="A4" s="120"/>
      <c r="B4" s="120"/>
      <c r="C4" s="120"/>
      <c r="D4" s="120"/>
      <c r="E4" s="120"/>
      <c r="F4" s="120"/>
      <c r="G4" s="120"/>
      <c r="H4" s="120"/>
      <c r="J4" s="120" t="s">
        <v>57</v>
      </c>
      <c r="K4" s="120"/>
      <c r="L4" s="120"/>
      <c r="M4" s="120"/>
      <c r="N4" s="120"/>
      <c r="O4" s="120"/>
      <c r="P4" s="120"/>
    </row>
    <row r="5" spans="1:16" ht="12" customHeight="1">
      <c r="A5" s="11"/>
      <c r="B5" s="11"/>
      <c r="C5" s="11"/>
      <c r="D5" s="11"/>
      <c r="E5" s="11"/>
      <c r="F5" s="11"/>
      <c r="G5" s="11"/>
      <c r="H5" s="11"/>
      <c r="J5" s="121" t="s">
        <v>119</v>
      </c>
      <c r="K5" s="121"/>
      <c r="L5" s="121"/>
      <c r="M5" s="121"/>
      <c r="N5" s="121"/>
      <c r="O5" s="121"/>
      <c r="P5" s="121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22" t="s">
        <v>58</v>
      </c>
      <c r="K6" s="122"/>
      <c r="L6" s="122"/>
      <c r="M6" s="122"/>
      <c r="N6" s="122"/>
      <c r="O6" s="122"/>
      <c r="P6" s="122"/>
    </row>
    <row r="7" spans="1:16" ht="17.25" customHeight="1">
      <c r="A7" s="117"/>
      <c r="B7" s="117"/>
      <c r="C7" s="117"/>
      <c r="D7" s="117"/>
      <c r="E7" s="117"/>
      <c r="F7" s="117"/>
      <c r="G7" s="117"/>
      <c r="H7" s="117"/>
      <c r="J7" s="13"/>
      <c r="K7" s="13"/>
      <c r="L7" s="12"/>
      <c r="M7" s="121" t="s">
        <v>111</v>
      </c>
      <c r="N7" s="121"/>
      <c r="O7" s="121"/>
      <c r="P7" s="121"/>
    </row>
    <row r="8" spans="1:16" ht="12" customHeight="1">
      <c r="A8" s="117"/>
      <c r="B8" s="117"/>
      <c r="C8" s="117"/>
      <c r="D8" s="117"/>
      <c r="E8" s="117"/>
      <c r="F8" s="117"/>
      <c r="G8" s="117"/>
      <c r="H8" s="4"/>
      <c r="J8" s="9" t="s">
        <v>109</v>
      </c>
      <c r="N8" s="9"/>
      <c r="O8" s="9"/>
      <c r="P8" s="4"/>
    </row>
    <row r="9" spans="1:16" ht="18.75" customHeight="1">
      <c r="A9" s="117"/>
      <c r="B9" s="117"/>
      <c r="C9" s="117"/>
      <c r="D9" s="117"/>
      <c r="E9" s="117"/>
      <c r="F9" s="117"/>
      <c r="G9" s="117"/>
      <c r="H9" s="117"/>
      <c r="J9" s="9" t="s">
        <v>9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8" t="s">
        <v>0</v>
      </c>
      <c r="P10" s="119"/>
    </row>
    <row r="11" spans="1:16" ht="16.5" customHeight="1">
      <c r="A11" s="111" t="s">
        <v>122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81" t="s">
        <v>59</v>
      </c>
      <c r="N11" s="81"/>
      <c r="O11" s="112" t="s">
        <v>19</v>
      </c>
      <c r="P11" s="113"/>
    </row>
    <row r="12" spans="1:16" ht="19.5" customHeight="1">
      <c r="A12" s="116" t="s">
        <v>121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81" t="s">
        <v>1</v>
      </c>
      <c r="N12" s="81"/>
      <c r="O12" s="125">
        <v>42005</v>
      </c>
      <c r="P12" s="103"/>
    </row>
    <row r="13" spans="12:16" ht="15" customHeight="1">
      <c r="L13" s="5"/>
      <c r="M13" s="81" t="s">
        <v>3</v>
      </c>
      <c r="N13" s="81"/>
      <c r="O13" s="114" t="s">
        <v>102</v>
      </c>
      <c r="P13" s="115"/>
    </row>
    <row r="14" spans="1:16" ht="36" customHeight="1">
      <c r="A14" s="105" t="s">
        <v>60</v>
      </c>
      <c r="B14" s="105"/>
      <c r="C14" s="105"/>
      <c r="D14" s="106" t="s">
        <v>116</v>
      </c>
      <c r="E14" s="106"/>
      <c r="F14" s="106"/>
      <c r="G14" s="106"/>
      <c r="H14" s="106"/>
      <c r="I14" s="106"/>
      <c r="J14" s="106"/>
      <c r="K14" s="106"/>
      <c r="L14" s="106"/>
      <c r="M14" s="107" t="s">
        <v>62</v>
      </c>
      <c r="N14" s="108"/>
      <c r="O14" s="109"/>
      <c r="P14" s="110"/>
    </row>
    <row r="15" spans="1:16" ht="19.5" customHeight="1">
      <c r="A15" s="46" t="s">
        <v>61</v>
      </c>
      <c r="B15" s="46"/>
      <c r="C15" s="46"/>
      <c r="D15" s="101" t="s">
        <v>120</v>
      </c>
      <c r="E15" s="101"/>
      <c r="F15" s="101"/>
      <c r="G15" s="101"/>
      <c r="H15" s="101"/>
      <c r="I15" s="101"/>
      <c r="J15" s="101"/>
      <c r="K15" s="101"/>
      <c r="L15" s="101"/>
      <c r="M15" s="81" t="s">
        <v>14</v>
      </c>
      <c r="N15" s="81"/>
      <c r="O15" s="102">
        <v>261</v>
      </c>
      <c r="P15" s="103"/>
    </row>
    <row r="16" spans="1:16" ht="19.5" customHeight="1">
      <c r="A16" s="46" t="s">
        <v>10</v>
      </c>
      <c r="B16" s="46"/>
      <c r="C16" s="46"/>
      <c r="D16" s="101" t="s">
        <v>123</v>
      </c>
      <c r="E16" s="101"/>
      <c r="F16" s="101"/>
      <c r="G16" s="101"/>
      <c r="H16" s="101"/>
      <c r="I16" s="101"/>
      <c r="J16" s="101"/>
      <c r="K16" s="101"/>
      <c r="L16" s="101"/>
      <c r="M16" s="81" t="s">
        <v>11</v>
      </c>
      <c r="N16" s="104"/>
      <c r="O16" s="102">
        <v>73405000000</v>
      </c>
      <c r="P16" s="103"/>
    </row>
    <row r="17" spans="1:16" ht="15" customHeight="1" thickBot="1">
      <c r="A17" s="80" t="s">
        <v>16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6"/>
      <c r="M17" s="81" t="s">
        <v>4</v>
      </c>
      <c r="N17" s="81"/>
      <c r="O17" s="82">
        <v>383</v>
      </c>
      <c r="P17" s="83"/>
    </row>
    <row r="18" spans="1:16" ht="4.5" customHeight="1">
      <c r="A18" s="4"/>
      <c r="B18" s="4"/>
      <c r="C18" s="4"/>
      <c r="D18" s="84"/>
      <c r="E18" s="84"/>
      <c r="F18" s="84"/>
      <c r="G18" s="84"/>
      <c r="H18" s="84"/>
      <c r="I18" s="84"/>
      <c r="J18" s="4"/>
      <c r="K18" s="4"/>
      <c r="L18" s="6"/>
      <c r="M18" s="81"/>
      <c r="N18" s="81"/>
      <c r="O18" s="10"/>
      <c r="P18" s="10"/>
    </row>
    <row r="19" spans="1:16" ht="13.5" customHeight="1">
      <c r="A19" s="85" t="s">
        <v>5</v>
      </c>
      <c r="B19" s="86"/>
      <c r="C19" s="86"/>
      <c r="D19" s="87"/>
      <c r="E19" s="94" t="s">
        <v>64</v>
      </c>
      <c r="F19" s="97" t="s">
        <v>6</v>
      </c>
      <c r="G19" s="98"/>
      <c r="H19" s="98"/>
      <c r="I19" s="98"/>
      <c r="J19" s="98"/>
      <c r="K19" s="98"/>
      <c r="L19" s="98"/>
      <c r="M19" s="85" t="s">
        <v>63</v>
      </c>
      <c r="N19" s="86"/>
      <c r="O19" s="86"/>
      <c r="P19" s="87"/>
    </row>
    <row r="20" spans="1:16" ht="12.75" customHeight="1">
      <c r="A20" s="88"/>
      <c r="B20" s="89"/>
      <c r="C20" s="89"/>
      <c r="D20" s="90"/>
      <c r="E20" s="95"/>
      <c r="F20" s="99" t="s">
        <v>7</v>
      </c>
      <c r="G20" s="94" t="s">
        <v>65</v>
      </c>
      <c r="H20" s="85" t="s">
        <v>8</v>
      </c>
      <c r="I20" s="87"/>
      <c r="J20" s="94" t="s">
        <v>66</v>
      </c>
      <c r="K20" s="85" t="s">
        <v>17</v>
      </c>
      <c r="L20" s="87"/>
      <c r="M20" s="88"/>
      <c r="N20" s="89"/>
      <c r="O20" s="89"/>
      <c r="P20" s="90"/>
    </row>
    <row r="21" spans="1:16" ht="5.25" customHeight="1">
      <c r="A21" s="91"/>
      <c r="B21" s="92"/>
      <c r="C21" s="92"/>
      <c r="D21" s="93"/>
      <c r="E21" s="96"/>
      <c r="F21" s="100"/>
      <c r="G21" s="96"/>
      <c r="H21" s="91"/>
      <c r="I21" s="93"/>
      <c r="J21" s="96"/>
      <c r="K21" s="91"/>
      <c r="L21" s="93"/>
      <c r="M21" s="91"/>
      <c r="N21" s="92"/>
      <c r="O21" s="92"/>
      <c r="P21" s="93"/>
    </row>
    <row r="22" spans="1:16" ht="12.75" customHeight="1" thickBot="1">
      <c r="A22" s="75">
        <v>1</v>
      </c>
      <c r="B22" s="76"/>
      <c r="C22" s="76"/>
      <c r="D22" s="77"/>
      <c r="E22" s="3">
        <v>2</v>
      </c>
      <c r="F22" s="3">
        <v>3</v>
      </c>
      <c r="G22" s="3">
        <v>4</v>
      </c>
      <c r="H22" s="75">
        <v>5</v>
      </c>
      <c r="I22" s="77"/>
      <c r="J22" s="3">
        <v>6</v>
      </c>
      <c r="K22" s="75">
        <v>7</v>
      </c>
      <c r="L22" s="77"/>
      <c r="M22" s="67">
        <v>8</v>
      </c>
      <c r="N22" s="68"/>
      <c r="O22" s="68"/>
      <c r="P22" s="69"/>
    </row>
    <row r="23" spans="1:16" s="21" customFormat="1" ht="19.5" customHeight="1" thickBot="1">
      <c r="A23" s="40" t="s">
        <v>42</v>
      </c>
      <c r="B23" s="41"/>
      <c r="C23" s="41"/>
      <c r="D23" s="42"/>
      <c r="E23" s="18" t="s">
        <v>20</v>
      </c>
      <c r="F23" s="19" t="s">
        <v>29</v>
      </c>
      <c r="G23" s="19" t="s">
        <v>21</v>
      </c>
      <c r="H23" s="35">
        <v>8011209</v>
      </c>
      <c r="I23" s="36"/>
      <c r="J23" s="20"/>
      <c r="K23" s="70"/>
      <c r="L23" s="71"/>
      <c r="M23" s="72">
        <f>M24+M27+M35+M37+M47+M49+M51+M57+M59+M29+M55</f>
        <v>1619700</v>
      </c>
      <c r="N23" s="73"/>
      <c r="O23" s="73"/>
      <c r="P23" s="74"/>
    </row>
    <row r="24" spans="1:16" s="21" customFormat="1" ht="19.5" customHeight="1" thickBot="1">
      <c r="A24" s="40" t="s">
        <v>88</v>
      </c>
      <c r="B24" s="41"/>
      <c r="C24" s="41"/>
      <c r="D24" s="42"/>
      <c r="E24" s="22" t="s">
        <v>21</v>
      </c>
      <c r="F24" s="19" t="s">
        <v>29</v>
      </c>
      <c r="G24" s="24" t="s">
        <v>21</v>
      </c>
      <c r="H24" s="35">
        <v>8011209</v>
      </c>
      <c r="I24" s="36"/>
      <c r="J24" s="25">
        <v>111</v>
      </c>
      <c r="K24" s="78"/>
      <c r="L24" s="79"/>
      <c r="M24" s="43">
        <f>M25+M26</f>
        <v>1098600</v>
      </c>
      <c r="N24" s="44"/>
      <c r="O24" s="44"/>
      <c r="P24" s="45"/>
    </row>
    <row r="25" spans="1:16" s="21" customFormat="1" ht="19.5" customHeight="1" thickBot="1">
      <c r="A25" s="47" t="s">
        <v>43</v>
      </c>
      <c r="B25" s="48"/>
      <c r="C25" s="48"/>
      <c r="D25" s="49"/>
      <c r="E25" s="22" t="s">
        <v>22</v>
      </c>
      <c r="F25" s="19" t="s">
        <v>29</v>
      </c>
      <c r="G25" s="24" t="s">
        <v>21</v>
      </c>
      <c r="H25" s="35">
        <v>8011209</v>
      </c>
      <c r="I25" s="36"/>
      <c r="J25" s="26">
        <v>111</v>
      </c>
      <c r="K25" s="33">
        <v>211</v>
      </c>
      <c r="L25" s="34"/>
      <c r="M25" s="37">
        <v>843800</v>
      </c>
      <c r="N25" s="38"/>
      <c r="O25" s="38"/>
      <c r="P25" s="39"/>
    </row>
    <row r="26" spans="1:16" s="21" customFormat="1" ht="19.5" customHeight="1" thickBot="1">
      <c r="A26" s="47" t="s">
        <v>45</v>
      </c>
      <c r="B26" s="48"/>
      <c r="C26" s="48"/>
      <c r="D26" s="49"/>
      <c r="E26" s="22" t="s">
        <v>23</v>
      </c>
      <c r="F26" s="19" t="s">
        <v>29</v>
      </c>
      <c r="G26" s="24" t="s">
        <v>21</v>
      </c>
      <c r="H26" s="35">
        <v>8011209</v>
      </c>
      <c r="I26" s="36"/>
      <c r="J26" s="26">
        <v>111</v>
      </c>
      <c r="K26" s="33">
        <v>213</v>
      </c>
      <c r="L26" s="34"/>
      <c r="M26" s="37">
        <v>254800</v>
      </c>
      <c r="N26" s="38"/>
      <c r="O26" s="38"/>
      <c r="P26" s="39"/>
    </row>
    <row r="27" spans="1:16" s="21" customFormat="1" ht="19.5" customHeight="1" thickBot="1">
      <c r="A27" s="40" t="s">
        <v>84</v>
      </c>
      <c r="B27" s="41"/>
      <c r="C27" s="41"/>
      <c r="D27" s="42"/>
      <c r="E27" s="22" t="s">
        <v>24</v>
      </c>
      <c r="F27" s="19" t="s">
        <v>29</v>
      </c>
      <c r="G27" s="24" t="s">
        <v>21</v>
      </c>
      <c r="H27" s="35">
        <v>8011209</v>
      </c>
      <c r="I27" s="36"/>
      <c r="J27" s="25">
        <v>112</v>
      </c>
      <c r="K27" s="33"/>
      <c r="L27" s="34"/>
      <c r="M27" s="43">
        <f>M28</f>
        <v>0</v>
      </c>
      <c r="N27" s="44"/>
      <c r="O27" s="44"/>
      <c r="P27" s="45"/>
    </row>
    <row r="28" spans="1:16" s="21" customFormat="1" ht="19.5" customHeight="1" thickBot="1">
      <c r="A28" s="47" t="s">
        <v>44</v>
      </c>
      <c r="B28" s="48"/>
      <c r="C28" s="48"/>
      <c r="D28" s="49"/>
      <c r="E28" s="22" t="s">
        <v>25</v>
      </c>
      <c r="F28" s="19" t="s">
        <v>29</v>
      </c>
      <c r="G28" s="24" t="s">
        <v>21</v>
      </c>
      <c r="H28" s="35">
        <v>8011209</v>
      </c>
      <c r="I28" s="36"/>
      <c r="J28" s="26">
        <v>112</v>
      </c>
      <c r="K28" s="33">
        <v>212</v>
      </c>
      <c r="L28" s="34"/>
      <c r="M28" s="37"/>
      <c r="N28" s="38"/>
      <c r="O28" s="38"/>
      <c r="P28" s="39"/>
    </row>
    <row r="29" spans="1:16" s="21" customFormat="1" ht="19.5" customHeight="1" thickBot="1">
      <c r="A29" s="40" t="s">
        <v>89</v>
      </c>
      <c r="B29" s="41"/>
      <c r="C29" s="41"/>
      <c r="D29" s="42"/>
      <c r="E29" s="22" t="s">
        <v>26</v>
      </c>
      <c r="F29" s="19" t="s">
        <v>29</v>
      </c>
      <c r="G29" s="24" t="s">
        <v>21</v>
      </c>
      <c r="H29" s="35">
        <v>8011209</v>
      </c>
      <c r="I29" s="36"/>
      <c r="J29" s="25">
        <v>242</v>
      </c>
      <c r="K29" s="33"/>
      <c r="L29" s="34"/>
      <c r="M29" s="43">
        <f>M30+M31+M32+M33+M34</f>
        <v>0</v>
      </c>
      <c r="N29" s="44"/>
      <c r="O29" s="44"/>
      <c r="P29" s="45"/>
    </row>
    <row r="30" spans="1:16" s="21" customFormat="1" ht="19.5" customHeight="1" thickBot="1">
      <c r="A30" s="47" t="s">
        <v>46</v>
      </c>
      <c r="B30" s="48"/>
      <c r="C30" s="48"/>
      <c r="D30" s="49"/>
      <c r="E30" s="22" t="s">
        <v>27</v>
      </c>
      <c r="F30" s="19" t="s">
        <v>29</v>
      </c>
      <c r="G30" s="24" t="s">
        <v>21</v>
      </c>
      <c r="H30" s="35">
        <v>8011209</v>
      </c>
      <c r="I30" s="36"/>
      <c r="J30" s="26">
        <v>242</v>
      </c>
      <c r="K30" s="33">
        <v>221</v>
      </c>
      <c r="L30" s="34"/>
      <c r="M30" s="37"/>
      <c r="N30" s="38"/>
      <c r="O30" s="38"/>
      <c r="P30" s="39"/>
    </row>
    <row r="31" spans="1:16" s="21" customFormat="1" ht="19.5" customHeight="1" thickBot="1">
      <c r="A31" s="47" t="s">
        <v>50</v>
      </c>
      <c r="B31" s="48"/>
      <c r="C31" s="48"/>
      <c r="D31" s="49"/>
      <c r="E31" s="22" t="s">
        <v>28</v>
      </c>
      <c r="F31" s="19" t="s">
        <v>29</v>
      </c>
      <c r="G31" s="24" t="s">
        <v>21</v>
      </c>
      <c r="H31" s="35">
        <v>8011209</v>
      </c>
      <c r="I31" s="36"/>
      <c r="J31" s="26">
        <v>242</v>
      </c>
      <c r="K31" s="33">
        <v>225</v>
      </c>
      <c r="L31" s="34"/>
      <c r="M31" s="37"/>
      <c r="N31" s="38"/>
      <c r="O31" s="38"/>
      <c r="P31" s="39"/>
    </row>
    <row r="32" spans="1:16" s="21" customFormat="1" ht="19.5" customHeight="1" thickBot="1">
      <c r="A32" s="47" t="s">
        <v>51</v>
      </c>
      <c r="B32" s="48"/>
      <c r="C32" s="48"/>
      <c r="D32" s="49"/>
      <c r="E32" s="22" t="s">
        <v>29</v>
      </c>
      <c r="F32" s="19" t="s">
        <v>29</v>
      </c>
      <c r="G32" s="24" t="s">
        <v>21</v>
      </c>
      <c r="H32" s="35">
        <v>8011209</v>
      </c>
      <c r="I32" s="36"/>
      <c r="J32" s="26">
        <v>242</v>
      </c>
      <c r="K32" s="33">
        <v>226</v>
      </c>
      <c r="L32" s="34"/>
      <c r="M32" s="37"/>
      <c r="N32" s="38"/>
      <c r="O32" s="38"/>
      <c r="P32" s="39"/>
    </row>
    <row r="33" spans="1:16" s="21" customFormat="1" ht="19.5" customHeight="1" thickBot="1">
      <c r="A33" s="47" t="s">
        <v>54</v>
      </c>
      <c r="B33" s="48"/>
      <c r="C33" s="48"/>
      <c r="D33" s="49"/>
      <c r="E33" s="22" t="s">
        <v>30</v>
      </c>
      <c r="F33" s="19" t="s">
        <v>29</v>
      </c>
      <c r="G33" s="24" t="s">
        <v>21</v>
      </c>
      <c r="H33" s="35">
        <v>8011209</v>
      </c>
      <c r="I33" s="36"/>
      <c r="J33" s="26">
        <v>242</v>
      </c>
      <c r="K33" s="33">
        <v>310</v>
      </c>
      <c r="L33" s="34"/>
      <c r="M33" s="37"/>
      <c r="N33" s="38"/>
      <c r="O33" s="38"/>
      <c r="P33" s="39"/>
    </row>
    <row r="34" spans="1:16" s="21" customFormat="1" ht="19.5" customHeight="1" thickBot="1">
      <c r="A34" s="47" t="s">
        <v>56</v>
      </c>
      <c r="B34" s="48"/>
      <c r="C34" s="48"/>
      <c r="D34" s="49"/>
      <c r="E34" s="22" t="s">
        <v>31</v>
      </c>
      <c r="F34" s="19" t="s">
        <v>29</v>
      </c>
      <c r="G34" s="24" t="s">
        <v>21</v>
      </c>
      <c r="H34" s="35">
        <v>8011209</v>
      </c>
      <c r="I34" s="36"/>
      <c r="J34" s="26">
        <v>242</v>
      </c>
      <c r="K34" s="33">
        <v>340</v>
      </c>
      <c r="L34" s="34"/>
      <c r="M34" s="37"/>
      <c r="N34" s="38"/>
      <c r="O34" s="38"/>
      <c r="P34" s="39"/>
    </row>
    <row r="35" spans="1:16" s="21" customFormat="1" ht="19.5" customHeight="1" thickBot="1">
      <c r="A35" s="40" t="s">
        <v>78</v>
      </c>
      <c r="B35" s="41"/>
      <c r="C35" s="41"/>
      <c r="D35" s="42"/>
      <c r="E35" s="22" t="s">
        <v>32</v>
      </c>
      <c r="F35" s="19" t="s">
        <v>29</v>
      </c>
      <c r="G35" s="24" t="s">
        <v>21</v>
      </c>
      <c r="H35" s="35">
        <v>8011209</v>
      </c>
      <c r="I35" s="36"/>
      <c r="J35" s="25">
        <v>243</v>
      </c>
      <c r="K35" s="33"/>
      <c r="L35" s="34"/>
      <c r="M35" s="43">
        <f>M36</f>
        <v>0</v>
      </c>
      <c r="N35" s="44"/>
      <c r="O35" s="44"/>
      <c r="P35" s="45"/>
    </row>
    <row r="36" spans="1:16" s="21" customFormat="1" ht="19.5" customHeight="1" thickBot="1">
      <c r="A36" s="47" t="s">
        <v>50</v>
      </c>
      <c r="B36" s="48"/>
      <c r="C36" s="48"/>
      <c r="D36" s="49"/>
      <c r="E36" s="22" t="s">
        <v>33</v>
      </c>
      <c r="F36" s="19" t="s">
        <v>29</v>
      </c>
      <c r="G36" s="24" t="s">
        <v>21</v>
      </c>
      <c r="H36" s="35">
        <v>8011209</v>
      </c>
      <c r="I36" s="36"/>
      <c r="J36" s="26">
        <v>243</v>
      </c>
      <c r="K36" s="33">
        <v>225</v>
      </c>
      <c r="L36" s="34"/>
      <c r="M36" s="37"/>
      <c r="N36" s="38"/>
      <c r="O36" s="38"/>
      <c r="P36" s="39"/>
    </row>
    <row r="37" spans="1:16" s="21" customFormat="1" ht="19.5" customHeight="1" thickBot="1">
      <c r="A37" s="40" t="s">
        <v>71</v>
      </c>
      <c r="B37" s="41"/>
      <c r="C37" s="41"/>
      <c r="D37" s="42"/>
      <c r="E37" s="22" t="s">
        <v>34</v>
      </c>
      <c r="F37" s="19" t="s">
        <v>29</v>
      </c>
      <c r="G37" s="24" t="s">
        <v>21</v>
      </c>
      <c r="H37" s="35">
        <v>8011209</v>
      </c>
      <c r="I37" s="36"/>
      <c r="J37" s="25">
        <v>244</v>
      </c>
      <c r="K37" s="33"/>
      <c r="L37" s="34"/>
      <c r="M37" s="43">
        <f>M38+M39+M40+M41+M42+M43+M44+M45+M46</f>
        <v>502400</v>
      </c>
      <c r="N37" s="44"/>
      <c r="O37" s="44"/>
      <c r="P37" s="45"/>
    </row>
    <row r="38" spans="1:16" s="21" customFormat="1" ht="19.5" customHeight="1" thickBot="1">
      <c r="A38" s="47" t="s">
        <v>46</v>
      </c>
      <c r="B38" s="48"/>
      <c r="C38" s="48"/>
      <c r="D38" s="49"/>
      <c r="E38" s="22" t="s">
        <v>35</v>
      </c>
      <c r="F38" s="19" t="s">
        <v>29</v>
      </c>
      <c r="G38" s="24" t="s">
        <v>21</v>
      </c>
      <c r="H38" s="35">
        <v>8011209</v>
      </c>
      <c r="I38" s="36"/>
      <c r="J38" s="26">
        <v>244</v>
      </c>
      <c r="K38" s="33">
        <v>221</v>
      </c>
      <c r="L38" s="34"/>
      <c r="M38" s="37">
        <v>42400</v>
      </c>
      <c r="N38" s="38"/>
      <c r="O38" s="38"/>
      <c r="P38" s="39"/>
    </row>
    <row r="39" spans="1:16" s="21" customFormat="1" ht="19.5" customHeight="1" thickBot="1">
      <c r="A39" s="47" t="s">
        <v>47</v>
      </c>
      <c r="B39" s="48"/>
      <c r="C39" s="48"/>
      <c r="D39" s="49"/>
      <c r="E39" s="22" t="s">
        <v>36</v>
      </c>
      <c r="F39" s="19" t="s">
        <v>29</v>
      </c>
      <c r="G39" s="24" t="s">
        <v>21</v>
      </c>
      <c r="H39" s="35">
        <v>8011209</v>
      </c>
      <c r="I39" s="36"/>
      <c r="J39" s="26">
        <v>244</v>
      </c>
      <c r="K39" s="33">
        <v>222</v>
      </c>
      <c r="L39" s="34"/>
      <c r="M39" s="37"/>
      <c r="N39" s="38"/>
      <c r="O39" s="38"/>
      <c r="P39" s="39"/>
    </row>
    <row r="40" spans="1:16" s="21" customFormat="1" ht="19.5" customHeight="1" thickBot="1">
      <c r="A40" s="47" t="s">
        <v>48</v>
      </c>
      <c r="B40" s="48"/>
      <c r="C40" s="48"/>
      <c r="D40" s="49"/>
      <c r="E40" s="22" t="s">
        <v>37</v>
      </c>
      <c r="F40" s="19" t="s">
        <v>29</v>
      </c>
      <c r="G40" s="24" t="s">
        <v>21</v>
      </c>
      <c r="H40" s="35">
        <v>8011209</v>
      </c>
      <c r="I40" s="36"/>
      <c r="J40" s="26">
        <v>244</v>
      </c>
      <c r="K40" s="33">
        <v>223</v>
      </c>
      <c r="L40" s="34"/>
      <c r="M40" s="37"/>
      <c r="N40" s="38"/>
      <c r="O40" s="38"/>
      <c r="P40" s="39"/>
    </row>
    <row r="41" spans="1:16" s="21" customFormat="1" ht="19.5" customHeight="1" thickBot="1">
      <c r="A41" s="47" t="s">
        <v>49</v>
      </c>
      <c r="B41" s="48"/>
      <c r="C41" s="48"/>
      <c r="D41" s="49"/>
      <c r="E41" s="22" t="s">
        <v>38</v>
      </c>
      <c r="F41" s="19" t="s">
        <v>29</v>
      </c>
      <c r="G41" s="24" t="s">
        <v>21</v>
      </c>
      <c r="H41" s="35">
        <v>8011209</v>
      </c>
      <c r="I41" s="36"/>
      <c r="J41" s="26">
        <v>244</v>
      </c>
      <c r="K41" s="33">
        <v>224</v>
      </c>
      <c r="L41" s="34"/>
      <c r="M41" s="37"/>
      <c r="N41" s="38"/>
      <c r="O41" s="38"/>
      <c r="P41" s="39"/>
    </row>
    <row r="42" spans="1:16" s="21" customFormat="1" ht="19.5" customHeight="1" thickBot="1">
      <c r="A42" s="47" t="s">
        <v>50</v>
      </c>
      <c r="B42" s="48"/>
      <c r="C42" s="48"/>
      <c r="D42" s="49"/>
      <c r="E42" s="22" t="s">
        <v>41</v>
      </c>
      <c r="F42" s="19" t="s">
        <v>29</v>
      </c>
      <c r="G42" s="24" t="s">
        <v>21</v>
      </c>
      <c r="H42" s="35">
        <v>8011209</v>
      </c>
      <c r="I42" s="36"/>
      <c r="J42" s="26">
        <v>244</v>
      </c>
      <c r="K42" s="33">
        <v>225</v>
      </c>
      <c r="L42" s="34"/>
      <c r="M42" s="37">
        <v>2100</v>
      </c>
      <c r="N42" s="38"/>
      <c r="O42" s="38"/>
      <c r="P42" s="39"/>
    </row>
    <row r="43" spans="1:16" s="21" customFormat="1" ht="19.5" customHeight="1" thickBot="1">
      <c r="A43" s="47" t="s">
        <v>51</v>
      </c>
      <c r="B43" s="48"/>
      <c r="C43" s="48"/>
      <c r="D43" s="49"/>
      <c r="E43" s="22" t="s">
        <v>39</v>
      </c>
      <c r="F43" s="19" t="s">
        <v>29</v>
      </c>
      <c r="G43" s="24" t="s">
        <v>21</v>
      </c>
      <c r="H43" s="35">
        <v>8011209</v>
      </c>
      <c r="I43" s="36"/>
      <c r="J43" s="26">
        <v>244</v>
      </c>
      <c r="K43" s="33">
        <v>226</v>
      </c>
      <c r="L43" s="34"/>
      <c r="M43" s="37">
        <v>437200</v>
      </c>
      <c r="N43" s="38"/>
      <c r="O43" s="38"/>
      <c r="P43" s="39"/>
    </row>
    <row r="44" spans="1:16" s="21" customFormat="1" ht="19.5" customHeight="1" thickBot="1">
      <c r="A44" s="47" t="s">
        <v>54</v>
      </c>
      <c r="B44" s="48"/>
      <c r="C44" s="48"/>
      <c r="D44" s="49"/>
      <c r="E44" s="22" t="s">
        <v>40</v>
      </c>
      <c r="F44" s="19" t="s">
        <v>29</v>
      </c>
      <c r="G44" s="24" t="s">
        <v>21</v>
      </c>
      <c r="H44" s="35">
        <v>8011209</v>
      </c>
      <c r="I44" s="36"/>
      <c r="J44" s="26">
        <v>244</v>
      </c>
      <c r="K44" s="33">
        <v>310</v>
      </c>
      <c r="L44" s="34"/>
      <c r="M44" s="37">
        <v>17600</v>
      </c>
      <c r="N44" s="38"/>
      <c r="O44" s="38"/>
      <c r="P44" s="39"/>
    </row>
    <row r="45" spans="1:16" s="21" customFormat="1" ht="19.5" customHeight="1" thickBot="1">
      <c r="A45" s="47" t="s">
        <v>55</v>
      </c>
      <c r="B45" s="48"/>
      <c r="C45" s="48"/>
      <c r="D45" s="49"/>
      <c r="E45" s="22" t="s">
        <v>79</v>
      </c>
      <c r="F45" s="19" t="s">
        <v>29</v>
      </c>
      <c r="G45" s="24" t="s">
        <v>21</v>
      </c>
      <c r="H45" s="35">
        <v>8011209</v>
      </c>
      <c r="I45" s="36"/>
      <c r="J45" s="26">
        <v>244</v>
      </c>
      <c r="K45" s="33">
        <v>320</v>
      </c>
      <c r="L45" s="34"/>
      <c r="M45" s="37"/>
      <c r="N45" s="38"/>
      <c r="O45" s="38"/>
      <c r="P45" s="39"/>
    </row>
    <row r="46" spans="1:16" s="21" customFormat="1" ht="19.5" customHeight="1" thickBot="1">
      <c r="A46" s="47" t="s">
        <v>56</v>
      </c>
      <c r="B46" s="48"/>
      <c r="C46" s="48"/>
      <c r="D46" s="49"/>
      <c r="E46" s="22" t="s">
        <v>80</v>
      </c>
      <c r="F46" s="19" t="s">
        <v>29</v>
      </c>
      <c r="G46" s="24" t="s">
        <v>21</v>
      </c>
      <c r="H46" s="35">
        <v>8011209</v>
      </c>
      <c r="I46" s="36"/>
      <c r="J46" s="26">
        <v>244</v>
      </c>
      <c r="K46" s="65">
        <v>340</v>
      </c>
      <c r="L46" s="66"/>
      <c r="M46" s="37">
        <v>3100</v>
      </c>
      <c r="N46" s="38"/>
      <c r="O46" s="38"/>
      <c r="P46" s="39"/>
    </row>
    <row r="47" spans="1:16" s="21" customFormat="1" ht="19.5" customHeight="1" thickBot="1">
      <c r="A47" s="40" t="s">
        <v>72</v>
      </c>
      <c r="B47" s="41"/>
      <c r="C47" s="41"/>
      <c r="D47" s="42"/>
      <c r="E47" s="22" t="s">
        <v>81</v>
      </c>
      <c r="F47" s="19" t="s">
        <v>29</v>
      </c>
      <c r="G47" s="24" t="s">
        <v>21</v>
      </c>
      <c r="H47" s="35">
        <v>8011209</v>
      </c>
      <c r="I47" s="36"/>
      <c r="J47" s="27">
        <v>321</v>
      </c>
      <c r="K47" s="33"/>
      <c r="L47" s="34"/>
      <c r="M47" s="43">
        <f>M48</f>
        <v>0</v>
      </c>
      <c r="N47" s="44"/>
      <c r="O47" s="44"/>
      <c r="P47" s="45"/>
    </row>
    <row r="48" spans="1:16" s="21" customFormat="1" ht="19.5" customHeight="1" thickBot="1">
      <c r="A48" s="47" t="s">
        <v>52</v>
      </c>
      <c r="B48" s="48"/>
      <c r="C48" s="48"/>
      <c r="D48" s="49"/>
      <c r="E48" s="22" t="s">
        <v>82</v>
      </c>
      <c r="F48" s="19" t="s">
        <v>29</v>
      </c>
      <c r="G48" s="24" t="s">
        <v>21</v>
      </c>
      <c r="H48" s="35">
        <v>8011209</v>
      </c>
      <c r="I48" s="36"/>
      <c r="J48" s="23">
        <v>321</v>
      </c>
      <c r="K48" s="33">
        <v>262</v>
      </c>
      <c r="L48" s="34"/>
      <c r="M48" s="37"/>
      <c r="N48" s="38"/>
      <c r="O48" s="38"/>
      <c r="P48" s="39"/>
    </row>
    <row r="49" spans="1:16" s="21" customFormat="1" ht="19.5" customHeight="1" thickBot="1">
      <c r="A49" s="62" t="s">
        <v>73</v>
      </c>
      <c r="B49" s="63"/>
      <c r="C49" s="63"/>
      <c r="D49" s="64"/>
      <c r="E49" s="22" t="s">
        <v>83</v>
      </c>
      <c r="F49" s="19" t="s">
        <v>29</v>
      </c>
      <c r="G49" s="24" t="s">
        <v>21</v>
      </c>
      <c r="H49" s="35">
        <v>8011209</v>
      </c>
      <c r="I49" s="36"/>
      <c r="J49" s="27">
        <v>323</v>
      </c>
      <c r="K49" s="33"/>
      <c r="L49" s="34"/>
      <c r="M49" s="43">
        <f>M50</f>
        <v>0</v>
      </c>
      <c r="N49" s="44"/>
      <c r="O49" s="44"/>
      <c r="P49" s="45"/>
    </row>
    <row r="50" spans="1:16" s="21" customFormat="1" ht="19.5" customHeight="1" thickBot="1">
      <c r="A50" s="47" t="s">
        <v>74</v>
      </c>
      <c r="B50" s="48"/>
      <c r="C50" s="48"/>
      <c r="D50" s="49"/>
      <c r="E50" s="22" t="s">
        <v>85</v>
      </c>
      <c r="F50" s="19" t="s">
        <v>29</v>
      </c>
      <c r="G50" s="24" t="s">
        <v>21</v>
      </c>
      <c r="H50" s="35">
        <v>8011209</v>
      </c>
      <c r="I50" s="36"/>
      <c r="J50" s="23">
        <v>323</v>
      </c>
      <c r="K50" s="33">
        <v>262</v>
      </c>
      <c r="L50" s="34"/>
      <c r="M50" s="37"/>
      <c r="N50" s="38"/>
      <c r="O50" s="38"/>
      <c r="P50" s="39"/>
    </row>
    <row r="51" spans="1:16" s="21" customFormat="1" ht="19.5" customHeight="1" thickBot="1">
      <c r="A51" s="40" t="s">
        <v>75</v>
      </c>
      <c r="B51" s="41"/>
      <c r="C51" s="41"/>
      <c r="D51" s="42"/>
      <c r="E51" s="22" t="s">
        <v>87</v>
      </c>
      <c r="F51" s="19" t="s">
        <v>29</v>
      </c>
      <c r="G51" s="24" t="s">
        <v>21</v>
      </c>
      <c r="H51" s="35">
        <v>8011209</v>
      </c>
      <c r="I51" s="36"/>
      <c r="J51" s="27">
        <v>340</v>
      </c>
      <c r="K51" s="33"/>
      <c r="L51" s="34"/>
      <c r="M51" s="43">
        <f>M52</f>
        <v>0</v>
      </c>
      <c r="N51" s="44"/>
      <c r="O51" s="44"/>
      <c r="P51" s="45"/>
    </row>
    <row r="52" spans="1:16" s="21" customFormat="1" ht="19.5" customHeight="1" thickBot="1">
      <c r="A52" s="47" t="s">
        <v>53</v>
      </c>
      <c r="B52" s="48"/>
      <c r="C52" s="48"/>
      <c r="D52" s="49"/>
      <c r="E52" s="22" t="s">
        <v>90</v>
      </c>
      <c r="F52" s="19" t="s">
        <v>29</v>
      </c>
      <c r="G52" s="24" t="s">
        <v>21</v>
      </c>
      <c r="H52" s="35">
        <v>8011209</v>
      </c>
      <c r="I52" s="36"/>
      <c r="J52" s="23">
        <v>340</v>
      </c>
      <c r="K52" s="33">
        <v>290</v>
      </c>
      <c r="L52" s="34"/>
      <c r="M52" s="37"/>
      <c r="N52" s="38"/>
      <c r="O52" s="38"/>
      <c r="P52" s="39"/>
    </row>
    <row r="53" spans="1:16" s="21" customFormat="1" ht="19.5" customHeight="1" thickBot="1">
      <c r="A53" s="40" t="s">
        <v>112</v>
      </c>
      <c r="B53" s="41"/>
      <c r="C53" s="41"/>
      <c r="D53" s="42"/>
      <c r="E53" s="22" t="s">
        <v>91</v>
      </c>
      <c r="F53" s="19" t="s">
        <v>29</v>
      </c>
      <c r="G53" s="24" t="s">
        <v>21</v>
      </c>
      <c r="H53" s="35">
        <v>8011209</v>
      </c>
      <c r="I53" s="36"/>
      <c r="J53" s="27">
        <v>350</v>
      </c>
      <c r="K53" s="33"/>
      <c r="L53" s="34"/>
      <c r="M53" s="43">
        <f>M54</f>
        <v>0</v>
      </c>
      <c r="N53" s="44"/>
      <c r="O53" s="44"/>
      <c r="P53" s="45"/>
    </row>
    <row r="54" spans="1:16" s="21" customFormat="1" ht="19.5" customHeight="1" thickBot="1">
      <c r="A54" s="47" t="s">
        <v>112</v>
      </c>
      <c r="B54" s="48"/>
      <c r="C54" s="48"/>
      <c r="D54" s="49"/>
      <c r="E54" s="22" t="s">
        <v>92</v>
      </c>
      <c r="F54" s="19" t="s">
        <v>29</v>
      </c>
      <c r="G54" s="24" t="s">
        <v>21</v>
      </c>
      <c r="H54" s="35">
        <v>8011209</v>
      </c>
      <c r="I54" s="36"/>
      <c r="J54" s="23">
        <v>350</v>
      </c>
      <c r="K54" s="33">
        <v>290</v>
      </c>
      <c r="L54" s="34"/>
      <c r="M54" s="37"/>
      <c r="N54" s="38"/>
      <c r="O54" s="38"/>
      <c r="P54" s="39"/>
    </row>
    <row r="55" spans="1:16" s="21" customFormat="1" ht="78" customHeight="1" thickBot="1">
      <c r="A55" s="40" t="s">
        <v>98</v>
      </c>
      <c r="B55" s="41"/>
      <c r="C55" s="41"/>
      <c r="D55" s="42"/>
      <c r="E55" s="22" t="s">
        <v>93</v>
      </c>
      <c r="F55" s="19" t="s">
        <v>29</v>
      </c>
      <c r="G55" s="24" t="s">
        <v>21</v>
      </c>
      <c r="H55" s="35">
        <v>8011209</v>
      </c>
      <c r="I55" s="36"/>
      <c r="J55" s="27">
        <v>831</v>
      </c>
      <c r="K55" s="33"/>
      <c r="L55" s="34"/>
      <c r="M55" s="43">
        <f>M56</f>
        <v>0</v>
      </c>
      <c r="N55" s="44"/>
      <c r="O55" s="44"/>
      <c r="P55" s="45"/>
    </row>
    <row r="56" spans="1:16" s="21" customFormat="1" ht="19.5" customHeight="1" thickBot="1">
      <c r="A56" s="47" t="s">
        <v>53</v>
      </c>
      <c r="B56" s="48"/>
      <c r="C56" s="48"/>
      <c r="D56" s="49"/>
      <c r="E56" s="22" t="s">
        <v>94</v>
      </c>
      <c r="F56" s="19" t="s">
        <v>29</v>
      </c>
      <c r="G56" s="24" t="s">
        <v>21</v>
      </c>
      <c r="H56" s="35">
        <v>8011209</v>
      </c>
      <c r="I56" s="36"/>
      <c r="J56" s="23">
        <v>831</v>
      </c>
      <c r="K56" s="33">
        <v>290</v>
      </c>
      <c r="L56" s="34"/>
      <c r="M56" s="37"/>
      <c r="N56" s="38"/>
      <c r="O56" s="38"/>
      <c r="P56" s="39"/>
    </row>
    <row r="57" spans="1:16" s="21" customFormat="1" ht="19.5" customHeight="1" thickBot="1">
      <c r="A57" s="40" t="s">
        <v>76</v>
      </c>
      <c r="B57" s="41"/>
      <c r="C57" s="41"/>
      <c r="D57" s="42"/>
      <c r="E57" s="22" t="s">
        <v>95</v>
      </c>
      <c r="F57" s="19" t="s">
        <v>29</v>
      </c>
      <c r="G57" s="24" t="s">
        <v>21</v>
      </c>
      <c r="H57" s="35">
        <v>8011209</v>
      </c>
      <c r="I57" s="36"/>
      <c r="J57" s="27">
        <v>851</v>
      </c>
      <c r="K57" s="33"/>
      <c r="L57" s="34"/>
      <c r="M57" s="43">
        <f>M58</f>
        <v>18700</v>
      </c>
      <c r="N57" s="44"/>
      <c r="O57" s="44"/>
      <c r="P57" s="45"/>
    </row>
    <row r="58" spans="1:16" s="21" customFormat="1" ht="19.5" customHeight="1" thickBot="1">
      <c r="A58" s="47" t="s">
        <v>53</v>
      </c>
      <c r="B58" s="48"/>
      <c r="C58" s="48"/>
      <c r="D58" s="49"/>
      <c r="E58" s="22" t="s">
        <v>96</v>
      </c>
      <c r="F58" s="19" t="s">
        <v>29</v>
      </c>
      <c r="G58" s="24" t="s">
        <v>21</v>
      </c>
      <c r="H58" s="35">
        <v>8011209</v>
      </c>
      <c r="I58" s="36"/>
      <c r="J58" s="23">
        <v>851</v>
      </c>
      <c r="K58" s="33">
        <v>290</v>
      </c>
      <c r="L58" s="34"/>
      <c r="M58" s="37">
        <v>18700</v>
      </c>
      <c r="N58" s="38"/>
      <c r="O58" s="38"/>
      <c r="P58" s="39"/>
    </row>
    <row r="59" spans="1:16" s="21" customFormat="1" ht="19.5" customHeight="1" thickBot="1">
      <c r="A59" s="40" t="s">
        <v>77</v>
      </c>
      <c r="B59" s="41"/>
      <c r="C59" s="41"/>
      <c r="D59" s="42"/>
      <c r="E59" s="22" t="s">
        <v>97</v>
      </c>
      <c r="F59" s="19" t="s">
        <v>29</v>
      </c>
      <c r="G59" s="24" t="s">
        <v>21</v>
      </c>
      <c r="H59" s="35">
        <v>8011209</v>
      </c>
      <c r="I59" s="36"/>
      <c r="J59" s="28">
        <v>852</v>
      </c>
      <c r="K59" s="33"/>
      <c r="L59" s="34"/>
      <c r="M59" s="43">
        <f>M60</f>
        <v>0</v>
      </c>
      <c r="N59" s="44"/>
      <c r="O59" s="44"/>
      <c r="P59" s="45"/>
    </row>
    <row r="60" spans="1:16" s="21" customFormat="1" ht="19.5" customHeight="1" thickBot="1">
      <c r="A60" s="47" t="s">
        <v>53</v>
      </c>
      <c r="B60" s="48"/>
      <c r="C60" s="48"/>
      <c r="D60" s="49"/>
      <c r="E60" s="22" t="s">
        <v>113</v>
      </c>
      <c r="F60" s="19" t="s">
        <v>29</v>
      </c>
      <c r="G60" s="24" t="s">
        <v>21</v>
      </c>
      <c r="H60" s="35">
        <v>8011209</v>
      </c>
      <c r="I60" s="36"/>
      <c r="J60" s="29">
        <v>852</v>
      </c>
      <c r="K60" s="33">
        <v>290</v>
      </c>
      <c r="L60" s="34"/>
      <c r="M60" s="59"/>
      <c r="N60" s="60"/>
      <c r="O60" s="60"/>
      <c r="P60" s="61"/>
    </row>
    <row r="61" spans="1:16" ht="18" customHeight="1" thickBot="1">
      <c r="A61" s="56" t="s">
        <v>86</v>
      </c>
      <c r="B61" s="56"/>
      <c r="C61" s="56"/>
      <c r="D61" s="56"/>
      <c r="E61" s="22" t="s">
        <v>114</v>
      </c>
      <c r="F61" s="15"/>
      <c r="G61" s="16"/>
      <c r="H61" s="57"/>
      <c r="I61" s="57"/>
      <c r="J61" s="16"/>
      <c r="K61" s="57"/>
      <c r="L61" s="58"/>
      <c r="M61" s="51">
        <f>M25+M26+M28+M30+M31+M32+M33+M34+M36+M38+M39+M40+M41+M42+M43+M44+M45+M46+M48+M50+M52+M58+M60+M56+M54</f>
        <v>1619700</v>
      </c>
      <c r="N61" s="52"/>
      <c r="O61" s="52"/>
      <c r="P61" s="53"/>
    </row>
    <row r="62" spans="1:15" ht="19.5" customHeight="1">
      <c r="A62" s="54" t="s">
        <v>67</v>
      </c>
      <c r="B62" s="54"/>
      <c r="C62" s="54"/>
      <c r="D62" s="54"/>
      <c r="E62" s="30" t="s">
        <v>104</v>
      </c>
      <c r="F62" s="30"/>
      <c r="G62" s="31" t="s">
        <v>115</v>
      </c>
      <c r="H62" s="32"/>
      <c r="I62" s="17"/>
      <c r="J62" s="2"/>
      <c r="K62" s="2"/>
      <c r="L62" s="2"/>
      <c r="M62" s="5"/>
      <c r="N62" s="5"/>
      <c r="O62" s="5"/>
    </row>
    <row r="63" spans="1:12" ht="13.5" customHeight="1" thickBot="1">
      <c r="A63" s="4"/>
      <c r="B63" s="4"/>
      <c r="C63" s="4"/>
      <c r="D63" s="4"/>
      <c r="E63" s="55" t="s">
        <v>68</v>
      </c>
      <c r="F63" s="55"/>
      <c r="G63" s="55"/>
      <c r="H63" s="55"/>
      <c r="I63" s="55"/>
      <c r="J63" s="55"/>
      <c r="K63" s="55"/>
      <c r="L63" s="55"/>
    </row>
    <row r="64" spans="1:15" ht="15" customHeight="1">
      <c r="A64" s="54" t="s">
        <v>108</v>
      </c>
      <c r="B64" s="54"/>
      <c r="C64" s="54"/>
      <c r="D64" s="54"/>
      <c r="E64" s="30" t="s">
        <v>106</v>
      </c>
      <c r="F64" s="30"/>
      <c r="G64" s="31" t="s">
        <v>117</v>
      </c>
      <c r="H64" s="32"/>
      <c r="I64" s="13"/>
      <c r="M64" s="2" t="s">
        <v>12</v>
      </c>
      <c r="N64" s="2"/>
      <c r="O64" s="8">
        <v>1</v>
      </c>
    </row>
    <row r="65" spans="1:15" ht="14.25" customHeight="1" thickBot="1">
      <c r="A65" s="46"/>
      <c r="B65" s="46"/>
      <c r="C65" s="46"/>
      <c r="D65" s="46"/>
      <c r="E65" s="55" t="s">
        <v>69</v>
      </c>
      <c r="F65" s="55"/>
      <c r="G65" s="55"/>
      <c r="H65" s="55"/>
      <c r="I65" s="55"/>
      <c r="J65" s="55"/>
      <c r="M65" s="2" t="s">
        <v>13</v>
      </c>
      <c r="N65" s="2"/>
      <c r="O65" s="7">
        <v>1</v>
      </c>
    </row>
    <row r="66" spans="1:6" ht="13.5" customHeight="1">
      <c r="A66" s="46" t="s">
        <v>18</v>
      </c>
      <c r="B66" s="46"/>
      <c r="C66" s="46"/>
      <c r="D66" s="46"/>
      <c r="E66" s="46"/>
      <c r="F66" s="46"/>
    </row>
    <row r="67" ht="21" customHeight="1"/>
  </sheetData>
  <sheetProtection/>
  <mergeCells count="213">
    <mergeCell ref="A2:G2"/>
    <mergeCell ref="J2:P2"/>
    <mergeCell ref="A3:H3"/>
    <mergeCell ref="J3:P3"/>
    <mergeCell ref="A8:G8"/>
    <mergeCell ref="A9:H9"/>
    <mergeCell ref="O10:P10"/>
    <mergeCell ref="A4:H4"/>
    <mergeCell ref="J4:P4"/>
    <mergeCell ref="J5:P5"/>
    <mergeCell ref="J6:P6"/>
    <mergeCell ref="A7:H7"/>
    <mergeCell ref="M7:P7"/>
    <mergeCell ref="A11:L11"/>
    <mergeCell ref="M11:N11"/>
    <mergeCell ref="O11:P11"/>
    <mergeCell ref="M13:N13"/>
    <mergeCell ref="O13:P13"/>
    <mergeCell ref="A12:L12"/>
    <mergeCell ref="M12:N12"/>
    <mergeCell ref="O12:P12"/>
    <mergeCell ref="A14:C14"/>
    <mergeCell ref="D14:L14"/>
    <mergeCell ref="M14:N14"/>
    <mergeCell ref="O14:P14"/>
    <mergeCell ref="A16:C16"/>
    <mergeCell ref="D16:L16"/>
    <mergeCell ref="M16:N16"/>
    <mergeCell ref="O16:P16"/>
    <mergeCell ref="A15:C15"/>
    <mergeCell ref="D15:L15"/>
    <mergeCell ref="M15:N15"/>
    <mergeCell ref="O15:P15"/>
    <mergeCell ref="A19:D21"/>
    <mergeCell ref="E19:E21"/>
    <mergeCell ref="F19:L19"/>
    <mergeCell ref="M19:P21"/>
    <mergeCell ref="F20:F21"/>
    <mergeCell ref="G20:G21"/>
    <mergeCell ref="H20:I21"/>
    <mergeCell ref="J20:J21"/>
    <mergeCell ref="K20:L21"/>
    <mergeCell ref="A17:K17"/>
    <mergeCell ref="M17:N17"/>
    <mergeCell ref="O17:P17"/>
    <mergeCell ref="D18:I18"/>
    <mergeCell ref="M18:N18"/>
    <mergeCell ref="A24:D24"/>
    <mergeCell ref="H24:I24"/>
    <mergeCell ref="K24:L24"/>
    <mergeCell ref="M24:P24"/>
    <mergeCell ref="M22:P22"/>
    <mergeCell ref="A23:D23"/>
    <mergeCell ref="H23:I23"/>
    <mergeCell ref="K23:L23"/>
    <mergeCell ref="M23:P23"/>
    <mergeCell ref="A22:D22"/>
    <mergeCell ref="H22:I22"/>
    <mergeCell ref="K22:L22"/>
    <mergeCell ref="A26:D26"/>
    <mergeCell ref="H26:I26"/>
    <mergeCell ref="K26:L26"/>
    <mergeCell ref="M26:P26"/>
    <mergeCell ref="A25:D25"/>
    <mergeCell ref="H25:I25"/>
    <mergeCell ref="K25:L25"/>
    <mergeCell ref="M25:P25"/>
    <mergeCell ref="A28:D28"/>
    <mergeCell ref="H28:I28"/>
    <mergeCell ref="K28:L28"/>
    <mergeCell ref="M28:P28"/>
    <mergeCell ref="A27:D27"/>
    <mergeCell ref="H27:I27"/>
    <mergeCell ref="K27:L27"/>
    <mergeCell ref="M27:P27"/>
    <mergeCell ref="A30:D30"/>
    <mergeCell ref="H30:I30"/>
    <mergeCell ref="K30:L30"/>
    <mergeCell ref="M30:P30"/>
    <mergeCell ref="A29:D29"/>
    <mergeCell ref="H29:I29"/>
    <mergeCell ref="K29:L29"/>
    <mergeCell ref="M29:P29"/>
    <mergeCell ref="A32:D32"/>
    <mergeCell ref="H32:I32"/>
    <mergeCell ref="K32:L32"/>
    <mergeCell ref="M32:P32"/>
    <mergeCell ref="A31:D31"/>
    <mergeCell ref="H31:I31"/>
    <mergeCell ref="K31:L31"/>
    <mergeCell ref="M31:P31"/>
    <mergeCell ref="A34:D34"/>
    <mergeCell ref="H34:I34"/>
    <mergeCell ref="K34:L34"/>
    <mergeCell ref="M34:P34"/>
    <mergeCell ref="A33:D33"/>
    <mergeCell ref="H33:I33"/>
    <mergeCell ref="K33:L33"/>
    <mergeCell ref="M33:P33"/>
    <mergeCell ref="A36:D36"/>
    <mergeCell ref="H36:I36"/>
    <mergeCell ref="K36:L36"/>
    <mergeCell ref="M36:P36"/>
    <mergeCell ref="A35:D35"/>
    <mergeCell ref="H35:I35"/>
    <mergeCell ref="K35:L35"/>
    <mergeCell ref="M35:P35"/>
    <mergeCell ref="A38:D38"/>
    <mergeCell ref="H38:I38"/>
    <mergeCell ref="K38:L38"/>
    <mergeCell ref="M38:P38"/>
    <mergeCell ref="A37:D37"/>
    <mergeCell ref="H37:I37"/>
    <mergeCell ref="K37:L37"/>
    <mergeCell ref="M37:P37"/>
    <mergeCell ref="A40:D40"/>
    <mergeCell ref="H40:I40"/>
    <mergeCell ref="K40:L40"/>
    <mergeCell ref="M40:P40"/>
    <mergeCell ref="A39:D39"/>
    <mergeCell ref="H39:I39"/>
    <mergeCell ref="K39:L39"/>
    <mergeCell ref="M39:P39"/>
    <mergeCell ref="A42:D42"/>
    <mergeCell ref="H42:I42"/>
    <mergeCell ref="K42:L42"/>
    <mergeCell ref="M42:P42"/>
    <mergeCell ref="A41:D41"/>
    <mergeCell ref="H41:I41"/>
    <mergeCell ref="K41:L41"/>
    <mergeCell ref="M41:P41"/>
    <mergeCell ref="A44:D44"/>
    <mergeCell ref="H44:I44"/>
    <mergeCell ref="K44:L44"/>
    <mergeCell ref="M44:P44"/>
    <mergeCell ref="A43:D43"/>
    <mergeCell ref="H43:I43"/>
    <mergeCell ref="K43:L43"/>
    <mergeCell ref="M43:P43"/>
    <mergeCell ref="A46:D46"/>
    <mergeCell ref="H46:I46"/>
    <mergeCell ref="K46:L46"/>
    <mergeCell ref="M46:P46"/>
    <mergeCell ref="A45:D45"/>
    <mergeCell ref="H45:I45"/>
    <mergeCell ref="K45:L45"/>
    <mergeCell ref="M45:P45"/>
    <mergeCell ref="A48:D48"/>
    <mergeCell ref="H48:I48"/>
    <mergeCell ref="K48:L48"/>
    <mergeCell ref="M48:P48"/>
    <mergeCell ref="A47:D47"/>
    <mergeCell ref="H47:I47"/>
    <mergeCell ref="K47:L47"/>
    <mergeCell ref="M47:P47"/>
    <mergeCell ref="A50:D50"/>
    <mergeCell ref="H50:I50"/>
    <mergeCell ref="K50:L50"/>
    <mergeCell ref="M50:P50"/>
    <mergeCell ref="A49:D49"/>
    <mergeCell ref="H49:I49"/>
    <mergeCell ref="K49:L49"/>
    <mergeCell ref="M49:P49"/>
    <mergeCell ref="A52:D52"/>
    <mergeCell ref="H52:I52"/>
    <mergeCell ref="K52:L52"/>
    <mergeCell ref="M52:P52"/>
    <mergeCell ref="A51:D51"/>
    <mergeCell ref="H51:I51"/>
    <mergeCell ref="K51:L51"/>
    <mergeCell ref="M51:P51"/>
    <mergeCell ref="A56:D56"/>
    <mergeCell ref="H56:I56"/>
    <mergeCell ref="K56:L56"/>
    <mergeCell ref="M56:P56"/>
    <mergeCell ref="A55:D55"/>
    <mergeCell ref="H55:I55"/>
    <mergeCell ref="K55:L55"/>
    <mergeCell ref="M55:P55"/>
    <mergeCell ref="M57:P57"/>
    <mergeCell ref="A58:D58"/>
    <mergeCell ref="H58:I58"/>
    <mergeCell ref="K58:L58"/>
    <mergeCell ref="M58:P58"/>
    <mergeCell ref="M59:P59"/>
    <mergeCell ref="A60:D60"/>
    <mergeCell ref="H60:I60"/>
    <mergeCell ref="K60:L60"/>
    <mergeCell ref="M60:P60"/>
    <mergeCell ref="M61:P61"/>
    <mergeCell ref="A64:D64"/>
    <mergeCell ref="A65:D65"/>
    <mergeCell ref="E65:J65"/>
    <mergeCell ref="A62:D62"/>
    <mergeCell ref="E63:L63"/>
    <mergeCell ref="A61:D61"/>
    <mergeCell ref="H61:I61"/>
    <mergeCell ref="K61:L61"/>
    <mergeCell ref="A66:F66"/>
    <mergeCell ref="A54:D54"/>
    <mergeCell ref="H54:I54"/>
    <mergeCell ref="K54:L54"/>
    <mergeCell ref="A59:D59"/>
    <mergeCell ref="H59:I59"/>
    <mergeCell ref="K59:L59"/>
    <mergeCell ref="A57:D57"/>
    <mergeCell ref="H57:I57"/>
    <mergeCell ref="K57:L57"/>
    <mergeCell ref="M54:P54"/>
    <mergeCell ref="A53:D53"/>
    <mergeCell ref="H53:I53"/>
    <mergeCell ref="K53:L53"/>
    <mergeCell ref="M53:P53"/>
  </mergeCells>
  <printOptions/>
  <pageMargins left="0.3937007874015748" right="0.3937007874015748" top="0.07874015748031496" bottom="0.07874015748031496" header="0.15748031496062992" footer="0.1574803149606299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68" zoomScaleSheetLayoutView="68" zoomScalePageLayoutView="0" workbookViewId="0" topLeftCell="A1">
      <selection activeCell="M52" sqref="M52:P52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86.375" style="1" customWidth="1"/>
    <col min="5" max="5" width="10.875" style="1" customWidth="1"/>
    <col min="6" max="6" width="18.25390625" style="1" customWidth="1"/>
    <col min="7" max="7" width="18.375" style="1" customWidth="1"/>
    <col min="8" max="8" width="11.25390625" style="1" customWidth="1"/>
    <col min="9" max="9" width="13.125" style="1" customWidth="1"/>
    <col min="10" max="10" width="19.875" style="1" customWidth="1"/>
    <col min="11" max="11" width="9.875" style="1" customWidth="1"/>
    <col min="12" max="12" width="14.25390625" style="1" customWidth="1"/>
    <col min="13" max="13" width="14.125" style="1" customWidth="1"/>
    <col min="14" max="14" width="9.00390625" style="1" customWidth="1"/>
    <col min="15" max="15" width="7.625" style="1" customWidth="1"/>
    <col min="16" max="16" width="12.87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123"/>
      <c r="B2" s="123"/>
      <c r="C2" s="123"/>
      <c r="D2" s="123"/>
      <c r="E2" s="123"/>
      <c r="F2" s="123"/>
      <c r="G2" s="123"/>
      <c r="J2" s="84" t="s">
        <v>15</v>
      </c>
      <c r="K2" s="84"/>
      <c r="L2" s="84"/>
      <c r="M2" s="84"/>
      <c r="N2" s="84"/>
      <c r="O2" s="84"/>
      <c r="P2" s="84"/>
    </row>
    <row r="3" spans="1:16" ht="12.75" customHeight="1">
      <c r="A3" s="124"/>
      <c r="B3" s="124"/>
      <c r="C3" s="124"/>
      <c r="D3" s="124"/>
      <c r="E3" s="124"/>
      <c r="F3" s="124"/>
      <c r="G3" s="124"/>
      <c r="H3" s="124"/>
      <c r="J3" s="121" t="s">
        <v>110</v>
      </c>
      <c r="K3" s="121"/>
      <c r="L3" s="121"/>
      <c r="M3" s="121"/>
      <c r="N3" s="121"/>
      <c r="O3" s="121"/>
      <c r="P3" s="121"/>
    </row>
    <row r="4" spans="1:16" ht="9.75" customHeight="1">
      <c r="A4" s="120"/>
      <c r="B4" s="120"/>
      <c r="C4" s="120"/>
      <c r="D4" s="120"/>
      <c r="E4" s="120"/>
      <c r="F4" s="120"/>
      <c r="G4" s="120"/>
      <c r="H4" s="120"/>
      <c r="J4" s="120" t="s">
        <v>57</v>
      </c>
      <c r="K4" s="120"/>
      <c r="L4" s="120"/>
      <c r="M4" s="120"/>
      <c r="N4" s="120"/>
      <c r="O4" s="120"/>
      <c r="P4" s="120"/>
    </row>
    <row r="5" spans="1:16" ht="17.25" customHeight="1">
      <c r="A5" s="11"/>
      <c r="B5" s="11"/>
      <c r="C5" s="11"/>
      <c r="D5" s="11"/>
      <c r="E5" s="11"/>
      <c r="F5" s="11"/>
      <c r="G5" s="11"/>
      <c r="H5" s="11"/>
      <c r="J5" s="121" t="s">
        <v>100</v>
      </c>
      <c r="K5" s="121"/>
      <c r="L5" s="121"/>
      <c r="M5" s="121"/>
      <c r="N5" s="121"/>
      <c r="O5" s="121"/>
      <c r="P5" s="121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22" t="s">
        <v>58</v>
      </c>
      <c r="K6" s="122"/>
      <c r="L6" s="122"/>
      <c r="M6" s="122"/>
      <c r="N6" s="122"/>
      <c r="O6" s="122"/>
      <c r="P6" s="122"/>
    </row>
    <row r="7" spans="1:16" ht="12" customHeight="1">
      <c r="A7" s="117"/>
      <c r="B7" s="117"/>
      <c r="C7" s="117"/>
      <c r="D7" s="117"/>
      <c r="E7" s="117"/>
      <c r="F7" s="117"/>
      <c r="G7" s="117"/>
      <c r="H7" s="117"/>
      <c r="J7" s="13"/>
      <c r="K7" s="13"/>
      <c r="L7" s="12"/>
      <c r="M7" s="121" t="s">
        <v>111</v>
      </c>
      <c r="N7" s="121"/>
      <c r="O7" s="121"/>
      <c r="P7" s="121"/>
    </row>
    <row r="8" spans="1:16" ht="12" customHeight="1">
      <c r="A8" s="117"/>
      <c r="B8" s="117"/>
      <c r="C8" s="117"/>
      <c r="D8" s="117"/>
      <c r="E8" s="117"/>
      <c r="F8" s="117"/>
      <c r="G8" s="117"/>
      <c r="H8" s="4"/>
      <c r="J8" s="9" t="s">
        <v>109</v>
      </c>
      <c r="N8" s="9"/>
      <c r="O8" s="9"/>
      <c r="P8" s="4"/>
    </row>
    <row r="9" spans="1:16" ht="18.75" customHeight="1">
      <c r="A9" s="117"/>
      <c r="B9" s="117"/>
      <c r="C9" s="117"/>
      <c r="D9" s="117"/>
      <c r="E9" s="117"/>
      <c r="F9" s="117"/>
      <c r="G9" s="117"/>
      <c r="H9" s="117"/>
      <c r="J9" s="9" t="s">
        <v>9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8" t="s">
        <v>0</v>
      </c>
      <c r="P10" s="119"/>
    </row>
    <row r="11" spans="1:16" ht="16.5" customHeight="1">
      <c r="A11" s="111" t="s">
        <v>107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81" t="s">
        <v>59</v>
      </c>
      <c r="N11" s="81"/>
      <c r="O11" s="112" t="s">
        <v>19</v>
      </c>
      <c r="P11" s="113"/>
    </row>
    <row r="12" spans="1:16" ht="18" customHeight="1">
      <c r="A12" s="116" t="s">
        <v>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81" t="s">
        <v>1</v>
      </c>
      <c r="N12" s="81"/>
      <c r="O12" s="102"/>
      <c r="P12" s="103"/>
    </row>
    <row r="13" spans="12:16" ht="15" customHeight="1">
      <c r="L13" s="5"/>
      <c r="M13" s="81" t="s">
        <v>3</v>
      </c>
      <c r="N13" s="81"/>
      <c r="O13" s="114" t="s">
        <v>102</v>
      </c>
      <c r="P13" s="115"/>
    </row>
    <row r="14" spans="1:16" ht="36" customHeight="1">
      <c r="A14" s="105" t="s">
        <v>60</v>
      </c>
      <c r="B14" s="105"/>
      <c r="C14" s="105"/>
      <c r="D14" s="106" t="s">
        <v>99</v>
      </c>
      <c r="E14" s="106"/>
      <c r="F14" s="106"/>
      <c r="G14" s="106"/>
      <c r="H14" s="106"/>
      <c r="I14" s="106"/>
      <c r="J14" s="106"/>
      <c r="K14" s="106"/>
      <c r="L14" s="106"/>
      <c r="M14" s="107" t="s">
        <v>62</v>
      </c>
      <c r="N14" s="108"/>
      <c r="O14" s="109"/>
      <c r="P14" s="110"/>
    </row>
    <row r="15" spans="1:16" ht="19.5" customHeight="1">
      <c r="A15" s="46" t="s">
        <v>61</v>
      </c>
      <c r="B15" s="46"/>
      <c r="C15" s="46"/>
      <c r="D15" s="101" t="s">
        <v>100</v>
      </c>
      <c r="E15" s="101"/>
      <c r="F15" s="101"/>
      <c r="G15" s="101"/>
      <c r="H15" s="101"/>
      <c r="I15" s="101"/>
      <c r="J15" s="101"/>
      <c r="K15" s="101"/>
      <c r="L15" s="101"/>
      <c r="M15" s="81" t="s">
        <v>14</v>
      </c>
      <c r="N15" s="81"/>
      <c r="O15" s="102">
        <v>262</v>
      </c>
      <c r="P15" s="103"/>
    </row>
    <row r="16" spans="1:16" ht="19.5" customHeight="1">
      <c r="A16" s="46" t="s">
        <v>10</v>
      </c>
      <c r="B16" s="46"/>
      <c r="C16" s="46"/>
      <c r="D16" s="101" t="s">
        <v>101</v>
      </c>
      <c r="E16" s="101"/>
      <c r="F16" s="101"/>
      <c r="G16" s="101"/>
      <c r="H16" s="101"/>
      <c r="I16" s="101"/>
      <c r="J16" s="101"/>
      <c r="K16" s="101"/>
      <c r="L16" s="101"/>
      <c r="M16" s="81" t="s">
        <v>11</v>
      </c>
      <c r="N16" s="104"/>
      <c r="O16" s="102">
        <v>73405000000</v>
      </c>
      <c r="P16" s="103"/>
    </row>
    <row r="17" spans="1:16" ht="15" customHeight="1" thickBot="1">
      <c r="A17" s="80" t="s">
        <v>16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6"/>
      <c r="M17" s="81" t="s">
        <v>4</v>
      </c>
      <c r="N17" s="81"/>
      <c r="O17" s="82">
        <v>383</v>
      </c>
      <c r="P17" s="83"/>
    </row>
    <row r="18" spans="1:16" ht="4.5" customHeight="1">
      <c r="A18" s="4"/>
      <c r="B18" s="4"/>
      <c r="C18" s="4"/>
      <c r="D18" s="84"/>
      <c r="E18" s="84"/>
      <c r="F18" s="84"/>
      <c r="G18" s="84"/>
      <c r="H18" s="84"/>
      <c r="I18" s="84"/>
      <c r="J18" s="4"/>
      <c r="K18" s="4"/>
      <c r="L18" s="6"/>
      <c r="M18" s="81"/>
      <c r="N18" s="81"/>
      <c r="O18" s="10"/>
      <c r="P18" s="10"/>
    </row>
    <row r="19" spans="1:16" ht="13.5" customHeight="1">
      <c r="A19" s="85" t="s">
        <v>5</v>
      </c>
      <c r="B19" s="86"/>
      <c r="C19" s="86"/>
      <c r="D19" s="87"/>
      <c r="E19" s="94" t="s">
        <v>64</v>
      </c>
      <c r="F19" s="97" t="s">
        <v>6</v>
      </c>
      <c r="G19" s="98"/>
      <c r="H19" s="98"/>
      <c r="I19" s="98"/>
      <c r="J19" s="98"/>
      <c r="K19" s="98"/>
      <c r="L19" s="98"/>
      <c r="M19" s="85" t="s">
        <v>63</v>
      </c>
      <c r="N19" s="86"/>
      <c r="O19" s="86"/>
      <c r="P19" s="87"/>
    </row>
    <row r="20" spans="1:16" ht="12.75" customHeight="1">
      <c r="A20" s="88"/>
      <c r="B20" s="89"/>
      <c r="C20" s="89"/>
      <c r="D20" s="90"/>
      <c r="E20" s="95"/>
      <c r="F20" s="99" t="s">
        <v>7</v>
      </c>
      <c r="G20" s="94" t="s">
        <v>65</v>
      </c>
      <c r="H20" s="85" t="s">
        <v>8</v>
      </c>
      <c r="I20" s="87"/>
      <c r="J20" s="94" t="s">
        <v>66</v>
      </c>
      <c r="K20" s="85" t="s">
        <v>17</v>
      </c>
      <c r="L20" s="87"/>
      <c r="M20" s="88"/>
      <c r="N20" s="89"/>
      <c r="O20" s="89"/>
      <c r="P20" s="90"/>
    </row>
    <row r="21" spans="1:16" ht="5.25" customHeight="1">
      <c r="A21" s="91"/>
      <c r="B21" s="92"/>
      <c r="C21" s="92"/>
      <c r="D21" s="93"/>
      <c r="E21" s="96"/>
      <c r="F21" s="100"/>
      <c r="G21" s="96"/>
      <c r="H21" s="91"/>
      <c r="I21" s="93"/>
      <c r="J21" s="96"/>
      <c r="K21" s="91"/>
      <c r="L21" s="93"/>
      <c r="M21" s="91"/>
      <c r="N21" s="92"/>
      <c r="O21" s="92"/>
      <c r="P21" s="93"/>
    </row>
    <row r="22" spans="1:16" ht="12.75" customHeight="1" thickBot="1">
      <c r="A22" s="75">
        <v>1</v>
      </c>
      <c r="B22" s="76"/>
      <c r="C22" s="76"/>
      <c r="D22" s="77"/>
      <c r="E22" s="3">
        <v>2</v>
      </c>
      <c r="F22" s="3">
        <v>3</v>
      </c>
      <c r="G22" s="3">
        <v>4</v>
      </c>
      <c r="H22" s="75">
        <v>5</v>
      </c>
      <c r="I22" s="77"/>
      <c r="J22" s="3">
        <v>6</v>
      </c>
      <c r="K22" s="75">
        <v>7</v>
      </c>
      <c r="L22" s="77"/>
      <c r="M22" s="67">
        <v>8</v>
      </c>
      <c r="N22" s="68"/>
      <c r="O22" s="68"/>
      <c r="P22" s="69"/>
    </row>
    <row r="23" spans="1:16" s="21" customFormat="1" ht="19.5" customHeight="1" thickBot="1">
      <c r="A23" s="40" t="s">
        <v>42</v>
      </c>
      <c r="B23" s="41"/>
      <c r="C23" s="41"/>
      <c r="D23" s="42"/>
      <c r="E23" s="18" t="s">
        <v>20</v>
      </c>
      <c r="F23" s="19" t="s">
        <v>20</v>
      </c>
      <c r="G23" s="19" t="s">
        <v>21</v>
      </c>
      <c r="H23" s="35">
        <v>5020000</v>
      </c>
      <c r="I23" s="36"/>
      <c r="J23" s="20"/>
      <c r="K23" s="70"/>
      <c r="L23" s="71"/>
      <c r="M23" s="72">
        <f>M24+M27+M35+M37+M47+M49+M51+M55+M57+M29+M53</f>
        <v>23654000.010674614</v>
      </c>
      <c r="N23" s="73"/>
      <c r="O23" s="73"/>
      <c r="P23" s="74"/>
    </row>
    <row r="24" spans="1:16" s="21" customFormat="1" ht="19.5" customHeight="1" thickBot="1">
      <c r="A24" s="40" t="s">
        <v>88</v>
      </c>
      <c r="B24" s="41"/>
      <c r="C24" s="41"/>
      <c r="D24" s="42"/>
      <c r="E24" s="22" t="s">
        <v>21</v>
      </c>
      <c r="F24" s="19" t="s">
        <v>20</v>
      </c>
      <c r="G24" s="24" t="s">
        <v>21</v>
      </c>
      <c r="H24" s="50">
        <v>5020000</v>
      </c>
      <c r="I24" s="50"/>
      <c r="J24" s="25">
        <v>111</v>
      </c>
      <c r="K24" s="78"/>
      <c r="L24" s="79"/>
      <c r="M24" s="43">
        <f>M25+M26</f>
        <v>9967300.004120855</v>
      </c>
      <c r="N24" s="44"/>
      <c r="O24" s="44"/>
      <c r="P24" s="45"/>
    </row>
    <row r="25" spans="1:16" s="21" customFormat="1" ht="19.5" customHeight="1" thickBot="1">
      <c r="A25" s="47" t="s">
        <v>43</v>
      </c>
      <c r="B25" s="48"/>
      <c r="C25" s="48"/>
      <c r="D25" s="49"/>
      <c r="E25" s="22" t="s">
        <v>22</v>
      </c>
      <c r="F25" s="19" t="s">
        <v>20</v>
      </c>
      <c r="G25" s="24" t="s">
        <v>21</v>
      </c>
      <c r="H25" s="50">
        <v>5020000</v>
      </c>
      <c r="I25" s="50"/>
      <c r="J25" s="26">
        <v>111</v>
      </c>
      <c r="K25" s="33">
        <v>211</v>
      </c>
      <c r="L25" s="34"/>
      <c r="M25" s="37">
        <f>'[1]проект 2012 бюдж и внеб'!$B$30</f>
        <v>7655400.003165019</v>
      </c>
      <c r="N25" s="38"/>
      <c r="O25" s="38"/>
      <c r="P25" s="39"/>
    </row>
    <row r="26" spans="1:16" s="21" customFormat="1" ht="19.5" customHeight="1" thickBot="1">
      <c r="A26" s="47" t="s">
        <v>45</v>
      </c>
      <c r="B26" s="48"/>
      <c r="C26" s="48"/>
      <c r="D26" s="49"/>
      <c r="E26" s="22" t="s">
        <v>23</v>
      </c>
      <c r="F26" s="19" t="s">
        <v>20</v>
      </c>
      <c r="G26" s="24" t="s">
        <v>21</v>
      </c>
      <c r="H26" s="50">
        <v>5020000</v>
      </c>
      <c r="I26" s="50"/>
      <c r="J26" s="26">
        <v>111</v>
      </c>
      <c r="K26" s="33">
        <v>213</v>
      </c>
      <c r="L26" s="34"/>
      <c r="M26" s="37">
        <f>'[1]проект 2012 бюдж и внеб'!$B$31</f>
        <v>2311900.000955836</v>
      </c>
      <c r="N26" s="38"/>
      <c r="O26" s="38"/>
      <c r="P26" s="39"/>
    </row>
    <row r="27" spans="1:16" s="21" customFormat="1" ht="19.5" customHeight="1" thickBot="1">
      <c r="A27" s="40" t="s">
        <v>84</v>
      </c>
      <c r="B27" s="41"/>
      <c r="C27" s="41"/>
      <c r="D27" s="42"/>
      <c r="E27" s="22" t="s">
        <v>24</v>
      </c>
      <c r="F27" s="19" t="s">
        <v>20</v>
      </c>
      <c r="G27" s="24" t="s">
        <v>21</v>
      </c>
      <c r="H27" s="50">
        <v>5020000</v>
      </c>
      <c r="I27" s="50"/>
      <c r="J27" s="25">
        <v>112</v>
      </c>
      <c r="K27" s="33"/>
      <c r="L27" s="34"/>
      <c r="M27" s="43">
        <f>M28</f>
        <v>43900</v>
      </c>
      <c r="N27" s="44"/>
      <c r="O27" s="44"/>
      <c r="P27" s="45"/>
    </row>
    <row r="28" spans="1:16" s="21" customFormat="1" ht="19.5" customHeight="1" thickBot="1">
      <c r="A28" s="47" t="s">
        <v>44</v>
      </c>
      <c r="B28" s="48"/>
      <c r="C28" s="48"/>
      <c r="D28" s="49"/>
      <c r="E28" s="22" t="s">
        <v>25</v>
      </c>
      <c r="F28" s="19" t="s">
        <v>20</v>
      </c>
      <c r="G28" s="24" t="s">
        <v>21</v>
      </c>
      <c r="H28" s="50">
        <v>5020000</v>
      </c>
      <c r="I28" s="50"/>
      <c r="J28" s="26">
        <v>112</v>
      </c>
      <c r="K28" s="33">
        <v>212</v>
      </c>
      <c r="L28" s="34"/>
      <c r="M28" s="37">
        <f>'[2]09 01 470 327 Ст_ Ст_212'!$B$5</f>
        <v>43900</v>
      </c>
      <c r="N28" s="38"/>
      <c r="O28" s="38"/>
      <c r="P28" s="39"/>
    </row>
    <row r="29" spans="1:16" s="21" customFormat="1" ht="19.5" customHeight="1" thickBot="1">
      <c r="A29" s="40" t="s">
        <v>89</v>
      </c>
      <c r="B29" s="41"/>
      <c r="C29" s="41"/>
      <c r="D29" s="42"/>
      <c r="E29" s="22" t="s">
        <v>26</v>
      </c>
      <c r="F29" s="19" t="s">
        <v>20</v>
      </c>
      <c r="G29" s="24" t="s">
        <v>21</v>
      </c>
      <c r="H29" s="50">
        <v>5020000</v>
      </c>
      <c r="I29" s="50"/>
      <c r="J29" s="25">
        <v>242</v>
      </c>
      <c r="K29" s="33"/>
      <c r="L29" s="34"/>
      <c r="M29" s="43">
        <f>M30+M31+M32+M33+M34</f>
        <v>0</v>
      </c>
      <c r="N29" s="44"/>
      <c r="O29" s="44"/>
      <c r="P29" s="45"/>
    </row>
    <row r="30" spans="1:16" s="21" customFormat="1" ht="19.5" customHeight="1" thickBot="1">
      <c r="A30" s="47" t="s">
        <v>46</v>
      </c>
      <c r="B30" s="48"/>
      <c r="C30" s="48"/>
      <c r="D30" s="49"/>
      <c r="E30" s="22" t="s">
        <v>27</v>
      </c>
      <c r="F30" s="19" t="s">
        <v>20</v>
      </c>
      <c r="G30" s="24" t="s">
        <v>21</v>
      </c>
      <c r="H30" s="50">
        <v>5020000</v>
      </c>
      <c r="I30" s="50"/>
      <c r="J30" s="26">
        <v>242</v>
      </c>
      <c r="K30" s="33">
        <v>221</v>
      </c>
      <c r="L30" s="34"/>
      <c r="M30" s="37">
        <v>0</v>
      </c>
      <c r="N30" s="38"/>
      <c r="O30" s="38"/>
      <c r="P30" s="39"/>
    </row>
    <row r="31" spans="1:16" s="21" customFormat="1" ht="19.5" customHeight="1" thickBot="1">
      <c r="A31" s="47" t="s">
        <v>50</v>
      </c>
      <c r="B31" s="48"/>
      <c r="C31" s="48"/>
      <c r="D31" s="49"/>
      <c r="E31" s="22" t="s">
        <v>28</v>
      </c>
      <c r="F31" s="19" t="s">
        <v>20</v>
      </c>
      <c r="G31" s="24" t="s">
        <v>21</v>
      </c>
      <c r="H31" s="50">
        <v>5020000</v>
      </c>
      <c r="I31" s="50"/>
      <c r="J31" s="26">
        <v>242</v>
      </c>
      <c r="K31" s="33">
        <v>225</v>
      </c>
      <c r="L31" s="34"/>
      <c r="M31" s="37">
        <v>0</v>
      </c>
      <c r="N31" s="38"/>
      <c r="O31" s="38"/>
      <c r="P31" s="39"/>
    </row>
    <row r="32" spans="1:16" s="21" customFormat="1" ht="19.5" customHeight="1" thickBot="1">
      <c r="A32" s="47" t="s">
        <v>51</v>
      </c>
      <c r="B32" s="48"/>
      <c r="C32" s="48"/>
      <c r="D32" s="49"/>
      <c r="E32" s="22" t="s">
        <v>29</v>
      </c>
      <c r="F32" s="19" t="s">
        <v>20</v>
      </c>
      <c r="G32" s="24" t="s">
        <v>21</v>
      </c>
      <c r="H32" s="50">
        <v>5020000</v>
      </c>
      <c r="I32" s="50"/>
      <c r="J32" s="26">
        <v>242</v>
      </c>
      <c r="K32" s="33">
        <v>226</v>
      </c>
      <c r="L32" s="34"/>
      <c r="M32" s="37">
        <v>0</v>
      </c>
      <c r="N32" s="38"/>
      <c r="O32" s="38"/>
      <c r="P32" s="39"/>
    </row>
    <row r="33" spans="1:16" s="21" customFormat="1" ht="19.5" customHeight="1" thickBot="1">
      <c r="A33" s="47" t="s">
        <v>54</v>
      </c>
      <c r="B33" s="48"/>
      <c r="C33" s="48"/>
      <c r="D33" s="49"/>
      <c r="E33" s="22" t="s">
        <v>30</v>
      </c>
      <c r="F33" s="19" t="s">
        <v>20</v>
      </c>
      <c r="G33" s="24" t="s">
        <v>21</v>
      </c>
      <c r="H33" s="50">
        <v>5020000</v>
      </c>
      <c r="I33" s="50"/>
      <c r="J33" s="26">
        <v>242</v>
      </c>
      <c r="K33" s="33">
        <v>310</v>
      </c>
      <c r="L33" s="34"/>
      <c r="M33" s="37">
        <v>0</v>
      </c>
      <c r="N33" s="38"/>
      <c r="O33" s="38"/>
      <c r="P33" s="39"/>
    </row>
    <row r="34" spans="1:16" s="21" customFormat="1" ht="19.5" customHeight="1" thickBot="1">
      <c r="A34" s="47" t="s">
        <v>56</v>
      </c>
      <c r="B34" s="48"/>
      <c r="C34" s="48"/>
      <c r="D34" s="49"/>
      <c r="E34" s="22" t="s">
        <v>31</v>
      </c>
      <c r="F34" s="19" t="s">
        <v>20</v>
      </c>
      <c r="G34" s="24" t="s">
        <v>21</v>
      </c>
      <c r="H34" s="50">
        <v>5020000</v>
      </c>
      <c r="I34" s="50"/>
      <c r="J34" s="26">
        <v>242</v>
      </c>
      <c r="K34" s="33">
        <v>340</v>
      </c>
      <c r="L34" s="34"/>
      <c r="M34" s="37">
        <v>0</v>
      </c>
      <c r="N34" s="38"/>
      <c r="O34" s="38"/>
      <c r="P34" s="39"/>
    </row>
    <row r="35" spans="1:16" s="21" customFormat="1" ht="19.5" customHeight="1" thickBot="1">
      <c r="A35" s="40" t="s">
        <v>78</v>
      </c>
      <c r="B35" s="41"/>
      <c r="C35" s="41"/>
      <c r="D35" s="42"/>
      <c r="E35" s="22" t="s">
        <v>32</v>
      </c>
      <c r="F35" s="19" t="s">
        <v>20</v>
      </c>
      <c r="G35" s="24" t="s">
        <v>21</v>
      </c>
      <c r="H35" s="50">
        <v>5020000</v>
      </c>
      <c r="I35" s="50"/>
      <c r="J35" s="25">
        <v>243</v>
      </c>
      <c r="K35" s="33"/>
      <c r="L35" s="34"/>
      <c r="M35" s="43">
        <f>M36</f>
        <v>0</v>
      </c>
      <c r="N35" s="44"/>
      <c r="O35" s="44"/>
      <c r="P35" s="45"/>
    </row>
    <row r="36" spans="1:16" s="21" customFormat="1" ht="19.5" customHeight="1" thickBot="1">
      <c r="A36" s="47" t="s">
        <v>50</v>
      </c>
      <c r="B36" s="48"/>
      <c r="C36" s="48"/>
      <c r="D36" s="49"/>
      <c r="E36" s="22" t="s">
        <v>33</v>
      </c>
      <c r="F36" s="19" t="s">
        <v>20</v>
      </c>
      <c r="G36" s="24" t="s">
        <v>21</v>
      </c>
      <c r="H36" s="50">
        <v>5020000</v>
      </c>
      <c r="I36" s="50"/>
      <c r="J36" s="26">
        <v>243</v>
      </c>
      <c r="K36" s="33">
        <v>225</v>
      </c>
      <c r="L36" s="34"/>
      <c r="M36" s="37">
        <v>0</v>
      </c>
      <c r="N36" s="38"/>
      <c r="O36" s="38"/>
      <c r="P36" s="39"/>
    </row>
    <row r="37" spans="1:16" s="21" customFormat="1" ht="19.5" customHeight="1" thickBot="1">
      <c r="A37" s="40" t="s">
        <v>71</v>
      </c>
      <c r="B37" s="41"/>
      <c r="C37" s="41"/>
      <c r="D37" s="42"/>
      <c r="E37" s="22" t="s">
        <v>34</v>
      </c>
      <c r="F37" s="19" t="s">
        <v>20</v>
      </c>
      <c r="G37" s="24" t="s">
        <v>21</v>
      </c>
      <c r="H37" s="50">
        <v>5020000</v>
      </c>
      <c r="I37" s="50"/>
      <c r="J37" s="25">
        <v>244</v>
      </c>
      <c r="K37" s="33"/>
      <c r="L37" s="34"/>
      <c r="M37" s="43">
        <f>M38+M39+M40+M41+M42+M43+M44+M45+M46</f>
        <v>11096700.00935376</v>
      </c>
      <c r="N37" s="44"/>
      <c r="O37" s="44"/>
      <c r="P37" s="45"/>
    </row>
    <row r="38" spans="1:16" s="21" customFormat="1" ht="19.5" customHeight="1" thickBot="1">
      <c r="A38" s="47" t="s">
        <v>46</v>
      </c>
      <c r="B38" s="48"/>
      <c r="C38" s="48"/>
      <c r="D38" s="49"/>
      <c r="E38" s="22" t="s">
        <v>35</v>
      </c>
      <c r="F38" s="19" t="s">
        <v>20</v>
      </c>
      <c r="G38" s="24" t="s">
        <v>21</v>
      </c>
      <c r="H38" s="50">
        <v>5020000</v>
      </c>
      <c r="I38" s="50"/>
      <c r="J38" s="26">
        <v>244</v>
      </c>
      <c r="K38" s="33">
        <v>221</v>
      </c>
      <c r="L38" s="34"/>
      <c r="M38" s="37">
        <f>'[3]09 01 470 327 Ст_ Ст_221'!$B$6</f>
        <v>97600</v>
      </c>
      <c r="N38" s="38"/>
      <c r="O38" s="38"/>
      <c r="P38" s="39"/>
    </row>
    <row r="39" spans="1:16" s="21" customFormat="1" ht="19.5" customHeight="1" thickBot="1">
      <c r="A39" s="47" t="s">
        <v>47</v>
      </c>
      <c r="B39" s="48"/>
      <c r="C39" s="48"/>
      <c r="D39" s="49"/>
      <c r="E39" s="22" t="s">
        <v>36</v>
      </c>
      <c r="F39" s="19" t="s">
        <v>20</v>
      </c>
      <c r="G39" s="24" t="s">
        <v>21</v>
      </c>
      <c r="H39" s="50">
        <v>5020000</v>
      </c>
      <c r="I39" s="50"/>
      <c r="J39" s="26">
        <v>244</v>
      </c>
      <c r="K39" s="33">
        <v>222</v>
      </c>
      <c r="L39" s="34"/>
      <c r="M39" s="37">
        <f>'[4]09 01 470 327 Ст_ Ст_222'!$B$6</f>
        <v>8600</v>
      </c>
      <c r="N39" s="38"/>
      <c r="O39" s="38"/>
      <c r="P39" s="39"/>
    </row>
    <row r="40" spans="1:16" s="21" customFormat="1" ht="19.5" customHeight="1" thickBot="1">
      <c r="A40" s="47" t="s">
        <v>48</v>
      </c>
      <c r="B40" s="48"/>
      <c r="C40" s="48"/>
      <c r="D40" s="49"/>
      <c r="E40" s="22" t="s">
        <v>37</v>
      </c>
      <c r="F40" s="19" t="s">
        <v>20</v>
      </c>
      <c r="G40" s="24" t="s">
        <v>21</v>
      </c>
      <c r="H40" s="50">
        <v>5020000</v>
      </c>
      <c r="I40" s="50"/>
      <c r="J40" s="26">
        <v>244</v>
      </c>
      <c r="K40" s="33">
        <v>223</v>
      </c>
      <c r="L40" s="34"/>
      <c r="M40" s="37">
        <f>'[5]09 01 470 327 Ст_ Ст_223'!$B$6</f>
        <v>1323300</v>
      </c>
      <c r="N40" s="38"/>
      <c r="O40" s="38"/>
      <c r="P40" s="39"/>
    </row>
    <row r="41" spans="1:16" s="21" customFormat="1" ht="19.5" customHeight="1" thickBot="1">
      <c r="A41" s="47" t="s">
        <v>49</v>
      </c>
      <c r="B41" s="48"/>
      <c r="C41" s="48"/>
      <c r="D41" s="49"/>
      <c r="E41" s="22" t="s">
        <v>38</v>
      </c>
      <c r="F41" s="19" t="s">
        <v>20</v>
      </c>
      <c r="G41" s="24" t="s">
        <v>21</v>
      </c>
      <c r="H41" s="50">
        <v>5020000</v>
      </c>
      <c r="I41" s="50"/>
      <c r="J41" s="26">
        <v>244</v>
      </c>
      <c r="K41" s="33">
        <v>224</v>
      </c>
      <c r="L41" s="34"/>
      <c r="M41" s="37">
        <v>0</v>
      </c>
      <c r="N41" s="38"/>
      <c r="O41" s="38"/>
      <c r="P41" s="39"/>
    </row>
    <row r="42" spans="1:16" s="21" customFormat="1" ht="19.5" customHeight="1" thickBot="1">
      <c r="A42" s="47" t="s">
        <v>50</v>
      </c>
      <c r="B42" s="48"/>
      <c r="C42" s="48"/>
      <c r="D42" s="49"/>
      <c r="E42" s="22" t="s">
        <v>41</v>
      </c>
      <c r="F42" s="19" t="s">
        <v>20</v>
      </c>
      <c r="G42" s="24" t="s">
        <v>21</v>
      </c>
      <c r="H42" s="50">
        <v>5020000</v>
      </c>
      <c r="I42" s="50"/>
      <c r="J42" s="26">
        <v>244</v>
      </c>
      <c r="K42" s="33">
        <v>225</v>
      </c>
      <c r="L42" s="34"/>
      <c r="M42" s="37">
        <f>'[6]09 01 470 327 Ст_ Ст_225_2'!$B$6</f>
        <v>4874100.002</v>
      </c>
      <c r="N42" s="38"/>
      <c r="O42" s="38"/>
      <c r="P42" s="39"/>
    </row>
    <row r="43" spans="1:16" s="21" customFormat="1" ht="19.5" customHeight="1" thickBot="1">
      <c r="A43" s="47" t="s">
        <v>51</v>
      </c>
      <c r="B43" s="48"/>
      <c r="C43" s="48"/>
      <c r="D43" s="49"/>
      <c r="E43" s="22" t="s">
        <v>39</v>
      </c>
      <c r="F43" s="19" t="s">
        <v>20</v>
      </c>
      <c r="G43" s="24" t="s">
        <v>21</v>
      </c>
      <c r="H43" s="50">
        <v>5020000</v>
      </c>
      <c r="I43" s="50"/>
      <c r="J43" s="26">
        <v>244</v>
      </c>
      <c r="K43" s="33">
        <v>226</v>
      </c>
      <c r="L43" s="34"/>
      <c r="M43" s="37">
        <f>'[7]09 01 470 327 Ст_ Ст_226'!$B$6</f>
        <v>458700.00440000003</v>
      </c>
      <c r="N43" s="38"/>
      <c r="O43" s="38"/>
      <c r="P43" s="39"/>
    </row>
    <row r="44" spans="1:16" s="21" customFormat="1" ht="19.5" customHeight="1" thickBot="1">
      <c r="A44" s="47" t="s">
        <v>54</v>
      </c>
      <c r="B44" s="48"/>
      <c r="C44" s="48"/>
      <c r="D44" s="49"/>
      <c r="E44" s="22" t="s">
        <v>40</v>
      </c>
      <c r="F44" s="19" t="s">
        <v>20</v>
      </c>
      <c r="G44" s="24" t="s">
        <v>21</v>
      </c>
      <c r="H44" s="50">
        <v>5020000</v>
      </c>
      <c r="I44" s="50"/>
      <c r="J44" s="26">
        <v>244</v>
      </c>
      <c r="K44" s="33">
        <v>310</v>
      </c>
      <c r="L44" s="34"/>
      <c r="M44" s="37">
        <f>'[10]09 01 470 327 Ст_ Ст_310'!$B$6</f>
        <v>390900</v>
      </c>
      <c r="N44" s="38"/>
      <c r="O44" s="38"/>
      <c r="P44" s="39"/>
    </row>
    <row r="45" spans="1:16" s="21" customFormat="1" ht="19.5" customHeight="1" thickBot="1">
      <c r="A45" s="47" t="s">
        <v>55</v>
      </c>
      <c r="B45" s="48"/>
      <c r="C45" s="48"/>
      <c r="D45" s="49"/>
      <c r="E45" s="22" t="s">
        <v>79</v>
      </c>
      <c r="F45" s="19" t="s">
        <v>20</v>
      </c>
      <c r="G45" s="24" t="s">
        <v>21</v>
      </c>
      <c r="H45" s="50">
        <v>5020000</v>
      </c>
      <c r="I45" s="50"/>
      <c r="J45" s="26">
        <v>244</v>
      </c>
      <c r="K45" s="33">
        <v>320</v>
      </c>
      <c r="L45" s="34"/>
      <c r="M45" s="37">
        <v>0</v>
      </c>
      <c r="N45" s="38"/>
      <c r="O45" s="38"/>
      <c r="P45" s="39"/>
    </row>
    <row r="46" spans="1:16" s="21" customFormat="1" ht="19.5" customHeight="1" thickBot="1">
      <c r="A46" s="47" t="s">
        <v>56</v>
      </c>
      <c r="B46" s="48"/>
      <c r="C46" s="48"/>
      <c r="D46" s="49"/>
      <c r="E46" s="22" t="s">
        <v>80</v>
      </c>
      <c r="F46" s="19" t="s">
        <v>20</v>
      </c>
      <c r="G46" s="24" t="s">
        <v>21</v>
      </c>
      <c r="H46" s="50">
        <v>5020000</v>
      </c>
      <c r="I46" s="50"/>
      <c r="J46" s="26">
        <v>244</v>
      </c>
      <c r="K46" s="65">
        <v>340</v>
      </c>
      <c r="L46" s="66"/>
      <c r="M46" s="37">
        <f>'[11]09 01 470 327 Ст_ Ст_340'!$B$5</f>
        <v>3943500.0029537603</v>
      </c>
      <c r="N46" s="38"/>
      <c r="O46" s="38"/>
      <c r="P46" s="39"/>
    </row>
    <row r="47" spans="1:16" s="21" customFormat="1" ht="19.5" customHeight="1" thickBot="1">
      <c r="A47" s="40" t="s">
        <v>72</v>
      </c>
      <c r="B47" s="41"/>
      <c r="C47" s="41"/>
      <c r="D47" s="42"/>
      <c r="E47" s="22" t="s">
        <v>81</v>
      </c>
      <c r="F47" s="19" t="s">
        <v>20</v>
      </c>
      <c r="G47" s="24" t="s">
        <v>21</v>
      </c>
      <c r="H47" s="50">
        <v>5020000</v>
      </c>
      <c r="I47" s="50"/>
      <c r="J47" s="27">
        <v>321</v>
      </c>
      <c r="K47" s="33"/>
      <c r="L47" s="34"/>
      <c r="M47" s="43">
        <f>M48</f>
        <v>1131699.9972</v>
      </c>
      <c r="N47" s="44"/>
      <c r="O47" s="44"/>
      <c r="P47" s="45"/>
    </row>
    <row r="48" spans="1:16" s="21" customFormat="1" ht="19.5" customHeight="1" thickBot="1">
      <c r="A48" s="47" t="s">
        <v>52</v>
      </c>
      <c r="B48" s="48"/>
      <c r="C48" s="48"/>
      <c r="D48" s="49"/>
      <c r="E48" s="22" t="s">
        <v>82</v>
      </c>
      <c r="F48" s="19" t="s">
        <v>20</v>
      </c>
      <c r="G48" s="24" t="s">
        <v>21</v>
      </c>
      <c r="H48" s="50">
        <v>5020000</v>
      </c>
      <c r="I48" s="50"/>
      <c r="J48" s="23">
        <v>321</v>
      </c>
      <c r="K48" s="33">
        <v>262</v>
      </c>
      <c r="L48" s="34"/>
      <c r="M48" s="43">
        <f>'[8]Лист1'!$B$6</f>
        <v>1131699.9972</v>
      </c>
      <c r="N48" s="44"/>
      <c r="O48" s="44"/>
      <c r="P48" s="45"/>
    </row>
    <row r="49" spans="1:16" s="21" customFormat="1" ht="19.5" customHeight="1" thickBot="1">
      <c r="A49" s="62" t="s">
        <v>73</v>
      </c>
      <c r="B49" s="63"/>
      <c r="C49" s="63"/>
      <c r="D49" s="64"/>
      <c r="E49" s="22" t="s">
        <v>83</v>
      </c>
      <c r="F49" s="19" t="s">
        <v>20</v>
      </c>
      <c r="G49" s="24" t="s">
        <v>21</v>
      </c>
      <c r="H49" s="50">
        <v>5020000</v>
      </c>
      <c r="I49" s="50"/>
      <c r="J49" s="27">
        <v>323</v>
      </c>
      <c r="K49" s="33"/>
      <c r="L49" s="34"/>
      <c r="M49" s="43">
        <f>M50</f>
        <v>0</v>
      </c>
      <c r="N49" s="44"/>
      <c r="O49" s="44"/>
      <c r="P49" s="45"/>
    </row>
    <row r="50" spans="1:16" s="21" customFormat="1" ht="19.5" customHeight="1" thickBot="1">
      <c r="A50" s="47" t="s">
        <v>74</v>
      </c>
      <c r="B50" s="48"/>
      <c r="C50" s="48"/>
      <c r="D50" s="49"/>
      <c r="E50" s="22" t="s">
        <v>85</v>
      </c>
      <c r="F50" s="19" t="s">
        <v>20</v>
      </c>
      <c r="G50" s="24" t="s">
        <v>21</v>
      </c>
      <c r="H50" s="50">
        <v>5020000</v>
      </c>
      <c r="I50" s="50"/>
      <c r="J50" s="23">
        <v>323</v>
      </c>
      <c r="K50" s="33">
        <v>262</v>
      </c>
      <c r="L50" s="34"/>
      <c r="M50" s="37">
        <v>0</v>
      </c>
      <c r="N50" s="38"/>
      <c r="O50" s="38"/>
      <c r="P50" s="39"/>
    </row>
    <row r="51" spans="1:16" s="21" customFormat="1" ht="19.5" customHeight="1" thickBot="1">
      <c r="A51" s="40" t="s">
        <v>75</v>
      </c>
      <c r="B51" s="41"/>
      <c r="C51" s="41"/>
      <c r="D51" s="42"/>
      <c r="E51" s="22" t="s">
        <v>87</v>
      </c>
      <c r="F51" s="19" t="s">
        <v>20</v>
      </c>
      <c r="G51" s="24" t="s">
        <v>21</v>
      </c>
      <c r="H51" s="50">
        <v>5020000</v>
      </c>
      <c r="I51" s="50"/>
      <c r="J51" s="27">
        <v>340</v>
      </c>
      <c r="K51" s="33"/>
      <c r="L51" s="34"/>
      <c r="M51" s="43">
        <f>M52</f>
        <v>648200</v>
      </c>
      <c r="N51" s="44"/>
      <c r="O51" s="44"/>
      <c r="P51" s="45"/>
    </row>
    <row r="52" spans="1:16" s="21" customFormat="1" ht="19.5" customHeight="1" thickBot="1">
      <c r="A52" s="47" t="s">
        <v>53</v>
      </c>
      <c r="B52" s="48"/>
      <c r="C52" s="48"/>
      <c r="D52" s="49"/>
      <c r="E52" s="22" t="s">
        <v>90</v>
      </c>
      <c r="F52" s="19" t="s">
        <v>20</v>
      </c>
      <c r="G52" s="24" t="s">
        <v>21</v>
      </c>
      <c r="H52" s="50">
        <v>5020000</v>
      </c>
      <c r="I52" s="50"/>
      <c r="J52" s="23">
        <v>340</v>
      </c>
      <c r="K52" s="33">
        <v>290</v>
      </c>
      <c r="L52" s="34"/>
      <c r="M52" s="37">
        <f>'[9]09 01 470 327 Ст_ Ст_290'!$B$13</f>
        <v>648200</v>
      </c>
      <c r="N52" s="38"/>
      <c r="O52" s="38"/>
      <c r="P52" s="39"/>
    </row>
    <row r="53" spans="1:16" s="21" customFormat="1" ht="78" customHeight="1" thickBot="1">
      <c r="A53" s="40" t="s">
        <v>98</v>
      </c>
      <c r="B53" s="41"/>
      <c r="C53" s="41"/>
      <c r="D53" s="42"/>
      <c r="E53" s="22" t="s">
        <v>91</v>
      </c>
      <c r="F53" s="19" t="s">
        <v>20</v>
      </c>
      <c r="G53" s="24" t="s">
        <v>21</v>
      </c>
      <c r="H53" s="50">
        <v>5020000</v>
      </c>
      <c r="I53" s="50"/>
      <c r="J53" s="27">
        <v>831</v>
      </c>
      <c r="K53" s="33"/>
      <c r="L53" s="34"/>
      <c r="M53" s="43">
        <f>M54</f>
        <v>0</v>
      </c>
      <c r="N53" s="44"/>
      <c r="O53" s="44"/>
      <c r="P53" s="45"/>
    </row>
    <row r="54" spans="1:16" s="21" customFormat="1" ht="19.5" customHeight="1" thickBot="1">
      <c r="A54" s="47" t="s">
        <v>53</v>
      </c>
      <c r="B54" s="48"/>
      <c r="C54" s="48"/>
      <c r="D54" s="49"/>
      <c r="E54" s="22" t="s">
        <v>92</v>
      </c>
      <c r="F54" s="19" t="s">
        <v>20</v>
      </c>
      <c r="G54" s="24" t="s">
        <v>21</v>
      </c>
      <c r="H54" s="50">
        <v>5020000</v>
      </c>
      <c r="I54" s="50"/>
      <c r="J54" s="23">
        <v>831</v>
      </c>
      <c r="K54" s="33">
        <v>290</v>
      </c>
      <c r="L54" s="34"/>
      <c r="M54" s="37">
        <v>0</v>
      </c>
      <c r="N54" s="38"/>
      <c r="O54" s="38"/>
      <c r="P54" s="39"/>
    </row>
    <row r="55" spans="1:16" s="21" customFormat="1" ht="19.5" customHeight="1" thickBot="1">
      <c r="A55" s="40" t="s">
        <v>76</v>
      </c>
      <c r="B55" s="41"/>
      <c r="C55" s="41"/>
      <c r="D55" s="42"/>
      <c r="E55" s="22" t="s">
        <v>93</v>
      </c>
      <c r="F55" s="19" t="s">
        <v>20</v>
      </c>
      <c r="G55" s="24" t="s">
        <v>21</v>
      </c>
      <c r="H55" s="50">
        <v>5020000</v>
      </c>
      <c r="I55" s="50"/>
      <c r="J55" s="27">
        <v>851</v>
      </c>
      <c r="K55" s="33"/>
      <c r="L55" s="34"/>
      <c r="M55" s="43">
        <f>M56</f>
        <v>746600</v>
      </c>
      <c r="N55" s="44"/>
      <c r="O55" s="44"/>
      <c r="P55" s="45"/>
    </row>
    <row r="56" spans="1:16" s="21" customFormat="1" ht="19.5" customHeight="1" thickBot="1">
      <c r="A56" s="47" t="s">
        <v>53</v>
      </c>
      <c r="B56" s="48"/>
      <c r="C56" s="48"/>
      <c r="D56" s="49"/>
      <c r="E56" s="22" t="s">
        <v>94</v>
      </c>
      <c r="F56" s="19" t="s">
        <v>20</v>
      </c>
      <c r="G56" s="24" t="s">
        <v>21</v>
      </c>
      <c r="H56" s="50">
        <v>5020000</v>
      </c>
      <c r="I56" s="50"/>
      <c r="J56" s="23">
        <v>851</v>
      </c>
      <c r="K56" s="33">
        <v>290</v>
      </c>
      <c r="L56" s="34"/>
      <c r="M56" s="37">
        <f>'[9]09 01 470 327 Ст_ Ст_290'!$B$22</f>
        <v>746600</v>
      </c>
      <c r="N56" s="38"/>
      <c r="O56" s="38"/>
      <c r="P56" s="39"/>
    </row>
    <row r="57" spans="1:16" s="21" customFormat="1" ht="19.5" customHeight="1" thickBot="1">
      <c r="A57" s="40" t="s">
        <v>77</v>
      </c>
      <c r="B57" s="41"/>
      <c r="C57" s="41"/>
      <c r="D57" s="42"/>
      <c r="E57" s="22" t="s">
        <v>95</v>
      </c>
      <c r="F57" s="19" t="s">
        <v>20</v>
      </c>
      <c r="G57" s="24" t="s">
        <v>21</v>
      </c>
      <c r="H57" s="50">
        <v>5020000</v>
      </c>
      <c r="I57" s="50"/>
      <c r="J57" s="28">
        <v>852</v>
      </c>
      <c r="K57" s="33"/>
      <c r="L57" s="34"/>
      <c r="M57" s="43">
        <f>M58</f>
        <v>19600</v>
      </c>
      <c r="N57" s="44"/>
      <c r="O57" s="44"/>
      <c r="P57" s="45"/>
    </row>
    <row r="58" spans="1:16" s="21" customFormat="1" ht="19.5" customHeight="1" thickBot="1">
      <c r="A58" s="47" t="s">
        <v>53</v>
      </c>
      <c r="B58" s="48"/>
      <c r="C58" s="48"/>
      <c r="D58" s="49"/>
      <c r="E58" s="22" t="s">
        <v>96</v>
      </c>
      <c r="F58" s="19" t="s">
        <v>20</v>
      </c>
      <c r="G58" s="24" t="s">
        <v>21</v>
      </c>
      <c r="H58" s="50">
        <v>5020000</v>
      </c>
      <c r="I58" s="50"/>
      <c r="J58" s="29">
        <v>852</v>
      </c>
      <c r="K58" s="33">
        <v>290</v>
      </c>
      <c r="L58" s="34"/>
      <c r="M58" s="59">
        <f>'[9]09 01 470 327 Ст_ Ст_290'!$B$52</f>
        <v>19600</v>
      </c>
      <c r="N58" s="60"/>
      <c r="O58" s="60"/>
      <c r="P58" s="61"/>
    </row>
    <row r="59" spans="1:16" ht="18" customHeight="1" thickBot="1">
      <c r="A59" s="56" t="s">
        <v>86</v>
      </c>
      <c r="B59" s="56"/>
      <c r="C59" s="56"/>
      <c r="D59" s="56"/>
      <c r="E59" s="14" t="s">
        <v>97</v>
      </c>
      <c r="F59" s="15"/>
      <c r="G59" s="16"/>
      <c r="H59" s="57"/>
      <c r="I59" s="57"/>
      <c r="J59" s="16"/>
      <c r="K59" s="57"/>
      <c r="L59" s="58"/>
      <c r="M59" s="51">
        <f>M25+M26+M28+M30+M31+M32+M33+M34+M36+M38+M39+M40+M41+M42+M43+M44+M45+M46+M48+M50+M52+M56+M58+M54</f>
        <v>23654000.010674614</v>
      </c>
      <c r="N59" s="52"/>
      <c r="O59" s="52"/>
      <c r="P59" s="53"/>
    </row>
    <row r="60" spans="1:15" ht="19.5" customHeight="1">
      <c r="A60" s="54" t="s">
        <v>67</v>
      </c>
      <c r="B60" s="54"/>
      <c r="C60" s="54"/>
      <c r="D60" s="54"/>
      <c r="E60" s="30" t="s">
        <v>104</v>
      </c>
      <c r="F60" s="30"/>
      <c r="G60" s="31"/>
      <c r="H60" s="32" t="s">
        <v>103</v>
      </c>
      <c r="I60" s="17"/>
      <c r="J60" s="2"/>
      <c r="K60" s="2"/>
      <c r="L60" s="2"/>
      <c r="M60" s="5"/>
      <c r="N60" s="5"/>
      <c r="O60" s="5"/>
    </row>
    <row r="61" spans="1:12" ht="13.5" customHeight="1" thickBot="1">
      <c r="A61" s="4"/>
      <c r="B61" s="4"/>
      <c r="C61" s="4"/>
      <c r="D61" s="4"/>
      <c r="E61" s="55" t="s">
        <v>68</v>
      </c>
      <c r="F61" s="55"/>
      <c r="G61" s="55"/>
      <c r="H61" s="55"/>
      <c r="I61" s="55"/>
      <c r="J61" s="55"/>
      <c r="K61" s="55"/>
      <c r="L61" s="55"/>
    </row>
    <row r="62" spans="1:15" ht="15" customHeight="1">
      <c r="A62" s="54" t="s">
        <v>108</v>
      </c>
      <c r="B62" s="54"/>
      <c r="C62" s="54"/>
      <c r="D62" s="54"/>
      <c r="E62" s="30" t="s">
        <v>106</v>
      </c>
      <c r="F62" s="30"/>
      <c r="G62" s="31"/>
      <c r="H62" s="32" t="s">
        <v>105</v>
      </c>
      <c r="I62" s="13"/>
      <c r="M62" s="2" t="s">
        <v>12</v>
      </c>
      <c r="N62" s="2"/>
      <c r="O62" s="8">
        <v>1</v>
      </c>
    </row>
    <row r="63" spans="1:15" ht="14.25" customHeight="1" thickBot="1">
      <c r="A63" s="46"/>
      <c r="B63" s="46"/>
      <c r="C63" s="46"/>
      <c r="D63" s="46"/>
      <c r="E63" s="55" t="s">
        <v>69</v>
      </c>
      <c r="F63" s="55"/>
      <c r="G63" s="55"/>
      <c r="H63" s="55"/>
      <c r="I63" s="55"/>
      <c r="J63" s="55"/>
      <c r="M63" s="2" t="s">
        <v>13</v>
      </c>
      <c r="N63" s="2"/>
      <c r="O63" s="7">
        <v>1</v>
      </c>
    </row>
    <row r="64" spans="1:6" ht="13.5" customHeight="1">
      <c r="A64" s="46" t="s">
        <v>18</v>
      </c>
      <c r="B64" s="46"/>
      <c r="C64" s="46"/>
      <c r="D64" s="46"/>
      <c r="E64" s="46"/>
      <c r="F64" s="46"/>
    </row>
    <row r="65" ht="21" customHeight="1"/>
  </sheetData>
  <sheetProtection/>
  <mergeCells count="205">
    <mergeCell ref="M28:P28"/>
    <mergeCell ref="A49:D49"/>
    <mergeCell ref="M49:P49"/>
    <mergeCell ref="M44:P44"/>
    <mergeCell ref="M45:P45"/>
    <mergeCell ref="M46:P46"/>
    <mergeCell ref="M47:P47"/>
    <mergeCell ref="M48:P48"/>
    <mergeCell ref="A35:D35"/>
    <mergeCell ref="A36:D36"/>
    <mergeCell ref="M57:P57"/>
    <mergeCell ref="M58:P58"/>
    <mergeCell ref="A57:D57"/>
    <mergeCell ref="H57:I57"/>
    <mergeCell ref="K57:L57"/>
    <mergeCell ref="K58:L58"/>
    <mergeCell ref="H58:I58"/>
    <mergeCell ref="A58:D58"/>
    <mergeCell ref="A56:D56"/>
    <mergeCell ref="H51:I51"/>
    <mergeCell ref="H52:I52"/>
    <mergeCell ref="A53:D53"/>
    <mergeCell ref="A54:D54"/>
    <mergeCell ref="H55:I55"/>
    <mergeCell ref="H56:I56"/>
    <mergeCell ref="A55:D55"/>
    <mergeCell ref="M51:P51"/>
    <mergeCell ref="M52:P52"/>
    <mergeCell ref="M55:P55"/>
    <mergeCell ref="M56:P56"/>
    <mergeCell ref="M53:P53"/>
    <mergeCell ref="M54:P54"/>
    <mergeCell ref="K56:L56"/>
    <mergeCell ref="H53:I53"/>
    <mergeCell ref="H54:I54"/>
    <mergeCell ref="K53:L53"/>
    <mergeCell ref="K54:L54"/>
    <mergeCell ref="M50:P50"/>
    <mergeCell ref="A46:D46"/>
    <mergeCell ref="A47:D47"/>
    <mergeCell ref="K47:L47"/>
    <mergeCell ref="H47:I47"/>
    <mergeCell ref="A48:D48"/>
    <mergeCell ref="H48:I48"/>
    <mergeCell ref="H49:I49"/>
    <mergeCell ref="K51:L51"/>
    <mergeCell ref="K52:L52"/>
    <mergeCell ref="K55:L55"/>
    <mergeCell ref="A50:D50"/>
    <mergeCell ref="A51:D51"/>
    <mergeCell ref="A52:D52"/>
    <mergeCell ref="K50:L50"/>
    <mergeCell ref="A39:D39"/>
    <mergeCell ref="A40:D40"/>
    <mergeCell ref="H46:I46"/>
    <mergeCell ref="A44:D44"/>
    <mergeCell ref="H44:I44"/>
    <mergeCell ref="H45:I45"/>
    <mergeCell ref="D15:L15"/>
    <mergeCell ref="D16:L16"/>
    <mergeCell ref="K23:L23"/>
    <mergeCell ref="A15:C15"/>
    <mergeCell ref="A17:K17"/>
    <mergeCell ref="F19:L19"/>
    <mergeCell ref="A8:G8"/>
    <mergeCell ref="A9:H9"/>
    <mergeCell ref="M12:N12"/>
    <mergeCell ref="M13:N13"/>
    <mergeCell ref="A11:L11"/>
    <mergeCell ref="A12:L12"/>
    <mergeCell ref="J6:P6"/>
    <mergeCell ref="M14:N14"/>
    <mergeCell ref="O11:P11"/>
    <mergeCell ref="O12:P12"/>
    <mergeCell ref="M7:P7"/>
    <mergeCell ref="O10:P10"/>
    <mergeCell ref="M11:N11"/>
    <mergeCell ref="J2:P2"/>
    <mergeCell ref="J3:P3"/>
    <mergeCell ref="J4:P4"/>
    <mergeCell ref="J5:P5"/>
    <mergeCell ref="M19:P21"/>
    <mergeCell ref="J20:J21"/>
    <mergeCell ref="A14:C14"/>
    <mergeCell ref="M18:N18"/>
    <mergeCell ref="A16:C16"/>
    <mergeCell ref="M16:N16"/>
    <mergeCell ref="O17:P17"/>
    <mergeCell ref="O16:P16"/>
    <mergeCell ref="O15:P15"/>
    <mergeCell ref="M15:N15"/>
    <mergeCell ref="M40:P40"/>
    <mergeCell ref="K36:L36"/>
    <mergeCell ref="M36:P36"/>
    <mergeCell ref="M38:P38"/>
    <mergeCell ref="M39:P39"/>
    <mergeCell ref="K37:L37"/>
    <mergeCell ref="M37:P37"/>
    <mergeCell ref="K38:L38"/>
    <mergeCell ref="K39:L39"/>
    <mergeCell ref="K40:L40"/>
    <mergeCell ref="M27:P27"/>
    <mergeCell ref="H26:I26"/>
    <mergeCell ref="H27:I27"/>
    <mergeCell ref="M35:P35"/>
    <mergeCell ref="K32:L32"/>
    <mergeCell ref="M33:P33"/>
    <mergeCell ref="K35:L35"/>
    <mergeCell ref="K34:L34"/>
    <mergeCell ref="K33:L33"/>
    <mergeCell ref="H35:I35"/>
    <mergeCell ref="A37:D37"/>
    <mergeCell ref="H24:I24"/>
    <mergeCell ref="H25:I25"/>
    <mergeCell ref="H29:I29"/>
    <mergeCell ref="A33:D33"/>
    <mergeCell ref="H33:I33"/>
    <mergeCell ref="A30:D30"/>
    <mergeCell ref="H30:I30"/>
    <mergeCell ref="H36:I36"/>
    <mergeCell ref="A26:D26"/>
    <mergeCell ref="K41:L41"/>
    <mergeCell ref="K42:L42"/>
    <mergeCell ref="A42:D42"/>
    <mergeCell ref="A43:D43"/>
    <mergeCell ref="K43:L43"/>
    <mergeCell ref="A41:D41"/>
    <mergeCell ref="M42:P42"/>
    <mergeCell ref="K48:L48"/>
    <mergeCell ref="K46:L46"/>
    <mergeCell ref="K45:L45"/>
    <mergeCell ref="A64:F64"/>
    <mergeCell ref="K20:L21"/>
    <mergeCell ref="A63:D63"/>
    <mergeCell ref="A60:D60"/>
    <mergeCell ref="A45:D45"/>
    <mergeCell ref="K49:L49"/>
    <mergeCell ref="H39:I39"/>
    <mergeCell ref="H50:I50"/>
    <mergeCell ref="A22:D22"/>
    <mergeCell ref="E63:J63"/>
    <mergeCell ref="M41:P41"/>
    <mergeCell ref="A62:D62"/>
    <mergeCell ref="A59:D59"/>
    <mergeCell ref="H23:I23"/>
    <mergeCell ref="H43:I43"/>
    <mergeCell ref="A23:D23"/>
    <mergeCell ref="A27:D27"/>
    <mergeCell ref="A38:D38"/>
    <mergeCell ref="H40:I40"/>
    <mergeCell ref="H41:I41"/>
    <mergeCell ref="M59:P59"/>
    <mergeCell ref="H42:I42"/>
    <mergeCell ref="O13:P13"/>
    <mergeCell ref="O14:P14"/>
    <mergeCell ref="M17:N17"/>
    <mergeCell ref="H37:I37"/>
    <mergeCell ref="H38:I38"/>
    <mergeCell ref="M43:P43"/>
    <mergeCell ref="M29:P29"/>
    <mergeCell ref="H22:I22"/>
    <mergeCell ref="E61:L61"/>
    <mergeCell ref="K59:L59"/>
    <mergeCell ref="H59:I59"/>
    <mergeCell ref="A2:G2"/>
    <mergeCell ref="A3:H3"/>
    <mergeCell ref="A4:H4"/>
    <mergeCell ref="A7:H7"/>
    <mergeCell ref="A29:D29"/>
    <mergeCell ref="K44:L44"/>
    <mergeCell ref="D14:L14"/>
    <mergeCell ref="M34:P34"/>
    <mergeCell ref="M30:P30"/>
    <mergeCell ref="M23:P23"/>
    <mergeCell ref="D18:I18"/>
    <mergeCell ref="M32:P32"/>
    <mergeCell ref="A19:D21"/>
    <mergeCell ref="E19:E21"/>
    <mergeCell ref="A24:D24"/>
    <mergeCell ref="F20:F21"/>
    <mergeCell ref="A28:D28"/>
    <mergeCell ref="H28:I28"/>
    <mergeCell ref="A34:D34"/>
    <mergeCell ref="H34:I34"/>
    <mergeCell ref="A31:D31"/>
    <mergeCell ref="A25:D25"/>
    <mergeCell ref="G20:G21"/>
    <mergeCell ref="H20:I21"/>
    <mergeCell ref="K22:L22"/>
    <mergeCell ref="K31:L31"/>
    <mergeCell ref="K27:L27"/>
    <mergeCell ref="K29:L29"/>
    <mergeCell ref="K25:L25"/>
    <mergeCell ref="K26:L26"/>
    <mergeCell ref="K30:L30"/>
    <mergeCell ref="M22:P22"/>
    <mergeCell ref="H31:I31"/>
    <mergeCell ref="A32:D32"/>
    <mergeCell ref="H32:I32"/>
    <mergeCell ref="M31:P31"/>
    <mergeCell ref="M24:P24"/>
    <mergeCell ref="M25:P25"/>
    <mergeCell ref="K24:L24"/>
    <mergeCell ref="M26:P26"/>
    <mergeCell ref="K28:L28"/>
  </mergeCells>
  <printOptions/>
  <pageMargins left="0.3937007874015748" right="0.3937007874015748" top="0.07874015748031496" bottom="0.07874015748031496" header="0.15748031496062992" footer="0.1574803149606299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Admin</cp:lastModifiedBy>
  <cp:lastPrinted>2015-01-19T05:13:57Z</cp:lastPrinted>
  <dcterms:created xsi:type="dcterms:W3CDTF">2010-06-23T06:27:50Z</dcterms:created>
  <dcterms:modified xsi:type="dcterms:W3CDTF">2015-01-19T05:15:33Z</dcterms:modified>
  <cp:category/>
  <cp:version/>
  <cp:contentType/>
  <cp:contentStatus/>
</cp:coreProperties>
</file>