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57" activeTab="0"/>
  </bookViews>
  <sheets>
    <sheet name="свод" sheetId="1" r:id="rId1"/>
  </sheets>
  <definedNames>
    <definedName name="_xlnm.Print_Area" localSheetId="0">'свод'!$A$1:$F$155</definedName>
    <definedName name="_xlnm.Print_Titles" localSheetId="0">('свод'!$A:$C,'свод'!$4:$4)</definedName>
  </definedNames>
  <calcPr fullCalcOnLoad="1"/>
</workbook>
</file>

<file path=xl/sharedStrings.xml><?xml version="1.0" encoding="utf-8"?>
<sst xmlns="http://schemas.openxmlformats.org/spreadsheetml/2006/main" count="153" uniqueCount="137">
  <si>
    <r>
      <t xml:space="preserve">Смета бюджета </t>
    </r>
    <r>
      <rPr>
        <b/>
        <u val="single"/>
        <sz val="12"/>
        <rFont val="Times New Roman Cyr"/>
        <family val="1"/>
      </rPr>
      <t>ОГКУСО РЦ «Восхождение»</t>
    </r>
  </si>
  <si>
    <t>Наименование показателя</t>
  </si>
  <si>
    <t>КВР</t>
  </si>
  <si>
    <t>Эк. статья</t>
  </si>
  <si>
    <t>Сумма планируемых расходов на 2015 год</t>
  </si>
  <si>
    <t>Сумма планируемых расходов на 2016 год</t>
  </si>
  <si>
    <t>Сумма планируемых расходов на 2017 год</t>
  </si>
  <si>
    <t>Фонд оплаты труда и страховые взносы</t>
  </si>
  <si>
    <t>Заработная плата</t>
  </si>
  <si>
    <t>Начисления на выплаты по оплате труда</t>
  </si>
  <si>
    <t>Прочие выплаты</t>
  </si>
  <si>
    <t>возмещение суточных расходов</t>
  </si>
  <si>
    <t>возмещение на книжную продукцию</t>
  </si>
  <si>
    <t>повышение квалификации</t>
  </si>
  <si>
    <t>компенсация за ЖКХ</t>
  </si>
  <si>
    <t xml:space="preserve">ежемесячная компенсационная выплата по уходу за ребенком </t>
  </si>
  <si>
    <t>…*</t>
  </si>
  <si>
    <t>Работы и услуги по содержанию имущества (капитальный ремонт)</t>
  </si>
  <si>
    <t>Услуги связи</t>
  </si>
  <si>
    <t>абонентская плата</t>
  </si>
  <si>
    <t>повременная оплата</t>
  </si>
  <si>
    <t>электронная почта</t>
  </si>
  <si>
    <t>факс</t>
  </si>
  <si>
    <t>междугородние переговоры</t>
  </si>
  <si>
    <t>почтовые отправления</t>
  </si>
  <si>
    <t>приобретение почтовых марок, конвертов</t>
  </si>
  <si>
    <t>подключение и использование Интернета</t>
  </si>
  <si>
    <t>пользование радиоточкой</t>
  </si>
  <si>
    <t>ВЦП «Социальное обслуживание населения Ульяновской области» (мероприятия по модернизации)</t>
  </si>
  <si>
    <t>Транспортные услуги</t>
  </si>
  <si>
    <t>транспортные услуги</t>
  </si>
  <si>
    <t>командировочные расходы</t>
  </si>
  <si>
    <t>найм автотранспорта</t>
  </si>
  <si>
    <t>приобретение проездных билетов</t>
  </si>
  <si>
    <t xml:space="preserve">Коммунальные услуги   </t>
  </si>
  <si>
    <t>отопление</t>
  </si>
  <si>
    <t>газ</t>
  </si>
  <si>
    <t>электроэнергия</t>
  </si>
  <si>
    <t>водоснабжение</t>
  </si>
  <si>
    <t>прочие</t>
  </si>
  <si>
    <t>водоотведение</t>
  </si>
  <si>
    <t>прочие *</t>
  </si>
  <si>
    <t xml:space="preserve">Арендная плата - всего </t>
  </si>
  <si>
    <t>… *</t>
  </si>
  <si>
    <t>Услуги по содержание имущества</t>
  </si>
  <si>
    <t>содержание в чистоте зданий</t>
  </si>
  <si>
    <t>пуско-наладочные работы</t>
  </si>
  <si>
    <t>стерилизация биксов</t>
  </si>
  <si>
    <t>лифтовое хозяйство</t>
  </si>
  <si>
    <t>ремонт инженерных сетей</t>
  </si>
  <si>
    <t>ТО инженерных сетей</t>
  </si>
  <si>
    <t>ТО кондиц.отоп.водоп.канал.систем</t>
  </si>
  <si>
    <t>ремонт автотранспорта</t>
  </si>
  <si>
    <t>ТО автотранспорта</t>
  </si>
  <si>
    <t>ТО газовой котельной</t>
  </si>
  <si>
    <t>ремонт оборудования</t>
  </si>
  <si>
    <t>монтаж оборудования</t>
  </si>
  <si>
    <t>ТО оборудования</t>
  </si>
  <si>
    <t>заправка картриджей</t>
  </si>
  <si>
    <t>текущий ремонт</t>
  </si>
  <si>
    <t>капитальный ремонт</t>
  </si>
  <si>
    <t>гос.поверка весового хозяйства</t>
  </si>
  <si>
    <t>гос.поверка оборудования</t>
  </si>
  <si>
    <t>ремонт пожарной сигнализации</t>
  </si>
  <si>
    <t>ТО пожарной сигнализации</t>
  </si>
  <si>
    <t>очистка систем вентиляции</t>
  </si>
  <si>
    <t>ТО охранной сигнализации</t>
  </si>
  <si>
    <t>замеры сопротивления электропроводки</t>
  </si>
  <si>
    <t>обслуживание систем вентиляции</t>
  </si>
  <si>
    <t>Прочие услуги</t>
  </si>
  <si>
    <t>оплата услуг по проведению анализов сторонними организациями</t>
  </si>
  <si>
    <t>проведение экспертиз по 44 ФЗ о закупках</t>
  </si>
  <si>
    <t>приобретение печатей, штампов, трудовых книжек, удостоверений</t>
  </si>
  <si>
    <t>услуги в области информационных технологий</t>
  </si>
  <si>
    <t>Создание сайта учреждения</t>
  </si>
  <si>
    <t>Изготовление экологического паспорта</t>
  </si>
  <si>
    <t>Пожарный мониторинг</t>
  </si>
  <si>
    <t>страхование автотранспорта</t>
  </si>
  <si>
    <t>Подписка на подписные издания</t>
  </si>
  <si>
    <t>повышение квалификации работников</t>
  </si>
  <si>
    <t>ПСД</t>
  </si>
  <si>
    <t>услуги по утилизации опасных отходов</t>
  </si>
  <si>
    <t>страхование газовой котельной</t>
  </si>
  <si>
    <t>медицинский осмотр сотрудников</t>
  </si>
  <si>
    <t>услуги натариуса</t>
  </si>
  <si>
    <t>услуги по захаронению ТБО</t>
  </si>
  <si>
    <t>Увеличение стоимости основных средств</t>
  </si>
  <si>
    <t>приобретение оборудования</t>
  </si>
  <si>
    <t>приобретение прочих основных средств</t>
  </si>
  <si>
    <t>приобретение медицинского инструментария</t>
  </si>
  <si>
    <t>приобретение автотранспотных средств</t>
  </si>
  <si>
    <t>потребность в средствах ГО</t>
  </si>
  <si>
    <t>приобретение библиотечного фонда</t>
  </si>
  <si>
    <t>ВЦП «Доступная среда»</t>
  </si>
  <si>
    <t>ВЦП «Энергосбережение»</t>
  </si>
  <si>
    <t>…</t>
  </si>
  <si>
    <t>Увеличение стоимости материальных запасов</t>
  </si>
  <si>
    <t>ГСМ</t>
  </si>
  <si>
    <t>мягкий инвентарь</t>
  </si>
  <si>
    <t>посуда</t>
  </si>
  <si>
    <t>медикаменты</t>
  </si>
  <si>
    <t>продукты питания</t>
  </si>
  <si>
    <t>уголь</t>
  </si>
  <si>
    <t>химические реактивы</t>
  </si>
  <si>
    <t>моющие средства</t>
  </si>
  <si>
    <t>канцелярские товары</t>
  </si>
  <si>
    <t>бланки</t>
  </si>
  <si>
    <t>запчасти к оборудованию</t>
  </si>
  <si>
    <t>запчпсти к автотранспортным средствам</t>
  </si>
  <si>
    <t>приобретение катриджей</t>
  </si>
  <si>
    <t>строительные материалы</t>
  </si>
  <si>
    <t>сан и электротехнические материалы</t>
  </si>
  <si>
    <t>прочие товары</t>
  </si>
  <si>
    <t>надувные круги и пазлы</t>
  </si>
  <si>
    <t>хозяйственный инвентарь</t>
  </si>
  <si>
    <t>расходные медицинские материалы</t>
  </si>
  <si>
    <t>цветочная рассада</t>
  </si>
  <si>
    <t>хозяйственные товары</t>
  </si>
  <si>
    <t>елочные украшения</t>
  </si>
  <si>
    <t>жалюзи</t>
  </si>
  <si>
    <t>Пособия по социальной помощи населению</t>
  </si>
  <si>
    <t>пособия детям сиротам</t>
  </si>
  <si>
    <t>компенсация работникам, непосредственно осуществляющим социальное обслуживание на дому</t>
  </si>
  <si>
    <t>Пособия по социальной помощи населению (семейно-воспитательные группы)</t>
  </si>
  <si>
    <t>Стипендии</t>
  </si>
  <si>
    <t>Уплата налога на имущество и земельного налога</t>
  </si>
  <si>
    <t>налог на землю</t>
  </si>
  <si>
    <t>налог на имущество</t>
  </si>
  <si>
    <t>Уплата прочих налогов, сборов и обязательных платежей</t>
  </si>
  <si>
    <t>госпошлина</t>
  </si>
  <si>
    <t>налог с владельцев транспортных средств</t>
  </si>
  <si>
    <t>налог на загрязнение окружающей среды</t>
  </si>
  <si>
    <t>налог на пользование водными объектами</t>
  </si>
  <si>
    <t>выплаты молодым специалистам</t>
  </si>
  <si>
    <t>Итого расходов</t>
  </si>
  <si>
    <t>Директор                                                      Н.А.Шишкина</t>
  </si>
  <si>
    <t>Главный бухгалтер                                    Ю.П.Першанина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</si>
</sst>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"/>
    <numFmt numFmtId="167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u val="single"/>
      <sz val="12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i/>
      <sz val="9"/>
      <name val="Times New Roman Cyr"/>
      <family val="1"/>
    </font>
    <font>
      <sz val="9"/>
      <name val="Times New Roman Cyr"/>
      <family val="1"/>
    </font>
    <font>
      <i/>
      <sz val="10"/>
      <name val="Times New Roman Cyr"/>
      <family val="1"/>
    </font>
    <font>
      <b/>
      <i/>
      <sz val="9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8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3">
    <xf numFmtId="164" fontId="0" fillId="0" borderId="0" xfId="0" applyAlignment="1">
      <alignment/>
    </xf>
    <xf numFmtId="165" fontId="2" fillId="2" borderId="0" xfId="0" applyNumberFormat="1" applyFont="1" applyFill="1" applyAlignment="1">
      <alignment vertical="center" wrapText="1"/>
    </xf>
    <xf numFmtId="165" fontId="2" fillId="2" borderId="0" xfId="0" applyNumberFormat="1" applyFont="1" applyFill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6" fillId="2" borderId="2" xfId="0" applyNumberFormat="1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 vertical="center" textRotation="90" wrapText="1"/>
    </xf>
    <xf numFmtId="165" fontId="6" fillId="2" borderId="4" xfId="0" applyNumberFormat="1" applyFont="1" applyFill="1" applyBorder="1" applyAlignment="1">
      <alignment horizontal="center" vertical="center" wrapText="1"/>
    </xf>
    <xf numFmtId="165" fontId="6" fillId="2" borderId="5" xfId="0" applyNumberFormat="1" applyFont="1" applyFill="1" applyBorder="1" applyAlignment="1">
      <alignment horizontal="left" vertical="center" wrapText="1"/>
    </xf>
    <xf numFmtId="166" fontId="6" fillId="2" borderId="5" xfId="0" applyNumberFormat="1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vertical="center" wrapText="1"/>
    </xf>
    <xf numFmtId="165" fontId="6" fillId="2" borderId="5" xfId="0" applyNumberFormat="1" applyFont="1" applyFill="1" applyBorder="1" applyAlignment="1">
      <alignment vertical="center" wrapText="1"/>
    </xf>
    <xf numFmtId="167" fontId="6" fillId="2" borderId="5" xfId="0" applyNumberFormat="1" applyFont="1" applyFill="1" applyBorder="1" applyAlignment="1">
      <alignment horizontal="center" vertical="center" wrapText="1"/>
    </xf>
    <xf numFmtId="167" fontId="6" fillId="2" borderId="7" xfId="0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Alignment="1">
      <alignment vertical="center" wrapText="1"/>
    </xf>
    <xf numFmtId="165" fontId="6" fillId="2" borderId="5" xfId="0" applyNumberFormat="1" applyFont="1" applyFill="1" applyBorder="1" applyAlignment="1">
      <alignment horizontal="center" vertical="center" wrapText="1"/>
    </xf>
    <xf numFmtId="165" fontId="6" fillId="2" borderId="7" xfId="0" applyNumberFormat="1" applyFont="1" applyFill="1" applyBorder="1" applyAlignment="1">
      <alignment horizontal="center" vertical="center" wrapText="1"/>
    </xf>
    <xf numFmtId="165" fontId="7" fillId="2" borderId="5" xfId="0" applyNumberFormat="1" applyFont="1" applyFill="1" applyBorder="1" applyAlignment="1">
      <alignment horizontal="right" vertical="center" wrapText="1"/>
    </xf>
    <xf numFmtId="166" fontId="7" fillId="2" borderId="5" xfId="0" applyNumberFormat="1" applyFont="1" applyFill="1" applyBorder="1" applyAlignment="1">
      <alignment horizontal="center" vertical="center" wrapText="1"/>
    </xf>
    <xf numFmtId="167" fontId="2" fillId="2" borderId="5" xfId="0" applyNumberFormat="1" applyFont="1" applyFill="1" applyBorder="1" applyAlignment="1">
      <alignment horizontal="center" vertical="center" wrapText="1"/>
    </xf>
    <xf numFmtId="167" fontId="2" fillId="2" borderId="7" xfId="0" applyNumberFormat="1" applyFont="1" applyFill="1" applyBorder="1" applyAlignment="1">
      <alignment horizontal="center" vertical="center" wrapText="1"/>
    </xf>
    <xf numFmtId="166" fontId="5" fillId="2" borderId="5" xfId="0" applyNumberFormat="1" applyFont="1" applyFill="1" applyBorder="1" applyAlignment="1">
      <alignment horizontal="center" vertical="center" wrapText="1"/>
    </xf>
    <xf numFmtId="167" fontId="8" fillId="2" borderId="5" xfId="0" applyNumberFormat="1" applyFont="1" applyFill="1" applyBorder="1" applyAlignment="1">
      <alignment horizontal="center" vertical="center" wrapText="1"/>
    </xf>
    <xf numFmtId="167" fontId="8" fillId="2" borderId="7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Alignment="1">
      <alignment vertical="center" wrapText="1"/>
    </xf>
    <xf numFmtId="167" fontId="7" fillId="2" borderId="6" xfId="0" applyNumberFormat="1" applyFont="1" applyFill="1" applyBorder="1" applyAlignment="1">
      <alignment vertical="center" wrapText="1"/>
    </xf>
    <xf numFmtId="165" fontId="7" fillId="2" borderId="6" xfId="0" applyNumberFormat="1" applyFont="1" applyFill="1" applyBorder="1" applyAlignment="1">
      <alignment vertical="center" wrapText="1"/>
    </xf>
    <xf numFmtId="166" fontId="9" fillId="2" borderId="5" xfId="0" applyNumberFormat="1" applyFont="1" applyFill="1" applyBorder="1" applyAlignment="1">
      <alignment horizontal="center" vertical="center" wrapText="1"/>
    </xf>
    <xf numFmtId="167" fontId="2" fillId="2" borderId="6" xfId="0" applyNumberFormat="1" applyFont="1" applyFill="1" applyBorder="1" applyAlignment="1">
      <alignment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7" fontId="2" fillId="2" borderId="6" xfId="0" applyNumberFormat="1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vertical="center" wrapText="1"/>
    </xf>
    <xf numFmtId="166" fontId="10" fillId="2" borderId="5" xfId="0" applyNumberFormat="1" applyFont="1" applyFill="1" applyBorder="1" applyAlignment="1">
      <alignment horizontal="center" vertical="center" wrapText="1"/>
    </xf>
    <xf numFmtId="165" fontId="10" fillId="2" borderId="0" xfId="0" applyNumberFormat="1" applyFont="1" applyFill="1" applyAlignment="1">
      <alignment vertical="center" wrapText="1"/>
    </xf>
    <xf numFmtId="165" fontId="10" fillId="2" borderId="7" xfId="0" applyNumberFormat="1" applyFont="1" applyFill="1" applyBorder="1" applyAlignment="1">
      <alignment horizontal="center" vertical="center" wrapText="1"/>
    </xf>
    <xf numFmtId="166" fontId="11" fillId="2" borderId="5" xfId="0" applyNumberFormat="1" applyFont="1" applyFill="1" applyBorder="1" applyAlignment="1">
      <alignment horizontal="center" vertical="center" wrapText="1"/>
    </xf>
    <xf numFmtId="165" fontId="11" fillId="2" borderId="5" xfId="0" applyNumberFormat="1" applyFont="1" applyFill="1" applyBorder="1" applyAlignment="1">
      <alignment horizontal="center" vertical="center" wrapText="1"/>
    </xf>
    <xf numFmtId="165" fontId="11" fillId="2" borderId="7" xfId="0" applyNumberFormat="1" applyFont="1" applyFill="1" applyBorder="1" applyAlignment="1">
      <alignment horizontal="center" vertical="center" wrapText="1"/>
    </xf>
    <xf numFmtId="165" fontId="11" fillId="2" borderId="0" xfId="0" applyNumberFormat="1" applyFont="1" applyFill="1" applyAlignment="1">
      <alignment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165" fontId="8" fillId="2" borderId="5" xfId="0" applyNumberFormat="1" applyFont="1" applyFill="1" applyBorder="1" applyAlignment="1">
      <alignment horizontal="center" vertical="center" wrapText="1"/>
    </xf>
    <xf numFmtId="165" fontId="7" fillId="2" borderId="7" xfId="0" applyNumberFormat="1" applyFont="1" applyFill="1" applyBorder="1" applyAlignment="1">
      <alignment horizontal="center" vertical="center" wrapText="1"/>
    </xf>
    <xf numFmtId="165" fontId="11" fillId="2" borderId="5" xfId="0" applyNumberFormat="1" applyFont="1" applyFill="1" applyBorder="1" applyAlignment="1">
      <alignment vertical="center" wrapText="1"/>
    </xf>
    <xf numFmtId="165" fontId="12" fillId="2" borderId="0" xfId="0" applyNumberFormat="1" applyFont="1" applyFill="1" applyAlignment="1">
      <alignment vertical="center" wrapText="1"/>
    </xf>
    <xf numFmtId="165" fontId="7" fillId="2" borderId="0" xfId="0" applyNumberFormat="1" applyFont="1" applyFill="1" applyAlignment="1">
      <alignment vertical="center" wrapText="1"/>
    </xf>
    <xf numFmtId="165" fontId="13" fillId="2" borderId="5" xfId="0" applyNumberFormat="1" applyFont="1" applyFill="1" applyBorder="1" applyAlignment="1">
      <alignment horizontal="right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right" vertical="center" wrapText="1"/>
    </xf>
    <xf numFmtId="166" fontId="7" fillId="2" borderId="9" xfId="0" applyNumberFormat="1" applyFont="1" applyFill="1" applyBorder="1" applyAlignment="1">
      <alignment horizontal="center" vertical="center" wrapText="1"/>
    </xf>
    <xf numFmtId="166" fontId="10" fillId="2" borderId="10" xfId="0" applyNumberFormat="1" applyFont="1" applyFill="1" applyBorder="1" applyAlignment="1">
      <alignment horizontal="center" vertical="center" wrapText="1"/>
    </xf>
    <xf numFmtId="166" fontId="10" fillId="2" borderId="9" xfId="0" applyNumberFormat="1" applyFont="1" applyFill="1" applyBorder="1" applyAlignment="1">
      <alignment horizontal="center" vertical="center" wrapText="1"/>
    </xf>
    <xf numFmtId="165" fontId="7" fillId="2" borderId="11" xfId="0" applyNumberFormat="1" applyFont="1" applyFill="1" applyBorder="1" applyAlignment="1">
      <alignment horizontal="center" vertical="center" wrapText="1"/>
    </xf>
    <xf numFmtId="167" fontId="11" fillId="2" borderId="12" xfId="0" applyNumberFormat="1" applyFont="1" applyFill="1" applyBorder="1" applyAlignment="1">
      <alignment vertical="center" wrapText="1"/>
    </xf>
    <xf numFmtId="166" fontId="11" fillId="2" borderId="13" xfId="0" applyNumberFormat="1" applyFont="1" applyFill="1" applyBorder="1" applyAlignment="1">
      <alignment horizontal="center" vertical="center" wrapText="1"/>
    </xf>
    <xf numFmtId="165" fontId="11" fillId="2" borderId="14" xfId="0" applyNumberFormat="1" applyFont="1" applyFill="1" applyBorder="1" applyAlignment="1">
      <alignment horizontal="right" vertical="center" wrapText="1"/>
    </xf>
    <xf numFmtId="165" fontId="11" fillId="2" borderId="13" xfId="0" applyNumberFormat="1" applyFont="1" applyFill="1" applyBorder="1" applyAlignment="1">
      <alignment horizontal="right" vertical="center" wrapText="1"/>
    </xf>
    <xf numFmtId="165" fontId="11" fillId="2" borderId="15" xfId="0" applyNumberFormat="1" applyFont="1" applyFill="1" applyBorder="1" applyAlignment="1">
      <alignment horizontal="right" vertical="center" wrapText="1"/>
    </xf>
    <xf numFmtId="167" fontId="11" fillId="2" borderId="0" xfId="0" applyNumberFormat="1" applyFont="1" applyFill="1" applyAlignment="1">
      <alignment vertical="center" wrapText="1"/>
    </xf>
    <xf numFmtId="167" fontId="11" fillId="2" borderId="16" xfId="0" applyNumberFormat="1" applyFont="1" applyFill="1" applyBorder="1" applyAlignment="1">
      <alignment vertical="center" wrapText="1"/>
    </xf>
    <xf numFmtId="165" fontId="11" fillId="2" borderId="16" xfId="0" applyNumberFormat="1" applyFont="1" applyFill="1" applyBorder="1" applyAlignment="1">
      <alignment horizontal="right" vertical="center" wrapText="1"/>
    </xf>
    <xf numFmtId="165" fontId="11" fillId="2" borderId="0" xfId="0" applyNumberFormat="1" applyFont="1" applyFill="1" applyBorder="1" applyAlignment="1">
      <alignment horizontal="right" vertical="center" wrapText="1"/>
    </xf>
    <xf numFmtId="165" fontId="11" fillId="2" borderId="0" xfId="0" applyNumberFormat="1" applyFont="1" applyFill="1" applyBorder="1" applyAlignment="1">
      <alignment vertical="center" wrapText="1"/>
    </xf>
    <xf numFmtId="164" fontId="14" fillId="2" borderId="0" xfId="0" applyFont="1" applyFill="1" applyBorder="1" applyAlignment="1">
      <alignment horizontal="left" wrapText="1"/>
    </xf>
    <xf numFmtId="164" fontId="15" fillId="2" borderId="0" xfId="0" applyFont="1" applyFill="1" applyBorder="1" applyAlignment="1">
      <alignment horizontal="left" vertical="center" wrapText="1"/>
    </xf>
    <xf numFmtId="164" fontId="11" fillId="2" borderId="0" xfId="0" applyNumberFormat="1" applyFont="1" applyFill="1" applyBorder="1" applyAlignment="1">
      <alignment horizontal="center" vertical="center" wrapText="1"/>
    </xf>
    <xf numFmtId="167" fontId="11" fillId="2" borderId="0" xfId="0" applyNumberFormat="1" applyFont="1" applyFill="1" applyBorder="1" applyAlignment="1">
      <alignment vertical="center" wrapText="1"/>
    </xf>
    <xf numFmtId="164" fontId="14" fillId="2" borderId="0" xfId="0" applyFont="1" applyFill="1" applyBorder="1" applyAlignment="1">
      <alignment horizontal="left" vertical="center" wrapText="1"/>
    </xf>
    <xf numFmtId="164" fontId="15" fillId="2" borderId="0" xfId="0" applyFont="1" applyFill="1" applyBorder="1" applyAlignment="1">
      <alignment wrapText="1"/>
    </xf>
    <xf numFmtId="165" fontId="2" fillId="2" borderId="0" xfId="0" applyNumberFormat="1" applyFont="1" applyFill="1" applyBorder="1" applyAlignment="1">
      <alignment horizontal="center" vertical="center" wrapText="1"/>
    </xf>
    <xf numFmtId="165" fontId="2" fillId="2" borderId="16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63"/>
  <sheetViews>
    <sheetView tabSelected="1" view="pageBreakPreview" zoomScale="110" zoomScaleSheetLayoutView="11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3" sqref="E3"/>
    </sheetView>
  </sheetViews>
  <sheetFormatPr defaultColWidth="9.140625" defaultRowHeight="15"/>
  <cols>
    <col min="1" max="1" width="40.7109375" style="1" customWidth="1"/>
    <col min="2" max="2" width="6.00390625" style="1" customWidth="1"/>
    <col min="3" max="3" width="6.28125" style="2" customWidth="1"/>
    <col min="4" max="4" width="14.28125" style="2" customWidth="1"/>
    <col min="5" max="5" width="14.7109375" style="2" customWidth="1"/>
    <col min="6" max="6" width="14.140625" style="1" customWidth="1"/>
    <col min="7" max="16384" width="9.140625" style="1" customWidth="1"/>
  </cols>
  <sheetData>
    <row r="1" ht="12.75" hidden="1"/>
    <row r="2" spans="1:6" s="4" customFormat="1" ht="22.5" customHeight="1">
      <c r="A2" s="3" t="s">
        <v>0</v>
      </c>
      <c r="B2" s="3"/>
      <c r="C2" s="3"/>
      <c r="D2" s="3"/>
      <c r="E2" s="3"/>
      <c r="F2" s="3"/>
    </row>
    <row r="3" spans="1:6" s="4" customFormat="1" ht="16.5" customHeight="1">
      <c r="A3" s="5"/>
      <c r="B3" s="5"/>
      <c r="C3" s="5"/>
      <c r="D3" s="5"/>
      <c r="E3" s="5"/>
      <c r="F3" s="6"/>
    </row>
    <row r="4" spans="1:6" ht="54" customHeight="1">
      <c r="A4" s="7" t="s">
        <v>1</v>
      </c>
      <c r="B4" s="7" t="s">
        <v>2</v>
      </c>
      <c r="C4" s="8" t="s">
        <v>3</v>
      </c>
      <c r="D4" s="9" t="s">
        <v>4</v>
      </c>
      <c r="E4" s="9" t="s">
        <v>5</v>
      </c>
      <c r="F4" s="9" t="s">
        <v>6</v>
      </c>
    </row>
    <row r="5" spans="1:6" ht="23.25" customHeight="1">
      <c r="A5" s="10" t="s">
        <v>7</v>
      </c>
      <c r="B5" s="11">
        <v>111</v>
      </c>
      <c r="C5" s="11"/>
      <c r="D5" s="11"/>
      <c r="E5" s="11"/>
      <c r="F5" s="12"/>
    </row>
    <row r="6" spans="1:6" s="16" customFormat="1" ht="18" customHeight="1">
      <c r="A6" s="13" t="s">
        <v>8</v>
      </c>
      <c r="B6" s="11">
        <v>111</v>
      </c>
      <c r="C6" s="11">
        <v>211</v>
      </c>
      <c r="D6" s="14">
        <v>9014000</v>
      </c>
      <c r="E6" s="14">
        <v>9014000</v>
      </c>
      <c r="F6" s="15">
        <v>9014000</v>
      </c>
    </row>
    <row r="7" spans="1:6" s="16" customFormat="1" ht="18" customHeight="1">
      <c r="A7" s="13" t="s">
        <v>9</v>
      </c>
      <c r="B7" s="11">
        <v>111</v>
      </c>
      <c r="C7" s="11">
        <v>213</v>
      </c>
      <c r="D7" s="14">
        <v>2722200</v>
      </c>
      <c r="E7" s="14">
        <v>2722200</v>
      </c>
      <c r="F7" s="15">
        <v>2722200</v>
      </c>
    </row>
    <row r="8" spans="1:6" s="16" customFormat="1" ht="18" customHeight="1">
      <c r="A8" s="13" t="s">
        <v>10</v>
      </c>
      <c r="B8" s="11">
        <v>112</v>
      </c>
      <c r="C8" s="11">
        <v>212</v>
      </c>
      <c r="D8" s="17">
        <v>70200</v>
      </c>
      <c r="E8" s="17">
        <v>70200</v>
      </c>
      <c r="F8" s="18">
        <v>70200</v>
      </c>
    </row>
    <row r="9" spans="1:6" s="16" customFormat="1" ht="14.25" customHeight="1">
      <c r="A9" s="19" t="s">
        <v>11</v>
      </c>
      <c r="B9" s="20"/>
      <c r="C9" s="11"/>
      <c r="D9" s="21"/>
      <c r="E9" s="21"/>
      <c r="F9" s="22"/>
    </row>
    <row r="10" spans="1:6" s="26" customFormat="1" ht="14.25" customHeight="1">
      <c r="A10" s="19" t="s">
        <v>12</v>
      </c>
      <c r="B10" s="20"/>
      <c r="C10" s="23"/>
      <c r="D10" s="24"/>
      <c r="E10" s="24"/>
      <c r="F10" s="25"/>
    </row>
    <row r="11" spans="1:6" s="26" customFormat="1" ht="14.25" customHeight="1" hidden="1">
      <c r="A11" s="19" t="s">
        <v>13</v>
      </c>
      <c r="B11" s="20"/>
      <c r="C11" s="23"/>
      <c r="D11" s="24"/>
      <c r="E11" s="24"/>
      <c r="F11" s="25"/>
    </row>
    <row r="12" spans="1:6" s="26" customFormat="1" ht="14.25" customHeight="1">
      <c r="A12" s="19" t="s">
        <v>14</v>
      </c>
      <c r="B12" s="20"/>
      <c r="C12" s="23"/>
      <c r="D12" s="24">
        <v>70200</v>
      </c>
      <c r="E12" s="24">
        <v>70200</v>
      </c>
      <c r="F12" s="25">
        <v>70200</v>
      </c>
    </row>
    <row r="13" spans="1:6" s="26" customFormat="1" ht="24" customHeight="1">
      <c r="A13" s="19" t="s">
        <v>15</v>
      </c>
      <c r="B13" s="20"/>
      <c r="C13" s="23"/>
      <c r="D13" s="24"/>
      <c r="E13" s="24">
        <v>161</v>
      </c>
      <c r="F13" s="25">
        <v>161</v>
      </c>
    </row>
    <row r="14" spans="1:6" s="26" customFormat="1" ht="17.25" customHeight="1">
      <c r="A14" s="19" t="s">
        <v>16</v>
      </c>
      <c r="B14" s="20"/>
      <c r="C14" s="23"/>
      <c r="D14" s="24"/>
      <c r="E14" s="24"/>
      <c r="F14" s="27"/>
    </row>
    <row r="15" spans="1:6" s="26" customFormat="1" ht="26.25" customHeight="1">
      <c r="A15" s="10" t="s">
        <v>17</v>
      </c>
      <c r="B15" s="11">
        <v>243</v>
      </c>
      <c r="C15" s="11">
        <v>225</v>
      </c>
      <c r="D15" s="23"/>
      <c r="E15" s="23"/>
      <c r="F15" s="28"/>
    </row>
    <row r="16" spans="1:6" s="16" customFormat="1" ht="18" customHeight="1">
      <c r="A16" s="13" t="s">
        <v>18</v>
      </c>
      <c r="B16" s="11">
        <v>244</v>
      </c>
      <c r="C16" s="11">
        <v>221</v>
      </c>
      <c r="D16" s="17">
        <f>D17+D18+D19+D20+D21+D22+D23+D24+D25+D26+D27</f>
        <v>70300</v>
      </c>
      <c r="E16" s="17">
        <f>E17+E18+E19+E20+E21+E22+E23+E24+E25+E26+E27</f>
        <v>67400</v>
      </c>
      <c r="F16" s="18">
        <f>F17+F18+F19+F20+F21+F22+F23+F24+F25+F26+F27</f>
        <v>63700</v>
      </c>
    </row>
    <row r="17" spans="1:6" s="16" customFormat="1" ht="14.25" customHeight="1">
      <c r="A17" s="19" t="s">
        <v>19</v>
      </c>
      <c r="B17" s="29"/>
      <c r="C17" s="11"/>
      <c r="D17" s="21">
        <v>27102.24</v>
      </c>
      <c r="E17" s="21">
        <v>27102.24</v>
      </c>
      <c r="F17" s="22">
        <v>27102.24</v>
      </c>
    </row>
    <row r="18" spans="1:6" s="16" customFormat="1" ht="14.25" customHeight="1">
      <c r="A18" s="19" t="s">
        <v>20</v>
      </c>
      <c r="B18" s="29"/>
      <c r="C18" s="11"/>
      <c r="D18" s="21">
        <v>5052.99</v>
      </c>
      <c r="E18" s="21">
        <v>2152.99</v>
      </c>
      <c r="F18" s="22">
        <v>1547.01</v>
      </c>
    </row>
    <row r="19" spans="1:6" s="16" customFormat="1" ht="14.25" customHeight="1">
      <c r="A19" s="19" t="s">
        <v>21</v>
      </c>
      <c r="B19" s="29"/>
      <c r="C19" s="11"/>
      <c r="D19" s="21"/>
      <c r="E19" s="21"/>
      <c r="F19" s="22"/>
    </row>
    <row r="20" spans="1:6" s="16" customFormat="1" ht="14.25" customHeight="1">
      <c r="A20" s="19" t="s">
        <v>22</v>
      </c>
      <c r="B20" s="29"/>
      <c r="C20" s="11"/>
      <c r="D20" s="21"/>
      <c r="E20" s="21"/>
      <c r="F20" s="22"/>
    </row>
    <row r="21" spans="1:6" s="16" customFormat="1" ht="14.25" customHeight="1">
      <c r="A21" s="19" t="s">
        <v>23</v>
      </c>
      <c r="B21" s="29"/>
      <c r="C21" s="11"/>
      <c r="D21" s="21">
        <v>3341.76</v>
      </c>
      <c r="E21" s="21">
        <v>3341.76</v>
      </c>
      <c r="F21" s="22">
        <v>3341.76</v>
      </c>
    </row>
    <row r="22" spans="1:6" s="16" customFormat="1" ht="14.25" customHeight="1">
      <c r="A22" s="19" t="s">
        <v>24</v>
      </c>
      <c r="B22" s="29"/>
      <c r="C22" s="11"/>
      <c r="D22" s="21"/>
      <c r="E22" s="21"/>
      <c r="F22" s="22"/>
    </row>
    <row r="23" spans="1:6" s="16" customFormat="1" ht="14.25" customHeight="1">
      <c r="A23" s="19" t="s">
        <v>25</v>
      </c>
      <c r="B23" s="29"/>
      <c r="C23" s="11"/>
      <c r="D23" s="21"/>
      <c r="E23" s="21"/>
      <c r="F23" s="22"/>
    </row>
    <row r="24" spans="1:6" s="16" customFormat="1" ht="14.25" customHeight="1">
      <c r="A24" s="19" t="s">
        <v>26</v>
      </c>
      <c r="B24" s="29"/>
      <c r="C24" s="11"/>
      <c r="D24" s="21">
        <v>34803.01</v>
      </c>
      <c r="E24" s="21">
        <v>34803.01</v>
      </c>
      <c r="F24" s="22">
        <v>31708.99</v>
      </c>
    </row>
    <row r="25" spans="1:6" s="16" customFormat="1" ht="14.25" customHeight="1">
      <c r="A25" s="19" t="s">
        <v>27</v>
      </c>
      <c r="B25" s="29"/>
      <c r="C25" s="11"/>
      <c r="D25" s="21"/>
      <c r="E25" s="21"/>
      <c r="F25" s="30"/>
    </row>
    <row r="26" spans="1:6" s="16" customFormat="1" ht="36.75" customHeight="1">
      <c r="A26" s="19" t="s">
        <v>28</v>
      </c>
      <c r="B26" s="29"/>
      <c r="C26" s="11"/>
      <c r="D26" s="21"/>
      <c r="E26" s="21"/>
      <c r="F26" s="27"/>
    </row>
    <row r="27" spans="1:6" s="16" customFormat="1" ht="14.25" customHeight="1">
      <c r="A27" s="19" t="s">
        <v>16</v>
      </c>
      <c r="B27" s="29"/>
      <c r="C27" s="11"/>
      <c r="D27" s="21"/>
      <c r="E27" s="21"/>
      <c r="F27" s="27"/>
    </row>
    <row r="28" spans="1:6" s="16" customFormat="1" ht="18" customHeight="1">
      <c r="A28" s="13" t="s">
        <v>29</v>
      </c>
      <c r="B28" s="11">
        <v>244</v>
      </c>
      <c r="C28" s="11">
        <v>222</v>
      </c>
      <c r="D28" s="17">
        <f>D29+D31+D33+D34</f>
        <v>0</v>
      </c>
      <c r="E28" s="17">
        <f>E29+E31+E33+E34</f>
        <v>0</v>
      </c>
      <c r="F28" s="18">
        <f>F29+F31+F33+F34</f>
        <v>0</v>
      </c>
    </row>
    <row r="29" spans="1:6" s="16" customFormat="1" ht="18" customHeight="1">
      <c r="A29" s="19" t="s">
        <v>30</v>
      </c>
      <c r="B29" s="29"/>
      <c r="C29" s="11"/>
      <c r="D29" s="21"/>
      <c r="E29" s="21"/>
      <c r="F29" s="30"/>
    </row>
    <row r="30" spans="1:6" s="26" customFormat="1" ht="14.25" customHeight="1" hidden="1">
      <c r="A30" s="19" t="s">
        <v>31</v>
      </c>
      <c r="B30" s="29"/>
      <c r="C30" s="23"/>
      <c r="D30" s="24"/>
      <c r="E30" s="24"/>
      <c r="F30" s="30"/>
    </row>
    <row r="31" spans="1:6" s="26" customFormat="1" ht="14.25" customHeight="1">
      <c r="A31" s="19" t="s">
        <v>32</v>
      </c>
      <c r="B31" s="29"/>
      <c r="C31" s="23"/>
      <c r="D31" s="24"/>
      <c r="E31" s="24"/>
      <c r="F31" s="25"/>
    </row>
    <row r="32" spans="1:6" s="26" customFormat="1" ht="14.25" customHeight="1" hidden="1">
      <c r="A32" s="19" t="s">
        <v>13</v>
      </c>
      <c r="B32" s="29"/>
      <c r="C32" s="23"/>
      <c r="D32" s="24"/>
      <c r="E32" s="24"/>
      <c r="F32" s="25"/>
    </row>
    <row r="33" spans="1:6" s="26" customFormat="1" ht="14.25" customHeight="1">
      <c r="A33" s="19" t="s">
        <v>33</v>
      </c>
      <c r="B33" s="29"/>
      <c r="C33" s="23"/>
      <c r="D33" s="24"/>
      <c r="E33" s="24"/>
      <c r="F33" s="25"/>
    </row>
    <row r="34" spans="1:6" s="26" customFormat="1" ht="14.25" customHeight="1">
      <c r="A34" s="19" t="s">
        <v>16</v>
      </c>
      <c r="B34" s="29"/>
      <c r="C34" s="23"/>
      <c r="D34" s="24"/>
      <c r="E34" s="24"/>
      <c r="F34" s="27"/>
    </row>
    <row r="35" spans="1:6" s="16" customFormat="1" ht="18" customHeight="1">
      <c r="A35" s="13" t="s">
        <v>34</v>
      </c>
      <c r="B35" s="11">
        <v>244</v>
      </c>
      <c r="C35" s="11">
        <v>223</v>
      </c>
      <c r="D35" s="17">
        <f>D41+D42+D43+D44+D45</f>
        <v>1067500</v>
      </c>
      <c r="E35" s="17">
        <f>E41+E42+E43+E44+E45</f>
        <v>1145000</v>
      </c>
      <c r="F35" s="18">
        <f>F41+F42+F43+F44+F45</f>
        <v>1219700</v>
      </c>
    </row>
    <row r="36" spans="1:6" s="26" customFormat="1" ht="14.25" customHeight="1" hidden="1">
      <c r="A36" s="19" t="s">
        <v>35</v>
      </c>
      <c r="B36" s="29"/>
      <c r="C36" s="23"/>
      <c r="D36" s="23"/>
      <c r="E36" s="23"/>
      <c r="F36" s="31"/>
    </row>
    <row r="37" spans="1:6" s="26" customFormat="1" ht="14.25" customHeight="1" hidden="1">
      <c r="A37" s="19" t="s">
        <v>36</v>
      </c>
      <c r="B37" s="29"/>
      <c r="C37" s="23"/>
      <c r="D37" s="23"/>
      <c r="E37" s="23"/>
      <c r="F37" s="31"/>
    </row>
    <row r="38" spans="1:6" s="26" customFormat="1" ht="14.25" customHeight="1" hidden="1">
      <c r="A38" s="19" t="s">
        <v>37</v>
      </c>
      <c r="B38" s="29"/>
      <c r="C38" s="23"/>
      <c r="D38" s="23"/>
      <c r="E38" s="23"/>
      <c r="F38" s="31"/>
    </row>
    <row r="39" spans="1:6" s="26" customFormat="1" ht="14.25" customHeight="1" hidden="1">
      <c r="A39" s="19" t="s">
        <v>38</v>
      </c>
      <c r="B39" s="29"/>
      <c r="C39" s="23"/>
      <c r="D39" s="23"/>
      <c r="E39" s="23"/>
      <c r="F39" s="31"/>
    </row>
    <row r="40" spans="1:6" s="26" customFormat="1" ht="14.25" customHeight="1" hidden="1">
      <c r="A40" s="19" t="s">
        <v>39</v>
      </c>
      <c r="B40" s="29"/>
      <c r="C40" s="23"/>
      <c r="D40" s="23"/>
      <c r="E40" s="23"/>
      <c r="F40" s="31"/>
    </row>
    <row r="41" spans="1:6" s="26" customFormat="1" ht="14.25" customHeight="1">
      <c r="A41" s="19" t="s">
        <v>38</v>
      </c>
      <c r="B41" s="29"/>
      <c r="C41" s="23"/>
      <c r="D41" s="24">
        <v>60155.94</v>
      </c>
      <c r="E41" s="24">
        <v>64523.23</v>
      </c>
      <c r="F41" s="25">
        <v>68732.74</v>
      </c>
    </row>
    <row r="42" spans="1:6" s="26" customFormat="1" ht="14.25" customHeight="1">
      <c r="A42" s="19" t="s">
        <v>40</v>
      </c>
      <c r="B42" s="29"/>
      <c r="C42" s="23"/>
      <c r="D42" s="24">
        <v>49704.06</v>
      </c>
      <c r="E42" s="24">
        <v>53312.55</v>
      </c>
      <c r="F42" s="25">
        <v>56790.67</v>
      </c>
    </row>
    <row r="43" spans="1:6" s="26" customFormat="1" ht="14.25" customHeight="1">
      <c r="A43" s="19" t="s">
        <v>36</v>
      </c>
      <c r="B43" s="29"/>
      <c r="C43" s="23"/>
      <c r="D43" s="24">
        <v>478200</v>
      </c>
      <c r="E43" s="24">
        <v>512917.1</v>
      </c>
      <c r="F43" s="25">
        <v>546379.9</v>
      </c>
    </row>
    <row r="44" spans="1:6" s="26" customFormat="1" ht="14.25" customHeight="1">
      <c r="A44" s="19" t="s">
        <v>37</v>
      </c>
      <c r="B44" s="29"/>
      <c r="C44" s="23"/>
      <c r="D44" s="24">
        <v>479440</v>
      </c>
      <c r="E44" s="24">
        <v>514247.12</v>
      </c>
      <c r="F44" s="25">
        <v>547796.69</v>
      </c>
    </row>
    <row r="45" spans="1:6" s="26" customFormat="1" ht="14.25" customHeight="1">
      <c r="A45" s="19" t="s">
        <v>41</v>
      </c>
      <c r="B45" s="29"/>
      <c r="C45" s="23"/>
      <c r="D45" s="24"/>
      <c r="E45" s="24"/>
      <c r="F45" s="32"/>
    </row>
    <row r="46" spans="1:6" s="16" customFormat="1" ht="18" customHeight="1">
      <c r="A46" s="13" t="s">
        <v>42</v>
      </c>
      <c r="B46" s="11">
        <v>244</v>
      </c>
      <c r="C46" s="11">
        <v>224</v>
      </c>
      <c r="D46" s="17">
        <f>D47+D48+D49+D50</f>
        <v>0</v>
      </c>
      <c r="E46" s="17">
        <f>E47+E48+E49+E50</f>
        <v>0</v>
      </c>
      <c r="F46" s="18">
        <f>F47+F48+F49+F50</f>
        <v>0</v>
      </c>
    </row>
    <row r="47" spans="1:6" s="16" customFormat="1" ht="14.25" customHeight="1">
      <c r="A47" s="19" t="s">
        <v>16</v>
      </c>
      <c r="B47" s="29"/>
      <c r="C47" s="11"/>
      <c r="D47" s="11"/>
      <c r="E47" s="11"/>
      <c r="F47" s="33"/>
    </row>
    <row r="48" spans="1:6" s="16" customFormat="1" ht="14.25" customHeight="1">
      <c r="A48" s="19" t="s">
        <v>43</v>
      </c>
      <c r="B48" s="29"/>
      <c r="C48" s="11"/>
      <c r="D48" s="11"/>
      <c r="E48" s="11"/>
      <c r="F48" s="33"/>
    </row>
    <row r="49" spans="1:6" s="16" customFormat="1" ht="14.25" customHeight="1">
      <c r="A49" s="19" t="s">
        <v>43</v>
      </c>
      <c r="B49" s="29"/>
      <c r="C49" s="11"/>
      <c r="D49" s="11"/>
      <c r="E49" s="11"/>
      <c r="F49" s="33"/>
    </row>
    <row r="50" spans="1:6" s="16" customFormat="1" ht="14.25" customHeight="1">
      <c r="A50" s="19" t="s">
        <v>43</v>
      </c>
      <c r="B50" s="29"/>
      <c r="C50" s="11"/>
      <c r="D50" s="11"/>
      <c r="E50" s="11"/>
      <c r="F50" s="33"/>
    </row>
    <row r="51" spans="1:6" s="16" customFormat="1" ht="18" customHeight="1">
      <c r="A51" s="13" t="s">
        <v>44</v>
      </c>
      <c r="B51" s="11">
        <v>244</v>
      </c>
      <c r="C51" s="11">
        <v>225</v>
      </c>
      <c r="D51" s="17">
        <f>D52+D54+D56+D57+D58+D61+D62+D64+D65+D67+D68+D69+D70+D71+D72+D73+D74+D75+D76+D77</f>
        <v>257500</v>
      </c>
      <c r="E51" s="17">
        <f>E52+E54+E56+E57+E58+E61+E62+E64+E65+E67+E68+E69+E70+E71+E72+E73+E74+E75+E76+E77</f>
        <v>218900</v>
      </c>
      <c r="F51" s="18">
        <f>F52+F54+F56+F57+F58+F61+F62+F64+F65+F67+F68+F69+F70+F71+F72+F73+F74+F75+F76+F77</f>
        <v>206000</v>
      </c>
    </row>
    <row r="52" spans="1:6" s="16" customFormat="1" ht="14.25" customHeight="1">
      <c r="A52" s="19" t="s">
        <v>45</v>
      </c>
      <c r="B52" s="29"/>
      <c r="C52" s="11"/>
      <c r="D52" s="21">
        <v>27033.25</v>
      </c>
      <c r="E52" s="21">
        <v>27033.25</v>
      </c>
      <c r="F52" s="22">
        <v>27033.25</v>
      </c>
    </row>
    <row r="53" spans="1:6" s="35" customFormat="1" ht="14.25" customHeight="1" hidden="1">
      <c r="A53" s="19" t="s">
        <v>45</v>
      </c>
      <c r="B53" s="29"/>
      <c r="C53" s="34"/>
      <c r="D53" s="24"/>
      <c r="E53" s="24"/>
      <c r="F53" s="32"/>
    </row>
    <row r="54" spans="1:6" s="35" customFormat="1" ht="14.25" customHeight="1">
      <c r="A54" s="19" t="s">
        <v>46</v>
      </c>
      <c r="B54" s="29"/>
      <c r="C54" s="34"/>
      <c r="D54" s="24"/>
      <c r="E54" s="24"/>
      <c r="F54" s="32"/>
    </row>
    <row r="55" spans="1:6" s="35" customFormat="1" ht="14.25" customHeight="1" hidden="1">
      <c r="A55" s="19" t="s">
        <v>47</v>
      </c>
      <c r="B55" s="29"/>
      <c r="C55" s="34"/>
      <c r="D55" s="24"/>
      <c r="E55" s="24"/>
      <c r="F55" s="32"/>
    </row>
    <row r="56" spans="1:6" s="35" customFormat="1" ht="14.25" customHeight="1">
      <c r="A56" s="19" t="s">
        <v>48</v>
      </c>
      <c r="B56" s="29"/>
      <c r="C56" s="34"/>
      <c r="D56" s="24"/>
      <c r="E56" s="24"/>
      <c r="F56" s="32"/>
    </row>
    <row r="57" spans="1:6" s="35" customFormat="1" ht="14.25" customHeight="1">
      <c r="A57" s="19" t="s">
        <v>49</v>
      </c>
      <c r="B57" s="29"/>
      <c r="C57" s="34"/>
      <c r="D57" s="24"/>
      <c r="E57" s="24"/>
      <c r="F57" s="32"/>
    </row>
    <row r="58" spans="1:6" s="35" customFormat="1" ht="14.25" customHeight="1">
      <c r="A58" s="19" t="s">
        <v>50</v>
      </c>
      <c r="B58" s="29"/>
      <c r="C58" s="34"/>
      <c r="D58" s="24">
        <v>42600</v>
      </c>
      <c r="E58" s="24">
        <v>32600</v>
      </c>
      <c r="F58" s="25">
        <v>32600</v>
      </c>
    </row>
    <row r="59" spans="1:6" s="35" customFormat="1" ht="14.25" customHeight="1" hidden="1">
      <c r="A59" s="19" t="s">
        <v>50</v>
      </c>
      <c r="B59" s="29"/>
      <c r="C59" s="34"/>
      <c r="D59" s="24"/>
      <c r="E59" s="24"/>
      <c r="F59" s="25"/>
    </row>
    <row r="60" spans="1:6" s="35" customFormat="1" ht="14.25" customHeight="1" hidden="1">
      <c r="A60" s="19" t="s">
        <v>51</v>
      </c>
      <c r="B60" s="29"/>
      <c r="C60" s="34"/>
      <c r="D60" s="24"/>
      <c r="E60" s="24"/>
      <c r="F60" s="25"/>
    </row>
    <row r="61" spans="1:6" s="35" customFormat="1" ht="14.25" customHeight="1">
      <c r="A61" s="19" t="s">
        <v>52</v>
      </c>
      <c r="B61" s="29"/>
      <c r="C61" s="34"/>
      <c r="D61" s="24">
        <v>24566.75</v>
      </c>
      <c r="E61" s="24">
        <v>25766.75</v>
      </c>
      <c r="F61" s="25">
        <v>20000</v>
      </c>
    </row>
    <row r="62" spans="1:6" s="35" customFormat="1" ht="14.25" customHeight="1">
      <c r="A62" s="19" t="s">
        <v>53</v>
      </c>
      <c r="B62" s="29"/>
      <c r="C62" s="34"/>
      <c r="D62" s="24">
        <v>40000</v>
      </c>
      <c r="E62" s="24">
        <v>30000</v>
      </c>
      <c r="F62" s="25">
        <v>22866.75</v>
      </c>
    </row>
    <row r="63" spans="1:6" s="35" customFormat="1" ht="14.25" customHeight="1" hidden="1">
      <c r="A63" s="19" t="s">
        <v>54</v>
      </c>
      <c r="B63" s="29"/>
      <c r="C63" s="34"/>
      <c r="D63" s="24"/>
      <c r="E63" s="24"/>
      <c r="F63" s="25"/>
    </row>
    <row r="64" spans="1:6" s="35" customFormat="1" ht="14.25" customHeight="1">
      <c r="A64" s="19" t="s">
        <v>55</v>
      </c>
      <c r="B64" s="29"/>
      <c r="C64" s="34"/>
      <c r="D64" s="24">
        <v>20000</v>
      </c>
      <c r="E64" s="24">
        <v>15000</v>
      </c>
      <c r="F64" s="25">
        <v>15000</v>
      </c>
    </row>
    <row r="65" spans="1:6" s="35" customFormat="1" ht="14.25" customHeight="1">
      <c r="A65" s="19" t="s">
        <v>56</v>
      </c>
      <c r="B65" s="29"/>
      <c r="C65" s="34"/>
      <c r="D65" s="24"/>
      <c r="E65" s="24"/>
      <c r="F65" s="22"/>
    </row>
    <row r="66" spans="1:6" s="35" customFormat="1" ht="14.25" customHeight="1" hidden="1">
      <c r="A66" s="19" t="s">
        <v>57</v>
      </c>
      <c r="B66" s="29"/>
      <c r="C66" s="34"/>
      <c r="D66" s="24"/>
      <c r="E66" s="24"/>
      <c r="F66" s="22"/>
    </row>
    <row r="67" spans="1:6" s="35" customFormat="1" ht="14.25" customHeight="1">
      <c r="A67" s="19" t="s">
        <v>58</v>
      </c>
      <c r="B67" s="29"/>
      <c r="C67" s="34"/>
      <c r="D67" s="24">
        <v>14000</v>
      </c>
      <c r="E67" s="24">
        <v>14000</v>
      </c>
      <c r="F67" s="25">
        <v>14000</v>
      </c>
    </row>
    <row r="68" spans="1:6" s="35" customFormat="1" ht="14.25" customHeight="1">
      <c r="A68" s="19" t="s">
        <v>59</v>
      </c>
      <c r="B68" s="29"/>
      <c r="C68" s="34"/>
      <c r="D68" s="24"/>
      <c r="E68" s="24"/>
      <c r="F68" s="22"/>
    </row>
    <row r="69" spans="1:6" s="35" customFormat="1" ht="14.25" customHeight="1">
      <c r="A69" s="19" t="s">
        <v>60</v>
      </c>
      <c r="B69" s="29"/>
      <c r="C69" s="34"/>
      <c r="D69" s="24"/>
      <c r="E69" s="24"/>
      <c r="F69" s="22"/>
    </row>
    <row r="70" spans="1:6" s="35" customFormat="1" ht="14.25" customHeight="1">
      <c r="A70" s="19" t="s">
        <v>61</v>
      </c>
      <c r="B70" s="29"/>
      <c r="C70" s="34"/>
      <c r="D70" s="24">
        <v>4100</v>
      </c>
      <c r="E70" s="24">
        <v>4100</v>
      </c>
      <c r="F70" s="25">
        <v>4100</v>
      </c>
    </row>
    <row r="71" spans="1:6" s="35" customFormat="1" ht="14.25" customHeight="1">
      <c r="A71" s="19" t="s">
        <v>62</v>
      </c>
      <c r="B71" s="29"/>
      <c r="C71" s="34"/>
      <c r="D71" s="24">
        <v>18600</v>
      </c>
      <c r="E71" s="24">
        <v>11000</v>
      </c>
      <c r="F71" s="25">
        <v>11000</v>
      </c>
    </row>
    <row r="72" spans="1:6" s="35" customFormat="1" ht="14.25" customHeight="1">
      <c r="A72" s="19" t="s">
        <v>63</v>
      </c>
      <c r="B72" s="29"/>
      <c r="C72" s="34"/>
      <c r="D72" s="24"/>
      <c r="E72" s="24"/>
      <c r="F72" s="25"/>
    </row>
    <row r="73" spans="1:6" s="35" customFormat="1" ht="14.25" customHeight="1">
      <c r="A73" s="19" t="s">
        <v>64</v>
      </c>
      <c r="B73" s="29"/>
      <c r="C73" s="34"/>
      <c r="D73" s="24">
        <v>21600</v>
      </c>
      <c r="E73" s="24">
        <v>21600</v>
      </c>
      <c r="F73" s="25">
        <v>21600</v>
      </c>
    </row>
    <row r="74" spans="1:6" s="35" customFormat="1" ht="14.25" customHeight="1">
      <c r="A74" s="19" t="s">
        <v>65</v>
      </c>
      <c r="B74" s="29"/>
      <c r="C74" s="34"/>
      <c r="D74" s="24">
        <v>27000</v>
      </c>
      <c r="E74" s="24">
        <v>13500</v>
      </c>
      <c r="F74" s="25">
        <v>13500</v>
      </c>
    </row>
    <row r="75" spans="1:6" s="35" customFormat="1" ht="14.25" customHeight="1">
      <c r="A75" s="19" t="s">
        <v>66</v>
      </c>
      <c r="B75" s="29"/>
      <c r="C75" s="34"/>
      <c r="D75" s="24"/>
      <c r="E75" s="24"/>
      <c r="F75" s="25"/>
    </row>
    <row r="76" spans="1:6" s="35" customFormat="1" ht="14.25" customHeight="1">
      <c r="A76" s="19" t="s">
        <v>67</v>
      </c>
      <c r="B76" s="29"/>
      <c r="C76" s="34"/>
      <c r="D76" s="24">
        <v>10000</v>
      </c>
      <c r="E76" s="24">
        <v>16300</v>
      </c>
      <c r="F76" s="25">
        <v>16300</v>
      </c>
    </row>
    <row r="77" spans="1:6" s="35" customFormat="1" ht="14.25" customHeight="1">
      <c r="A77" s="19" t="s">
        <v>68</v>
      </c>
      <c r="B77" s="29"/>
      <c r="C77" s="34"/>
      <c r="D77" s="24">
        <v>8000</v>
      </c>
      <c r="E77" s="24">
        <v>8000</v>
      </c>
      <c r="F77" s="25">
        <v>8000</v>
      </c>
    </row>
    <row r="78" spans="1:6" s="35" customFormat="1" ht="14.25" customHeight="1" hidden="1">
      <c r="A78" s="19" t="s">
        <v>39</v>
      </c>
      <c r="B78" s="29"/>
      <c r="C78" s="34"/>
      <c r="D78" s="34"/>
      <c r="E78" s="34"/>
      <c r="F78" s="36"/>
    </row>
    <row r="79" spans="1:6" s="16" customFormat="1" ht="18.75" customHeight="1">
      <c r="A79" s="13" t="s">
        <v>69</v>
      </c>
      <c r="B79" s="11">
        <v>244</v>
      </c>
      <c r="C79" s="11">
        <v>226</v>
      </c>
      <c r="D79" s="17">
        <f>D80+D81+D82+D83+D84+D85+D86+D87+D88+D89+D90+D91+D92+D93+D94+D95+D96</f>
        <v>253500</v>
      </c>
      <c r="E79" s="17">
        <f>E80+E81+E82+E83+E84+E85+E86+E87+E88+E89+E90+E91+E92+E93+E94+E95</f>
        <v>215500</v>
      </c>
      <c r="F79" s="18">
        <f>F80+F81+F82+F83+F84+F85+F86+F87+F88+F89+F90+F91+F92+F93+F94+F95</f>
        <v>202800</v>
      </c>
    </row>
    <row r="80" spans="1:6" s="35" customFormat="1" ht="27" customHeight="1">
      <c r="A80" s="19" t="s">
        <v>70</v>
      </c>
      <c r="B80" s="29"/>
      <c r="C80" s="34"/>
      <c r="D80" s="24">
        <v>39500</v>
      </c>
      <c r="E80" s="24">
        <v>40000</v>
      </c>
      <c r="F80" s="25">
        <v>40000</v>
      </c>
    </row>
    <row r="81" spans="1:6" s="35" customFormat="1" ht="14.25" customHeight="1">
      <c r="A81" s="19" t="s">
        <v>71</v>
      </c>
      <c r="B81" s="29"/>
      <c r="C81" s="34"/>
      <c r="D81" s="24"/>
      <c r="E81" s="24"/>
      <c r="F81" s="25"/>
    </row>
    <row r="82" spans="1:6" s="35" customFormat="1" ht="26.25" customHeight="1">
      <c r="A82" s="19" t="s">
        <v>72</v>
      </c>
      <c r="B82" s="29"/>
      <c r="C82" s="34"/>
      <c r="D82" s="24"/>
      <c r="E82" s="24"/>
      <c r="F82" s="25"/>
    </row>
    <row r="83" spans="1:6" s="35" customFormat="1" ht="16.5" customHeight="1">
      <c r="A83" s="19" t="s">
        <v>73</v>
      </c>
      <c r="B83" s="29"/>
      <c r="C83" s="34"/>
      <c r="D83" s="24">
        <v>40000</v>
      </c>
      <c r="E83" s="24">
        <v>70000</v>
      </c>
      <c r="F83" s="25">
        <v>70000</v>
      </c>
    </row>
    <row r="84" spans="1:6" s="35" customFormat="1" ht="24.75" customHeight="1">
      <c r="A84" s="19" t="s">
        <v>74</v>
      </c>
      <c r="B84" s="29"/>
      <c r="C84" s="34"/>
      <c r="D84" s="24">
        <v>5000</v>
      </c>
      <c r="E84" s="24"/>
      <c r="F84" s="25"/>
    </row>
    <row r="85" spans="1:6" s="35" customFormat="1" ht="12" customHeight="1">
      <c r="A85" s="19" t="s">
        <v>75</v>
      </c>
      <c r="B85" s="29"/>
      <c r="C85" s="34"/>
      <c r="D85" s="24">
        <v>84795</v>
      </c>
      <c r="E85" s="24"/>
      <c r="F85" s="25"/>
    </row>
    <row r="86" spans="1:6" s="35" customFormat="1" ht="14.25" customHeight="1">
      <c r="A86" s="19" t="s">
        <v>76</v>
      </c>
      <c r="B86" s="29"/>
      <c r="C86" s="34"/>
      <c r="D86" s="24">
        <v>25200</v>
      </c>
      <c r="E86" s="24">
        <v>25200</v>
      </c>
      <c r="F86" s="25">
        <v>25200</v>
      </c>
    </row>
    <row r="87" spans="1:6" s="35" customFormat="1" ht="14.25" customHeight="1">
      <c r="A87" s="19" t="s">
        <v>77</v>
      </c>
      <c r="B87" s="29"/>
      <c r="C87" s="34"/>
      <c r="D87" s="24">
        <v>8000</v>
      </c>
      <c r="E87" s="24">
        <v>8000</v>
      </c>
      <c r="F87" s="25">
        <v>8000</v>
      </c>
    </row>
    <row r="88" spans="1:6" s="35" customFormat="1" ht="14.25" customHeight="1">
      <c r="A88" s="19" t="s">
        <v>78</v>
      </c>
      <c r="B88" s="29"/>
      <c r="C88" s="34"/>
      <c r="D88" s="24">
        <v>10000</v>
      </c>
      <c r="E88" s="24">
        <v>15000</v>
      </c>
      <c r="F88" s="25">
        <v>15000</v>
      </c>
    </row>
    <row r="89" spans="1:6" s="35" customFormat="1" ht="14.25" customHeight="1">
      <c r="A89" s="19" t="s">
        <v>79</v>
      </c>
      <c r="B89" s="29"/>
      <c r="C89" s="34"/>
      <c r="D89" s="24">
        <v>26000</v>
      </c>
      <c r="E89" s="24">
        <v>37900</v>
      </c>
      <c r="F89" s="25">
        <v>25200</v>
      </c>
    </row>
    <row r="90" spans="1:6" s="35" customFormat="1" ht="14.25" customHeight="1">
      <c r="A90" s="19" t="s">
        <v>80</v>
      </c>
      <c r="B90" s="29"/>
      <c r="C90" s="34"/>
      <c r="D90" s="24"/>
      <c r="E90" s="24"/>
      <c r="F90" s="25"/>
    </row>
    <row r="91" spans="1:6" s="35" customFormat="1" ht="14.25" customHeight="1">
      <c r="A91" s="19" t="s">
        <v>81</v>
      </c>
      <c r="B91" s="29"/>
      <c r="C91" s="34"/>
      <c r="D91" s="24">
        <v>1600</v>
      </c>
      <c r="E91" s="24">
        <v>1600</v>
      </c>
      <c r="F91" s="25">
        <v>1600</v>
      </c>
    </row>
    <row r="92" spans="1:6" s="35" customFormat="1" ht="14.25" customHeight="1">
      <c r="A92" s="19" t="s">
        <v>82</v>
      </c>
      <c r="B92" s="29"/>
      <c r="C92" s="34"/>
      <c r="D92" s="24"/>
      <c r="E92" s="24"/>
      <c r="F92" s="25"/>
    </row>
    <row r="93" spans="1:6" s="35" customFormat="1" ht="14.25" customHeight="1">
      <c r="A93" s="19" t="s">
        <v>83</v>
      </c>
      <c r="B93" s="29"/>
      <c r="C93" s="34"/>
      <c r="D93" s="24">
        <v>9180</v>
      </c>
      <c r="E93" s="24">
        <v>12600</v>
      </c>
      <c r="F93" s="25">
        <v>12600</v>
      </c>
    </row>
    <row r="94" spans="1:6" s="35" customFormat="1" ht="14.25" customHeight="1">
      <c r="A94" s="19" t="s">
        <v>84</v>
      </c>
      <c r="B94" s="29"/>
      <c r="C94" s="34"/>
      <c r="D94" s="24">
        <v>1200</v>
      </c>
      <c r="E94" s="24">
        <v>1200</v>
      </c>
      <c r="F94" s="25">
        <v>1200</v>
      </c>
    </row>
    <row r="95" spans="1:6" s="35" customFormat="1" ht="14.25" customHeight="1">
      <c r="A95" s="19" t="s">
        <v>85</v>
      </c>
      <c r="B95" s="29"/>
      <c r="C95" s="34"/>
      <c r="D95" s="24">
        <v>3025</v>
      </c>
      <c r="E95" s="24">
        <v>4000</v>
      </c>
      <c r="F95" s="25">
        <v>4000</v>
      </c>
    </row>
    <row r="96" spans="1:6" s="35" customFormat="1" ht="36.75" customHeight="1">
      <c r="A96" s="19" t="s">
        <v>28</v>
      </c>
      <c r="B96" s="29"/>
      <c r="C96" s="34"/>
      <c r="D96" s="24"/>
      <c r="E96" s="24"/>
      <c r="F96" s="25"/>
    </row>
    <row r="97" spans="1:6" s="40" customFormat="1" ht="31.5" customHeight="1">
      <c r="A97" s="13" t="s">
        <v>86</v>
      </c>
      <c r="B97" s="11">
        <v>244</v>
      </c>
      <c r="C97" s="37">
        <v>310</v>
      </c>
      <c r="D97" s="38">
        <f>D98+D99+D100+D101+D102+D103+D104+D105+D106</f>
        <v>0</v>
      </c>
      <c r="E97" s="38">
        <f>E98+E99+E100+E101+E102+E103+E104+E105+E106</f>
        <v>0</v>
      </c>
      <c r="F97" s="39">
        <f>F98+F99+F100+F101+F102+F103+F104+F105+F106</f>
        <v>0</v>
      </c>
    </row>
    <row r="98" spans="1:6" s="35" customFormat="1" ht="14.25" customHeight="1">
      <c r="A98" s="19" t="s">
        <v>87</v>
      </c>
      <c r="B98" s="29"/>
      <c r="C98" s="34"/>
      <c r="D98" s="41"/>
      <c r="E98" s="41"/>
      <c r="F98" s="42"/>
    </row>
    <row r="99" spans="1:6" s="35" customFormat="1" ht="14.25" customHeight="1">
      <c r="A99" s="19" t="s">
        <v>88</v>
      </c>
      <c r="B99" s="29"/>
      <c r="C99" s="34"/>
      <c r="D99" s="41"/>
      <c r="E99" s="41"/>
      <c r="F99" s="42"/>
    </row>
    <row r="100" spans="1:6" s="35" customFormat="1" ht="14.25" customHeight="1">
      <c r="A100" s="19" t="s">
        <v>89</v>
      </c>
      <c r="B100" s="29"/>
      <c r="C100" s="34"/>
      <c r="D100" s="41"/>
      <c r="E100" s="41"/>
      <c r="F100" s="42"/>
    </row>
    <row r="101" spans="1:6" s="35" customFormat="1" ht="14.25" customHeight="1">
      <c r="A101" s="19" t="s">
        <v>90</v>
      </c>
      <c r="B101" s="29"/>
      <c r="C101" s="34"/>
      <c r="D101" s="41"/>
      <c r="E101" s="41"/>
      <c r="F101" s="42"/>
    </row>
    <row r="102" spans="1:6" s="35" customFormat="1" ht="14.25" customHeight="1">
      <c r="A102" s="19" t="s">
        <v>91</v>
      </c>
      <c r="B102" s="29"/>
      <c r="C102" s="34"/>
      <c r="D102" s="41"/>
      <c r="E102" s="41"/>
      <c r="F102" s="42"/>
    </row>
    <row r="103" spans="1:6" s="35" customFormat="1" ht="14.25" customHeight="1">
      <c r="A103" s="19" t="s">
        <v>92</v>
      </c>
      <c r="B103" s="29"/>
      <c r="C103" s="34"/>
      <c r="D103" s="41"/>
      <c r="E103" s="41"/>
      <c r="F103" s="42"/>
    </row>
    <row r="104" spans="1:6" s="35" customFormat="1" ht="14.25" customHeight="1">
      <c r="A104" s="19" t="s">
        <v>93</v>
      </c>
      <c r="B104" s="29"/>
      <c r="C104" s="34"/>
      <c r="D104" s="41"/>
      <c r="E104" s="41"/>
      <c r="F104" s="42"/>
    </row>
    <row r="105" spans="1:6" s="35" customFormat="1" ht="22.5" customHeight="1">
      <c r="A105" s="19" t="s">
        <v>94</v>
      </c>
      <c r="B105" s="29"/>
      <c r="C105" s="34"/>
      <c r="D105" s="43"/>
      <c r="E105" s="34"/>
      <c r="F105" s="44"/>
    </row>
    <row r="106" spans="1:6" s="35" customFormat="1" ht="14.25" customHeight="1">
      <c r="A106" s="19" t="s">
        <v>95</v>
      </c>
      <c r="B106" s="29"/>
      <c r="C106" s="34"/>
      <c r="D106" s="34"/>
      <c r="E106" s="34"/>
      <c r="F106" s="44"/>
    </row>
    <row r="107" spans="1:6" s="46" customFormat="1" ht="30" customHeight="1">
      <c r="A107" s="45" t="s">
        <v>96</v>
      </c>
      <c r="B107" s="11">
        <v>244</v>
      </c>
      <c r="C107" s="37">
        <v>340</v>
      </c>
      <c r="D107" s="38">
        <f>D108+D109+D110+D111+D112+D113+D114+D115+D116+D117+D118+D119+D120+D121+D122+D123+D124+D125+D126+D127+D128+D129+D130+D131</f>
        <v>3102000</v>
      </c>
      <c r="E107" s="38">
        <f>E108+E109+E110+E111+E112+E113+E114+E115+E116+E117+E118+E119+E120+E121+E122+E123+E124+E125+E126+E127+E128+E129+E130</f>
        <v>2671300</v>
      </c>
      <c r="F107" s="39">
        <f>F108+F109+F110+F111+F112+F113+F114+F115+F116+F117+F118+F119+F120+F121+F122+F123+F124+F125+F126+F127+F128+F129+F130</f>
        <v>2488900</v>
      </c>
    </row>
    <row r="108" spans="1:6" s="47" customFormat="1" ht="14.25" customHeight="1">
      <c r="A108" s="19" t="s">
        <v>97</v>
      </c>
      <c r="B108" s="29"/>
      <c r="C108" s="34"/>
      <c r="D108" s="21">
        <v>294633.42</v>
      </c>
      <c r="E108" s="21">
        <v>294633.42</v>
      </c>
      <c r="F108" s="21">
        <v>294633.42</v>
      </c>
    </row>
    <row r="109" spans="1:6" s="47" customFormat="1" ht="14.25" customHeight="1">
      <c r="A109" s="19" t="s">
        <v>98</v>
      </c>
      <c r="B109" s="29"/>
      <c r="C109" s="34"/>
      <c r="D109" s="21">
        <v>27524</v>
      </c>
      <c r="E109" s="21">
        <v>27524</v>
      </c>
      <c r="F109" s="22">
        <v>27524</v>
      </c>
    </row>
    <row r="110" spans="1:6" s="47" customFormat="1" ht="14.25" customHeight="1">
      <c r="A110" s="19" t="s">
        <v>99</v>
      </c>
      <c r="B110" s="29"/>
      <c r="C110" s="34"/>
      <c r="D110" s="21">
        <v>30000</v>
      </c>
      <c r="E110" s="21">
        <v>20000</v>
      </c>
      <c r="F110" s="22">
        <v>20000</v>
      </c>
    </row>
    <row r="111" spans="1:6" s="47" customFormat="1" ht="14.25" customHeight="1">
      <c r="A111" s="19" t="s">
        <v>100</v>
      </c>
      <c r="B111" s="29"/>
      <c r="C111" s="34"/>
      <c r="D111" s="21">
        <v>78120</v>
      </c>
      <c r="E111" s="21">
        <v>39060</v>
      </c>
      <c r="F111" s="22">
        <v>39060</v>
      </c>
    </row>
    <row r="112" spans="1:6" s="47" customFormat="1" ht="14.25" customHeight="1">
      <c r="A112" s="19" t="s">
        <v>101</v>
      </c>
      <c r="B112" s="29"/>
      <c r="C112" s="34"/>
      <c r="D112" s="21">
        <v>2380506.38</v>
      </c>
      <c r="E112" s="21">
        <v>2058866.58</v>
      </c>
      <c r="F112" s="22">
        <v>1876466.58</v>
      </c>
    </row>
    <row r="113" spans="1:6" s="47" customFormat="1" ht="14.25" customHeight="1">
      <c r="A113" s="19" t="s">
        <v>102</v>
      </c>
      <c r="B113" s="29"/>
      <c r="C113" s="34"/>
      <c r="D113" s="21"/>
      <c r="E113" s="21"/>
      <c r="F113" s="22"/>
    </row>
    <row r="114" spans="1:6" s="47" customFormat="1" ht="14.25" customHeight="1">
      <c r="A114" s="19" t="s">
        <v>103</v>
      </c>
      <c r="B114" s="29"/>
      <c r="C114" s="34"/>
      <c r="D114" s="21">
        <v>10916</v>
      </c>
      <c r="E114" s="21">
        <v>10916</v>
      </c>
      <c r="F114" s="22">
        <v>10916</v>
      </c>
    </row>
    <row r="115" spans="1:6" s="47" customFormat="1" ht="14.25" customHeight="1">
      <c r="A115" s="19" t="s">
        <v>104</v>
      </c>
      <c r="B115" s="29"/>
      <c r="C115" s="34"/>
      <c r="D115" s="21">
        <v>90000</v>
      </c>
      <c r="E115" s="21">
        <v>70000</v>
      </c>
      <c r="F115" s="22">
        <v>70000</v>
      </c>
    </row>
    <row r="116" spans="1:6" s="47" customFormat="1" ht="14.25" customHeight="1">
      <c r="A116" s="19" t="s">
        <v>105</v>
      </c>
      <c r="B116" s="29"/>
      <c r="C116" s="34"/>
      <c r="D116" s="21">
        <v>40000</v>
      </c>
      <c r="E116" s="21">
        <v>30000</v>
      </c>
      <c r="F116" s="22">
        <v>30000</v>
      </c>
    </row>
    <row r="117" spans="1:6" s="47" customFormat="1" ht="14.25" customHeight="1">
      <c r="A117" s="19" t="s">
        <v>106</v>
      </c>
      <c r="B117" s="29"/>
      <c r="C117" s="34"/>
      <c r="D117" s="21"/>
      <c r="E117" s="21"/>
      <c r="F117" s="22"/>
    </row>
    <row r="118" spans="1:6" s="47" customFormat="1" ht="14.25" customHeight="1">
      <c r="A118" s="19" t="s">
        <v>107</v>
      </c>
      <c r="B118" s="29"/>
      <c r="C118" s="34"/>
      <c r="D118" s="21">
        <v>40000</v>
      </c>
      <c r="E118" s="21">
        <v>20000</v>
      </c>
      <c r="F118" s="22">
        <v>20000</v>
      </c>
    </row>
    <row r="119" spans="1:6" s="47" customFormat="1" ht="14.25" customHeight="1">
      <c r="A119" s="19" t="s">
        <v>108</v>
      </c>
      <c r="B119" s="29"/>
      <c r="C119" s="34"/>
      <c r="D119" s="21">
        <v>20300</v>
      </c>
      <c r="E119" s="21">
        <v>20300</v>
      </c>
      <c r="F119" s="22">
        <v>20300</v>
      </c>
    </row>
    <row r="120" spans="1:6" s="47" customFormat="1" ht="14.25" customHeight="1">
      <c r="A120" s="19" t="s">
        <v>109</v>
      </c>
      <c r="B120" s="29"/>
      <c r="C120" s="34"/>
      <c r="D120" s="21"/>
      <c r="E120" s="21"/>
      <c r="F120" s="22"/>
    </row>
    <row r="121" spans="1:6" s="47" customFormat="1" ht="14.25" customHeight="1">
      <c r="A121" s="19" t="s">
        <v>110</v>
      </c>
      <c r="B121" s="29"/>
      <c r="C121" s="34"/>
      <c r="D121" s="21">
        <v>20000</v>
      </c>
      <c r="E121" s="21">
        <v>20000</v>
      </c>
      <c r="F121" s="22">
        <v>20000</v>
      </c>
    </row>
    <row r="122" spans="1:6" s="47" customFormat="1" ht="14.25" customHeight="1">
      <c r="A122" s="19" t="s">
        <v>111</v>
      </c>
      <c r="B122" s="29"/>
      <c r="C122" s="34"/>
      <c r="D122" s="21">
        <v>20000</v>
      </c>
      <c r="E122" s="21">
        <v>20000</v>
      </c>
      <c r="F122" s="22">
        <v>20000</v>
      </c>
    </row>
    <row r="123" spans="1:6" s="47" customFormat="1" ht="14.25" customHeight="1">
      <c r="A123" s="19" t="s">
        <v>112</v>
      </c>
      <c r="B123" s="29"/>
      <c r="C123" s="34"/>
      <c r="D123" s="21">
        <v>50000.2</v>
      </c>
      <c r="E123" s="21">
        <v>40000</v>
      </c>
      <c r="F123" s="22">
        <v>40000</v>
      </c>
    </row>
    <row r="124" spans="1:6" s="47" customFormat="1" ht="14.25" customHeight="1" hidden="1">
      <c r="A124" s="19" t="s">
        <v>113</v>
      </c>
      <c r="B124" s="29"/>
      <c r="C124" s="34"/>
      <c r="D124" s="21"/>
      <c r="E124" s="21"/>
      <c r="F124" s="22"/>
    </row>
    <row r="125" spans="1:6" s="47" customFormat="1" ht="14.25" customHeight="1" hidden="1">
      <c r="A125" s="19" t="s">
        <v>114</v>
      </c>
      <c r="B125" s="29"/>
      <c r="C125" s="34"/>
      <c r="D125" s="21"/>
      <c r="E125" s="21"/>
      <c r="F125" s="22"/>
    </row>
    <row r="126" spans="1:6" s="47" customFormat="1" ht="14.25" customHeight="1" hidden="1">
      <c r="A126" s="19" t="s">
        <v>115</v>
      </c>
      <c r="B126" s="29"/>
      <c r="C126" s="34"/>
      <c r="D126" s="21"/>
      <c r="E126" s="21"/>
      <c r="F126" s="22"/>
    </row>
    <row r="127" spans="1:6" s="47" customFormat="1" ht="14.25" customHeight="1" hidden="1">
      <c r="A127" s="19" t="s">
        <v>116</v>
      </c>
      <c r="B127" s="29"/>
      <c r="C127" s="34"/>
      <c r="D127" s="21"/>
      <c r="E127" s="21"/>
      <c r="F127" s="22"/>
    </row>
    <row r="128" spans="1:6" s="47" customFormat="1" ht="14.25" customHeight="1" hidden="1">
      <c r="A128" s="19" t="s">
        <v>117</v>
      </c>
      <c r="B128" s="29"/>
      <c r="C128" s="34"/>
      <c r="D128" s="21"/>
      <c r="E128" s="21"/>
      <c r="F128" s="22"/>
    </row>
    <row r="129" spans="1:6" s="47" customFormat="1" ht="14.25" customHeight="1" hidden="1">
      <c r="A129" s="19" t="s">
        <v>118</v>
      </c>
      <c r="B129" s="29"/>
      <c r="C129" s="34"/>
      <c r="D129" s="21"/>
      <c r="E129" s="21"/>
      <c r="F129" s="22"/>
    </row>
    <row r="130" spans="1:6" s="47" customFormat="1" ht="14.25" customHeight="1" hidden="1">
      <c r="A130" s="19" t="s">
        <v>119</v>
      </c>
      <c r="B130" s="29"/>
      <c r="C130" s="34"/>
      <c r="D130" s="21"/>
      <c r="E130" s="21"/>
      <c r="F130" s="22"/>
    </row>
    <row r="131" spans="1:6" s="47" customFormat="1" ht="27" customHeight="1" hidden="1">
      <c r="A131" s="19"/>
      <c r="B131" s="29"/>
      <c r="C131" s="34"/>
      <c r="D131" s="21"/>
      <c r="E131" s="21"/>
      <c r="F131" s="22"/>
    </row>
    <row r="132" spans="1:6" s="16" customFormat="1" ht="27.75" customHeight="1">
      <c r="A132" s="13" t="s">
        <v>120</v>
      </c>
      <c r="B132" s="11">
        <v>321</v>
      </c>
      <c r="C132" s="11">
        <v>262</v>
      </c>
      <c r="D132" s="17">
        <f>D133+D134+D135</f>
        <v>0</v>
      </c>
      <c r="E132" s="17">
        <f>E133+E134+E135</f>
        <v>0</v>
      </c>
      <c r="F132" s="18">
        <f>F133+F134+F135</f>
        <v>0</v>
      </c>
    </row>
    <row r="133" spans="1:6" s="26" customFormat="1" ht="14.25" customHeight="1">
      <c r="A133" s="19" t="s">
        <v>121</v>
      </c>
      <c r="B133" s="29"/>
      <c r="C133" s="23"/>
      <c r="D133" s="23"/>
      <c r="E133" s="23"/>
      <c r="F133" s="42"/>
    </row>
    <row r="134" spans="1:6" s="26" customFormat="1" ht="27.75" customHeight="1">
      <c r="A134" s="19" t="s">
        <v>122</v>
      </c>
      <c r="B134" s="29"/>
      <c r="C134" s="23"/>
      <c r="D134" s="23"/>
      <c r="E134" s="23"/>
      <c r="F134" s="42"/>
    </row>
    <row r="135" spans="1:6" s="26" customFormat="1" ht="14.25" customHeight="1">
      <c r="A135" s="48" t="s">
        <v>43</v>
      </c>
      <c r="B135" s="29"/>
      <c r="C135" s="23"/>
      <c r="D135" s="23"/>
      <c r="E135" s="23"/>
      <c r="F135" s="42"/>
    </row>
    <row r="136" spans="1:6" s="26" customFormat="1" ht="27.75" customHeight="1">
      <c r="A136" s="13" t="s">
        <v>123</v>
      </c>
      <c r="B136" s="11">
        <v>323</v>
      </c>
      <c r="C136" s="11">
        <v>262</v>
      </c>
      <c r="D136" s="23"/>
      <c r="E136" s="23"/>
      <c r="F136" s="42"/>
    </row>
    <row r="137" spans="1:6" s="16" customFormat="1" ht="30.75" customHeight="1">
      <c r="A137" s="13" t="s">
        <v>124</v>
      </c>
      <c r="B137" s="11">
        <v>340</v>
      </c>
      <c r="C137" s="11">
        <v>290</v>
      </c>
      <c r="D137" s="11"/>
      <c r="E137" s="11"/>
      <c r="F137" s="42"/>
    </row>
    <row r="138" spans="1:6" s="40" customFormat="1" ht="26.25" customHeight="1">
      <c r="A138" s="45" t="s">
        <v>125</v>
      </c>
      <c r="B138" s="11">
        <v>851</v>
      </c>
      <c r="C138" s="37">
        <v>290</v>
      </c>
      <c r="D138" s="38">
        <v>90900</v>
      </c>
      <c r="E138" s="38">
        <f>E139+E140+E141</f>
        <v>90900</v>
      </c>
      <c r="F138" s="39">
        <f>F139+F140+F141</f>
        <v>90900</v>
      </c>
    </row>
    <row r="139" spans="1:6" s="26" customFormat="1" ht="14.25" customHeight="1">
      <c r="A139" s="19" t="s">
        <v>126</v>
      </c>
      <c r="B139" s="29"/>
      <c r="C139" s="23"/>
      <c r="D139" s="24"/>
      <c r="E139" s="24"/>
      <c r="F139" s="22"/>
    </row>
    <row r="140" spans="1:6" s="26" customFormat="1" ht="14.25" customHeight="1">
      <c r="A140" s="19" t="s">
        <v>127</v>
      </c>
      <c r="B140" s="29"/>
      <c r="C140" s="23"/>
      <c r="D140" s="24">
        <v>90900</v>
      </c>
      <c r="E140" s="24">
        <v>90900</v>
      </c>
      <c r="F140" s="25">
        <v>90900</v>
      </c>
    </row>
    <row r="141" spans="1:6" s="26" customFormat="1" ht="14.25" customHeight="1">
      <c r="A141" s="19" t="s">
        <v>43</v>
      </c>
      <c r="B141" s="29"/>
      <c r="C141" s="23"/>
      <c r="D141" s="24"/>
      <c r="E141" s="24"/>
      <c r="F141" s="25"/>
    </row>
    <row r="142" spans="1:6" s="26" customFormat="1" ht="25.5" customHeight="1">
      <c r="A142" s="10" t="s">
        <v>128</v>
      </c>
      <c r="B142" s="11">
        <v>852</v>
      </c>
      <c r="C142" s="23">
        <v>290</v>
      </c>
      <c r="D142" s="49">
        <v>40000</v>
      </c>
      <c r="E142" s="49">
        <v>40000</v>
      </c>
      <c r="F142" s="31">
        <v>40000</v>
      </c>
    </row>
    <row r="143" spans="1:6" s="26" customFormat="1" ht="15" customHeight="1" hidden="1">
      <c r="A143" s="19" t="s">
        <v>129</v>
      </c>
      <c r="B143" s="11"/>
      <c r="C143" s="23"/>
      <c r="D143" s="24">
        <v>1000</v>
      </c>
      <c r="E143" s="24">
        <v>1000</v>
      </c>
      <c r="F143" s="25">
        <v>1000</v>
      </c>
    </row>
    <row r="144" spans="1:6" s="26" customFormat="1" ht="15" customHeight="1">
      <c r="A144" s="19" t="s">
        <v>130</v>
      </c>
      <c r="B144" s="11"/>
      <c r="C144" s="23"/>
      <c r="D144" s="24">
        <v>6000</v>
      </c>
      <c r="E144" s="24">
        <v>6000</v>
      </c>
      <c r="F144" s="25">
        <v>6000</v>
      </c>
    </row>
    <row r="145" spans="1:6" s="26" customFormat="1" ht="15" customHeight="1">
      <c r="A145" s="19" t="s">
        <v>131</v>
      </c>
      <c r="B145" s="11"/>
      <c r="C145" s="23"/>
      <c r="D145" s="24">
        <v>34000</v>
      </c>
      <c r="E145" s="24">
        <v>34000</v>
      </c>
      <c r="F145" s="25">
        <v>34000</v>
      </c>
    </row>
    <row r="146" spans="1:6" s="26" customFormat="1" ht="15" customHeight="1">
      <c r="A146" s="19" t="s">
        <v>132</v>
      </c>
      <c r="B146" s="11"/>
      <c r="C146" s="23"/>
      <c r="D146" s="24"/>
      <c r="E146" s="24"/>
      <c r="F146" s="25"/>
    </row>
    <row r="147" spans="1:6" s="26" customFormat="1" ht="14.25" customHeight="1">
      <c r="A147" s="19" t="s">
        <v>133</v>
      </c>
      <c r="B147" s="29"/>
      <c r="C147" s="23"/>
      <c r="D147" s="24"/>
      <c r="E147" s="24"/>
      <c r="F147" s="25"/>
    </row>
    <row r="148" spans="1:6" s="47" customFormat="1" ht="14.25" customHeight="1" hidden="1">
      <c r="A148" s="50" t="s">
        <v>39</v>
      </c>
      <c r="B148" s="51"/>
      <c r="C148" s="52"/>
      <c r="D148" s="53"/>
      <c r="E148" s="53"/>
      <c r="F148" s="54"/>
    </row>
    <row r="149" spans="1:6" s="60" customFormat="1" ht="34.5" customHeight="1">
      <c r="A149" s="55" t="s">
        <v>134</v>
      </c>
      <c r="B149" s="56"/>
      <c r="C149" s="57"/>
      <c r="D149" s="58">
        <f>D142+D138+D137+D136+D132+D107+D97+D79+D51+D46+D35+D28+D16+D8+D15+D7+D6</f>
        <v>16688100</v>
      </c>
      <c r="E149" s="58">
        <f>E142+E138+E137+E136+E132+E107+E97+E79+E51+E46+E35+E28+E16+E8+E15+E7+E6</f>
        <v>16255400</v>
      </c>
      <c r="F149" s="59">
        <f>F142+F138+F137+F136+F132+F107+F97+F79+F51+F46+F35+F28+F16+F8+F15+F7+F6</f>
        <v>16118400</v>
      </c>
    </row>
    <row r="150" spans="1:6" s="60" customFormat="1" ht="20.25" customHeight="1">
      <c r="A150" s="61"/>
      <c r="B150" s="61"/>
      <c r="C150" s="62"/>
      <c r="D150" s="63"/>
      <c r="E150" s="63"/>
      <c r="F150" s="64"/>
    </row>
    <row r="151" spans="1:6" s="60" customFormat="1" ht="14.25" customHeight="1">
      <c r="A151" s="65" t="s">
        <v>135</v>
      </c>
      <c r="B151" s="65"/>
      <c r="C151" s="65"/>
      <c r="D151" s="65"/>
      <c r="E151" s="65"/>
      <c r="F151" s="65"/>
    </row>
    <row r="152" spans="1:6" s="60" customFormat="1" ht="14.25" customHeight="1">
      <c r="A152" s="66"/>
      <c r="B152" s="66"/>
      <c r="C152" s="67"/>
      <c r="D152" s="67"/>
      <c r="E152" s="67"/>
      <c r="F152" s="68"/>
    </row>
    <row r="153" spans="1:6" s="60" customFormat="1" ht="14.25" customHeight="1">
      <c r="A153" s="69" t="s">
        <v>136</v>
      </c>
      <c r="B153" s="69"/>
      <c r="C153" s="69"/>
      <c r="D153" s="67"/>
      <c r="E153" s="67"/>
      <c r="F153" s="68"/>
    </row>
    <row r="154" spans="1:6" s="60" customFormat="1" ht="14.25" customHeight="1" hidden="1">
      <c r="A154" s="66"/>
      <c r="B154" s="66"/>
      <c r="C154" s="67"/>
      <c r="D154" s="67"/>
      <c r="E154" s="67"/>
      <c r="F154" s="68"/>
    </row>
    <row r="155" spans="1:6" s="60" customFormat="1" ht="14.25" customHeight="1">
      <c r="A155" s="66"/>
      <c r="B155" s="66"/>
      <c r="C155" s="67"/>
      <c r="D155" s="67"/>
      <c r="E155" s="67"/>
      <c r="F155" s="68"/>
    </row>
    <row r="156" spans="1:6" s="60" customFormat="1" ht="14.25" customHeight="1">
      <c r="A156" s="66"/>
      <c r="B156" s="66"/>
      <c r="C156" s="67"/>
      <c r="D156" s="67"/>
      <c r="E156" s="67"/>
      <c r="F156" s="68"/>
    </row>
    <row r="157" spans="1:6" s="60" customFormat="1" ht="14.25" customHeight="1">
      <c r="A157" s="70"/>
      <c r="B157" s="70"/>
      <c r="C157" s="67"/>
      <c r="D157" s="67"/>
      <c r="E157" s="67"/>
      <c r="F157" s="68"/>
    </row>
    <row r="158" spans="1:6" s="60" customFormat="1" ht="34.5" customHeight="1">
      <c r="A158" s="68"/>
      <c r="B158" s="68"/>
      <c r="C158" s="67"/>
      <c r="D158" s="67"/>
      <c r="E158" s="67"/>
      <c r="F158" s="68"/>
    </row>
    <row r="159" spans="1:5" s="60" customFormat="1" ht="34.5" customHeight="1">
      <c r="A159" s="68"/>
      <c r="B159" s="68"/>
      <c r="C159" s="67"/>
      <c r="D159" s="67"/>
      <c r="E159" s="67"/>
    </row>
    <row r="160" spans="1:5" s="60" customFormat="1" ht="34.5" customHeight="1">
      <c r="A160" s="68"/>
      <c r="B160" s="68"/>
      <c r="C160" s="67"/>
      <c r="D160" s="67"/>
      <c r="E160" s="67"/>
    </row>
    <row r="161" spans="1:5" s="60" customFormat="1" ht="34.5" customHeight="1">
      <c r="A161" s="68"/>
      <c r="B161" s="68"/>
      <c r="C161" s="67"/>
      <c r="D161" s="67"/>
      <c r="E161" s="67"/>
    </row>
    <row r="162" spans="1:5" s="60" customFormat="1" ht="34.5" customHeight="1">
      <c r="A162" s="68"/>
      <c r="B162" s="68"/>
      <c r="C162" s="67"/>
      <c r="D162" s="67"/>
      <c r="E162" s="67"/>
    </row>
    <row r="163" spans="1:5" s="72" customFormat="1" ht="22.5" customHeight="1">
      <c r="A163" s="4"/>
      <c r="B163" s="4"/>
      <c r="C163" s="71"/>
      <c r="D163" s="71"/>
      <c r="E163" s="71"/>
    </row>
    <row r="164" ht="36" customHeight="1"/>
  </sheetData>
  <sheetProtection selectLockedCells="1" selectUnlockedCells="1"/>
  <mergeCells count="3">
    <mergeCell ref="A2:F2"/>
    <mergeCell ref="A151:F151"/>
    <mergeCell ref="A153:C153"/>
  </mergeCells>
  <printOptions/>
  <pageMargins left="0.39375" right="0.19652777777777777" top="0.39375" bottom="0.19652777777777777" header="0.5118055555555555" footer="0.5118055555555555"/>
  <pageSetup horizontalDpi="300" verticalDpi="300" orientation="portrait" paperSize="9" scale="94"/>
  <rowBreaks count="2" manualBreakCount="2">
    <brk id="63" max="255" man="1"/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Минеева</dc:creator>
  <cp:keywords/>
  <dc:description/>
  <cp:lastModifiedBy>1 1</cp:lastModifiedBy>
  <cp:lastPrinted>2015-01-12T07:09:23Z</cp:lastPrinted>
  <dcterms:created xsi:type="dcterms:W3CDTF">2009-01-26T06:15:07Z</dcterms:created>
  <dcterms:modified xsi:type="dcterms:W3CDTF">2015-01-12T08:14:19Z</dcterms:modified>
  <cp:category/>
  <cp:version/>
  <cp:contentType/>
  <cp:contentStatus/>
  <cp:revision>21</cp:revision>
</cp:coreProperties>
</file>