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1340" windowHeight="8235" activeTab="0"/>
  </bookViews>
  <sheets>
    <sheet name="Лист1" sheetId="1" r:id="rId1"/>
  </sheets>
  <definedNames>
    <definedName name="_xlnm.Print_Area" localSheetId="0">'Лист1'!$A$1:$N$142</definedName>
  </definedNames>
  <calcPr fullCalcOnLoad="1"/>
</workbook>
</file>

<file path=xl/sharedStrings.xml><?xml version="1.0" encoding="utf-8"?>
<sst xmlns="http://schemas.openxmlformats.org/spreadsheetml/2006/main" count="737" uniqueCount="350">
  <si>
    <t>170,1</t>
  </si>
  <si>
    <t>1,7/8,5</t>
  </si>
  <si>
    <t>Июль 2015</t>
  </si>
  <si>
    <t>Оказание услуг по организации и проведению мероприятия - Международный День пожилого человека в рамках социально-значимых мероприятий</t>
  </si>
  <si>
    <t xml:space="preserve">Поставка электрических чайников для вручения ветеранам в День 70-й годовщины Победы в рамках социально-значимых мероприятий             </t>
  </si>
  <si>
    <t>0,8/4</t>
  </si>
  <si>
    <t>Февраль 2015</t>
  </si>
  <si>
    <t>Январь 2015</t>
  </si>
  <si>
    <t xml:space="preserve">Оказание услуг по изготовлению набора - поздравительная открытка с конвертом с Днём Победы для вручения ветеранам в День 70-й годовщины Победы в рамках социально-значимых мероприятий                                                                                                                                                             </t>
  </si>
  <si>
    <t>Проведение цикла общего усовершенствования  по специальности "Анестезиология-реаниматология"</t>
  </si>
  <si>
    <t>Проведение цикла общего усовершенствования  по специальности "Эндокринология"</t>
  </si>
  <si>
    <t>Проведение цикла общего усовершенствования  по специальности "Онкология"</t>
  </si>
  <si>
    <t>Проведение цикла общего усовершенствования  по специальности "Педиатрия"</t>
  </si>
  <si>
    <t>Проведение цикла общего усовершенствования  по специальности "Терапия"</t>
  </si>
  <si>
    <t>Проведение цикла общего усовершенствования  по специальности "Хирургия"</t>
  </si>
  <si>
    <t>4/20,3</t>
  </si>
  <si>
    <t xml:space="preserve">Оказание услуги по организации и проведению социально-значимого мероприятия "1 Мая-праздник Весны и Труда"
</t>
  </si>
  <si>
    <t>Включает в себя:
1. Услуги режиссёрско-постановочной группы:
- разработка сценария и программы мероприятия;
- режиссура официальной части мероприятия, включая постановку света, звука, проведение генеральной репетиции; 
- организация работы 2-х ведущих на всё время мероприятия.
2. Оформление мероприятия:
 - разработка макетов и изготовление информационных баннеров, оформление помещений  баннерами, воздушными шарами (монтаж-демонтаж).
3. Проведение фото- и видеосъёмки мероприятия:
- Проведение видеосъемок в формате Full HD 1 оператором не менее 1 часа, согласно сценарию, утверждённому с заказчиком, 
Профессиональная фото-съёмка:
не менее 200 фотографий на электронном носителе, размер - не менее 2 Мегапикселей.
4. Разработка дизайна и изготовление полиграфической продукции:
- флажки  с символикой не менее 1000 шт.;
-  информационные листовки формата А4, 3000 шт.;
- информационный плакат формат А1, 1000 шт.;
- бейдж со шнурком на клипсе + вкладыш 
6 см х 9,5 см  - не менее 100 шт.
5. Приобретение сувенирной продукции:
- из стекла, камня, симбирцита, металла (по согласованию с Заказчиком) с символикой г. Ульяновска - 10 шт.
6. Приобретение цветов:
- 10 букетов из 5 роз с длиной стебля не менее 70 см.
7. Приобретение рамок для дипломов:
-  фоторамки  формата А4 со стеклом не менее 50 шт.;
8.Разработка эскизов и изготовление 12 переходящих знамён, согласно утверждённому Заказчиком эскизу для награждения организаций Ульяновской области.
 Размещение у СМП,СОНО</t>
  </si>
  <si>
    <t>3,6/18</t>
  </si>
  <si>
    <t xml:space="preserve">Оказание услуги по организации и проведению социально-значимого мероприятия "Всемирный день действий "За достойный труд"  </t>
  </si>
  <si>
    <t>2/10</t>
  </si>
  <si>
    <t xml:space="preserve">Оказание услуги по организации и проведению социально-значимого мероприятия по торжественному подписанию трёхстороннего Соглашения между Правительством Ульяновской области, Федерацией организаций профсоюзов Ульяновской области, объединениями работодателей Ульяновской области о совместных обязательствах в социально-трудовой сфере
</t>
  </si>
  <si>
    <t>октябрь 2015</t>
  </si>
  <si>
    <t>0,5/2,5</t>
  </si>
  <si>
    <t xml:space="preserve">Оказание услуг по изготовлению печатной продукции для проведения месячника охраны труда в Ульяновской области
</t>
  </si>
  <si>
    <t>0,7/3,5</t>
  </si>
  <si>
    <t>0,5/2,4</t>
  </si>
  <si>
    <t>0,3/1,5</t>
  </si>
  <si>
    <t>26107077808017244226</t>
  </si>
  <si>
    <t>85.11.2.</t>
  </si>
  <si>
    <t>85.11.16.214</t>
  </si>
  <si>
    <t xml:space="preserve">Оказание услуг по санаторно-курортному лечению детей от 7 до 14 лет в детских санаторно-курортных лагерях круглогодичного действия на 2015 год. </t>
  </si>
  <si>
    <t>Проживание в 1-2 этажном корпусе, в комнатах на 2-7 человек. Туалет, умывальник, душевые  комнаты в корпусе.Питание 5 разовое.Срок пребывания-22,5 дня.  Организация лечебного питания в санаторно-курортных учреждениях должна осуществляться в соответствии с приказом Минздрава РФ от 05.08.2003г. №330 (в ред. от 21.06.2013) «О мерах по совершенствованию лечебного питания в лечебно-профилактических учреждениях Российской Федерации» .  Услуги  должны  оказываться  в соответствии с  Постановлением Главного государственного санитарного врача РФ от 27.12.2013 N 73
"Об утверждении СанПиН 2.4.4.3155-13 "Санитарно-эпидемиологические требования к устройству, содержанию и организации работы стационарных организаций отдыха и оздоровления детей"
(вместе с "СанПиН 2.4.4.3155-13. Санитарно-эпидемиологические правила и нормативы..."), нормам и правилам техники безопасности,  Наличие действующей лицензии на осуществление медицинской деятельности, в состав которой входит оказание санаторно-курортной помощи по педиатрии</t>
  </si>
  <si>
    <t>21,49/107,47</t>
  </si>
  <si>
    <t>Проживание в 1-2 этажном корпусе, в комнатах на 2-7 человек. Туалет, умывальник, душевые  комнаты в корпусе.Питание 5 разовое.Срок пребывания-22,5 дня.  Организация лечебного питания в санаторно-курортных учреждениях должна осуществляться в соответствии с приказом Минздрава РФ от 05.08.2003г. №330 (в ред. от 21.06.2013) «О мерах по совершенствованию лечебного питания в лечебно-профилактических учреждениях Российской Федерации» .  Услуги  должны  оказываться  в соответствии с  Постановлением Главного государственного санитарного врача РФ от 27.12.2013 N 73
"Об утверждении СанПиН 2.4.4.3155-13 "Санитарно-эпидемиологические требования к устройству, содержанию и организации работы стационарных организаций отдыха и оздоровления детей"
(вместе с "СанПиН 2.4.4.3155-13. Санитарно-эпидемиологические правила и нормативы...")
, нормам и правилам техники безопасности, санитарно-гигиеническим требованиям. Наличие действующей лицензии на осуществление медицинской деятельности, в состав которой входит оказание санаторно-курортной помощи по педиатрии</t>
  </si>
  <si>
    <t>август 2015</t>
  </si>
  <si>
    <t>Проживание в 1-2 этажном корпусе, в комнатах на 2-7 человек. Туалет, умывальник, душевые  комнаты в корпусе.Питание 5 разовое.Срок пребывания-22,5 дня.  Организация лечебного питания в санаторно-курортных учреждениях должна осуществляться в соответствии с приказом Минздрава РФ от 05.08.2003г. №330 (в ред. от 21.06.2013) «О мерах по совершенствованию лечебного питания в лечебно-профилактических учреждениях Российской Федерации» .  Услуги  должны  оказываться  в соответствии с  Постановлением Главного государственного санитарного врача РФ от 27.12.2013 N 73
"Об утверждении СанПиН 2.4.4.3155-13 "Санитарно-эпидемиологические требования к устройству, содержанию и организации работы стационарных организаций отдыха и оздоровления детей"
(вместе с "СанПиН 2.4.4.3155-13. Санитарно-эпидемиологические правила и нормативы...")
, нормам и правилам техники безопасности, санитарно-гигиеническим требованиям.  Наличие действующей лицензии на осуществление медицинской деятельности, в состав которой входит оказание санаторно-курортной помощи по педиатрии</t>
  </si>
  <si>
    <t>15.88</t>
  </si>
  <si>
    <t>15.88.10.162</t>
  </si>
  <si>
    <t xml:space="preserve">Специализированные продукты детского питания  поставляемые
 в рамках реализации Закона Ульяновской области от 02.11.2011 года №181-ЗО «Об обеспечении полноценным питанием беременных женщин, кормящих матерей, а также детей в возрасте до трех лет в Ульяновской области»
</t>
  </si>
  <si>
    <t>кг</t>
  </si>
  <si>
    <t xml:space="preserve">Оказание услуг по организации и проведению мероприятия-Международный день инвалидов в рамках социально-значимых мероприятий  
</t>
  </si>
  <si>
    <t>1,4/6,9</t>
  </si>
  <si>
    <t>1,6/8</t>
  </si>
  <si>
    <t>261.1003.8011220.224.226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</si>
  <si>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</si>
  <si>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</si>
  <si>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</si>
  <si>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</si>
  <si>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</si>
  <si>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</si>
  <si>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</si>
  <si>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</si>
  <si>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ОКВЭД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</si>
  <si>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</si>
  <si>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</si>
  <si>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ОКПД</t>
  </si>
  <si>
    <t>порядковый номер закупки (лота)</t>
  </si>
  <si>
    <t>наименование товара, работы, услуги, являющихся предметом контракта</t>
  </si>
  <si>
    <t>Минимально необходимые требования, предъявляемые к предмету контракта</t>
  </si>
  <si>
    <t>Ед. измерения</t>
  </si>
  <si>
    <t xml:space="preserve"> размер обеспечения заявки / размер обеспечения исполнения контракта (в тыс. рублей) и размер аванса (в процентах)</t>
  </si>
  <si>
    <t>планируемый срок размещения извещения об осуществлении закупки</t>
  </si>
  <si>
    <t>срок исполнения контракта</t>
  </si>
  <si>
    <t>График осуществления процедур закупки</t>
  </si>
  <si>
    <t>Способ определения поставщика (подрядчика, исполнителя)</t>
  </si>
  <si>
    <t>Обоснование  внесения изменений</t>
  </si>
  <si>
    <t>Количество товаров, работ, услуг, являющихся предметом контракта</t>
  </si>
  <si>
    <t>Начальная (максимальная) цена контракта (в тыс. руб.)</t>
  </si>
  <si>
    <t>г.Ульяновск, ул.Кузнецова, д.18а, (8422) 41-05-01, e-mail:mz@ulgov.ru</t>
  </si>
  <si>
    <t>Министерство здравоохранения и социального развития Ульяновской области</t>
  </si>
  <si>
    <t>(Ф. И. О., должность руководителя (уполномоченного должностного лица) заказчика)</t>
  </si>
  <si>
    <t>(подпись)</t>
  </si>
  <si>
    <t>(дата утверждения)</t>
  </si>
  <si>
    <t>(фамилия и инициалы, телефон (факс) и (или) адрес электронной почты ответственного за формирование плана-графика)</t>
  </si>
  <si>
    <t>«          »</t>
  </si>
  <si>
    <t>2014 г.</t>
  </si>
  <si>
    <t>аппарат</t>
  </si>
  <si>
    <t>Расчеты ЕДК</t>
  </si>
  <si>
    <t>РОВСЭ</t>
  </si>
  <si>
    <t>Спец помощь Димитровград</t>
  </si>
  <si>
    <t>Оздоровительная компания</t>
  </si>
  <si>
    <t xml:space="preserve">Григорова В.В. - Заместитель Министра – директор департамента финансов и государственных закупок </t>
  </si>
  <si>
    <t>Бакуева Марина Ивановна,     +7 (8422) 41-20-11</t>
  </si>
  <si>
    <t>2015</t>
  </si>
  <si>
    <t xml:space="preserve">Оказание услуг по расчёту размера ежемесячных денежных компенсаций расходов по оплате жилищно-коммунальных услуг отдельным категориям граждан Ульяновской области и информированию получателей о порядке расчета и размере начисленной компенсации во втором полугодии 2015 года </t>
  </si>
  <si>
    <t>1. Расчёт  ЕДК гражданам, имеющим право на получение мер социальной поддержки по оплате жилого помещения и коммунальных услуг, передаваемых территориальными управлениями Министерства здравоохранения и социального развития Ульяновской области исполнителю в Реестре получателей мер социальной поддержки по оплате жилого помещения и коммунальных услуг; 2. Ежемесячное информирование получателей о размере начисленной ЕДК;  3. Проведение разъяснительной работы с получателями ЕДК по вопросам ее расчёта</t>
  </si>
  <si>
    <t xml:space="preserve">ед. </t>
  </si>
  <si>
    <t>872,46/5234,76</t>
  </si>
  <si>
    <t>92.40</t>
  </si>
  <si>
    <t>92.40.10.120</t>
  </si>
  <si>
    <t>Услуги по эфирному вещанию телевизионных сюжетов о главных направлениях деятельности Министерства здравоохранения и социального развития Ульяновской области</t>
  </si>
  <si>
    <t>мин</t>
  </si>
  <si>
    <t>261.1006.8068001.244.226</t>
  </si>
  <si>
    <t>аукцион в электронной форме</t>
  </si>
  <si>
    <t>Услуги по изготовлению и размещению на радио материалов о главных направлениях деятельности Министерства здравоохранения и социального развития Ульяновской области</t>
  </si>
  <si>
    <t>Услуги по изготовлению и размещению в газетах материалов о главных направлениях деятельности Министерства здравоохранения и социального развития Ульяновской области</t>
  </si>
  <si>
    <t>92.40.10.110</t>
  </si>
  <si>
    <t xml:space="preserve">кв. см. </t>
  </si>
  <si>
    <t>261.0909.7805133.244.226</t>
  </si>
  <si>
    <t>85.14.18.190</t>
  </si>
  <si>
    <t>Приемка, хранение, учет, складская обработка, организация отпуска продукции гражданам через фармацевтические организации</t>
  </si>
  <si>
    <t>ед.</t>
  </si>
  <si>
    <t>34,73/173,68</t>
  </si>
  <si>
    <t>Оказание услуг по обеспечению граждан, проживающих в Ульяновской области,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 же после трансплантации органов и (или) тканей во втором полугодии 2015 года</t>
  </si>
  <si>
    <t>261.1003.8011228.323.226</t>
  </si>
  <si>
    <t>2,3/11,51</t>
  </si>
  <si>
    <t>1,09/5,47</t>
  </si>
  <si>
    <t>0,6/3,02</t>
  </si>
  <si>
    <t>Тематика: Основные направления деятельности Министерства здравоохранения и социального развития Ульяновской области. Общее количество трансляций: 5. Вид, время и объем материала: -новостная программа, - хронометраж 10 минут. Формат - информационно-аналитические материалы, новостные сообщения с комментариями, интервью. Место проведения записи: г. Ульяновск и Ульяновская область; Зона вещания: г. Ульяновск, г.Димитровград, Ульяновская область</t>
  </si>
  <si>
    <t>Тематика: Основные направления деятельности Министерства здравоохранения и социального развития Ульяновской области. Общее количество статей: 5. Вид издания: рекламно-информационная газета. Распространение: Доставка по почтовым ящикам и офисам бесплатно. Территория охвата: г. Димитровград, г. Ульяновск. Периодичность выхода:1 раз в неделю. Разновидность материалов: информационно-аналитические материалы, новостные сообщения с комментариями, интервью.</t>
  </si>
  <si>
    <t>92.20</t>
  </si>
  <si>
    <t>92.20.11.120</t>
  </si>
  <si>
    <t>открытый конкурс</t>
  </si>
  <si>
    <t>261.0709.7802112.244.226</t>
  </si>
  <si>
    <t>80.22.21</t>
  </si>
  <si>
    <t>80.22.10.120</t>
  </si>
  <si>
    <t>Подготовка специалистов со средним профессиональным образованием по медицинскому направлению</t>
  </si>
  <si>
    <t>чел.</t>
  </si>
  <si>
    <t>261.0705.7802111.244.226</t>
  </si>
  <si>
    <t>80.30.12.130</t>
  </si>
  <si>
    <t>89,31/446,56</t>
  </si>
  <si>
    <t>8,4/42</t>
  </si>
  <si>
    <t>5,28/26,4</t>
  </si>
  <si>
    <t>0,53/2,63</t>
  </si>
  <si>
    <t>6,16/30,8</t>
  </si>
  <si>
    <t>5,39/26,95</t>
  </si>
  <si>
    <t>5,83/29,15</t>
  </si>
  <si>
    <t>Форма обучения: очная. Количество часов: 144. Место проведения: г. Ульяновск. Обучение специалистов с высшим медицинским образованием по дополнительным образовательным программам должно проводиться на основании Федерального закона РФ от 29.12.2012г. №273-ФЗ «Об образовании в РФ». Предъявляемые к участникам закупки требования: наличие действующей лицензии на право осуществления образовательной деятельности в соответствии с п. 40 статьи 12  Федерального закона от 04.05.2011 № 99-ФЗ «О лицензировании отдельных видов деятельности», Постановлением Правительства РФ от 28.10.2013 N 966 "О лицензировании образовательной деятельности".</t>
  </si>
  <si>
    <t>Форма обучения: очная. Количество часов: 288. Место проведения: г. Ульяновск. Обучение специалистов с высшим медицинским образованием по дополнительным образовательным программам должно проводиться на основании Федерального закона РФ от 29.12.2012г. №273-ФЗ «Об образовании в РФ». Предъявляемые к участникам закупки требования: наличие действующей лицензии на право осуществления образовательной деятельности в соответствии с п. 40 статьи 12  Федерального закона от 04.05.2011 № 99-ФЗ «О лицензировании отдельных видов деятельности», Постановлением Правительства РФ от 28.10.2013 N 966 "О лицензировании образовательной деятельности".</t>
  </si>
  <si>
    <t>Форма обучения: очная. Количество часов: 216. Место проведения: г. Ульяновск. Обучение специалистов с высшим медицинским образованием по дополнительным образовательным программам должно проводиться на основании Федерального закона РФ от 29.12.2012г. №273-ФЗ «Об образовании в РФ». Предъявляемые к участникам закупки требования: наличие действующей лицензии на право осуществления образовательной деятельности в соответствии с п. 40 статьи 12  Федерального закона от 04.05.2011 № 99-ФЗ «О лицензировании отдельных видов деятельности», Постановлением Правительства РФ от 28.10.2013 N 966 "О лицензировании образовательной деятельности".</t>
  </si>
  <si>
    <t>80.30.3</t>
  </si>
  <si>
    <t>11/55</t>
  </si>
  <si>
    <t xml:space="preserve">Форма обучения: очная. Место проведения: г. Ульяновск.Предъявляемые к участникам закупки требования: 1. Наличие действующей лицензии на право осуществления образовательной деятельности в соответствии с п. 40 статьи 12  Федерального закона от 04.05.2011 № 99-ФЗ «О лицензировании отдельных видов деятельности»  по специальностям:
- специальность 31.02.01 «Лечебное дело» (Федеральный государственный образовательный стандарт среднего профессионального образования, утвержденный Приказом Министерства образования и науки Российской Федерации от 12.05.2014 года № 514); 
- специальность 31.02.02 «Акушерское дело» 
(Федеральный государственный образовательный стандарт среднего профессионального образования, утвержденный Приказом Министерства образования и науки Российской Федерации от 11.08.2014 года № 969);
2. Наличие свидетельства о государственной аккредитации учреждения с приложениями, выданного Федеральной службы по надзору в сфере образования и науки, требуется на основании ст. 92 Федерального закона от 29.12.2012 № 273-ФЗ «Об образовании в Российской Федерации» и постановлением Правительства Российской Федерации от 18.11.2013 № 1039 «О государственной аккредитации образовательной деятельности»
</t>
  </si>
  <si>
    <t>85.14</t>
  </si>
  <si>
    <t>Тематика: Основные направления деятельности Министерства здравоохранения и социального развития Ульяновской области. Общее количество трансляций: 6. Вид, время и объем материала: -новостная программа, -время выхода - с понедельника по пятницу, - хронометраж до 2 минут. Формат - информационно-аналитические материалы, новостные сообщения с комментариями. Место проведения съемок: г. Ульяновск и Ульяновская область; Зона вещания: г. Ульяновск, г.Димитровград, Ульяновская область Предъявляемые к участникам закупки требования: наличие действующей лицензии на осуществление эфирного вещания в соответствии с Постановлением Правительства РФ от 08.12.2011 №1025 "О лицензировании телевизионного вещания и радиовещания"</t>
  </si>
  <si>
    <t>64.20.6</t>
  </si>
  <si>
    <t>64.20.21.120</t>
  </si>
  <si>
    <t>91.33</t>
  </si>
  <si>
    <t>91.33.14.150</t>
  </si>
  <si>
    <t>Услуга по организации и проведению мероприятия, посвященного открытию областной акции «Помоги собраться в школу», в рамках проведения социально-значимых мероприятий</t>
  </si>
  <si>
    <t>3,17/15,85</t>
  </si>
  <si>
    <t>Март 2015</t>
  </si>
  <si>
    <t>Декабрь 2015</t>
  </si>
  <si>
    <t>Аукцион в электронной форме</t>
  </si>
  <si>
    <t>Услуга по организации и проведению мероприятия, посвященного закрытию областной акции «Помоги собраться в школу», в рамках проведения социально-значимых мероприятий</t>
  </si>
  <si>
    <t>2,08/10,42</t>
  </si>
  <si>
    <t>261.0909.7802115.244.226</t>
  </si>
  <si>
    <t>85.11</t>
  </si>
  <si>
    <t>85.11.16.160</t>
  </si>
  <si>
    <t>оказание услуг по специализированным видам паллиативной медицинской помощи  жителям города Димитровграда в рамках территориальной программы государственных гарантий на 2-ое полугодие 2015 г.</t>
  </si>
  <si>
    <t>койко-дни</t>
  </si>
  <si>
    <t>6,52/32,61</t>
  </si>
  <si>
    <t>декабрь2015</t>
  </si>
  <si>
    <t>261.0909.7802116.244.226</t>
  </si>
  <si>
    <t>оказание услуг по специализированным видам наркологической  медицинской помощи жителям Мелекесского и Новомалыклинского районов Ульяновской области в рамках территориальной программы государственных гарантий на 2-ое полугодие 2015 г.</t>
  </si>
  <si>
    <t>Амбулаторно-поликлиническая помощь:посещение с профилактикой и иными целями,объем диагностических и лечебных мероприятий в соответствии с утвержденными стандартами и порядками оказания медицинской помощи.        Наличие лицензии на осуществление медицинской деятельности</t>
  </si>
  <si>
    <t>посещение</t>
  </si>
  <si>
    <t>0,48/2,40</t>
  </si>
  <si>
    <t>Амбулаторно-поликлиническая помощь: обращение по поводу заболевания,объем диагностических и лечебных мероприятий в соответствии с утвержденными стандартами и порядками оказания медицинской помощи.                                            Наличие лицензии на осуществление медицинской деятельности</t>
  </si>
  <si>
    <t xml:space="preserve">Ед. </t>
  </si>
  <si>
    <t>0,09/0,48</t>
  </si>
  <si>
    <t>Стационарная медицинская помощь: случай госпитализации,объем диагностических и лечебных мероприятий в соответствии с утвержденными стандартами и порядками оказания медицинской помощи.                                                               Наличие лицензии на осуществление медицинской деятельности</t>
  </si>
  <si>
    <t>2,88/14,40</t>
  </si>
  <si>
    <t>Медицинская помощь в условиях дневного стационара: пациенто/дни,объем диагностических и лечебных мероприятий в соответствии с утвержденными стандартами и порядками оказания медицинской помощи.                                                Наличие лицензии на осуществление медицинской деятельности</t>
  </si>
  <si>
    <t>пац./дни</t>
  </si>
  <si>
    <t>0,33/1,69</t>
  </si>
  <si>
    <t>оказание услуг по специализированным видам психиатрической медицинской помощи жителям Мелекесского и Новомалыклинского районов Ульяновской области в рамках территориальной программы государственных гарантий на 2-ое полугодие 2015 г.</t>
  </si>
  <si>
    <t>Амбулаторно-поликлиническая помощь:посещение с профилактикой и иными целями,объем диагностических и лечебных мероприятий в соответствии с утвержденными стандартами и порядками оказания медицинской помощи.               Наличие лицензии на осуществление медицинской деятельности</t>
  </si>
  <si>
    <t>3,27/16,33</t>
  </si>
  <si>
    <t>Стационарная медицинская помощь: случай госпитализации,объем диагностических и лечебных мероприятий в соответствии с утвержденными стандартами и порядками оказания медицинской помощи.                                                                       Наличие лицензии на осуществление медицинской деятельности</t>
  </si>
  <si>
    <t>5,47/27,34</t>
  </si>
  <si>
    <t>оказание услуг по специализированным видам медицинской помощи - фтизиатрия, жителям Мелекесского и Новомалыклинского районов Ульяновской области в рамках территориальной программы государственных гарантий на 2-ое полугодие 2015 г.</t>
  </si>
  <si>
    <t>Амбулаторно-поликлиническая помощь:посещение с профилактикой и иными целями,объем диагностических и лечебных мероприятий в соответствии с утвержденными стандартами и порядками оказания медицинской помощи.            Наличие лицензии на осуществление медицинской деятельности</t>
  </si>
  <si>
    <t>1,65/8,24</t>
  </si>
  <si>
    <t>Амбулаторно-поликлиническая помощь: обращение по поводу заболевания,объем диагностических и лечебных мероприятий в соответствии с утвержденными стандартами и порядками оказания медицинской помощи.                                               Наличие лицензии на осуществление медицинской деятельности</t>
  </si>
  <si>
    <t>1,25/6,28</t>
  </si>
  <si>
    <t>12,21/61,07</t>
  </si>
  <si>
    <t>оказание услуг по специализированным видам дерматовенерологической  медицинской помощи  жителям Мелекесского и Новомалыклинского районов Ульяновской области в рамках территориальной программы государственных гарантий на 2-ое полугодие 2015 г.</t>
  </si>
  <si>
    <t>Амбулаторно-поликлиническая помощь: посещение с профилактикой и иными целями,объем диагностических и лечебных мероприятий в соответствии с утвержденными стандартами и порядками оказания медицинской помощи.                    Наличие лицензии на осуществление медицинской деятельности</t>
  </si>
  <si>
    <t>0,32/1,62</t>
  </si>
  <si>
    <t>Амбулаторно-поликлиническая помощь: обращение по поводу заболевания,объем диагностических и лечебных мероприятий в соответствии с утвержденными стандартами и порядками оказания медицинской помощи.                                                 Наличие лицензии на осуществление медицинской деятельности</t>
  </si>
  <si>
    <t>0,26/1,32</t>
  </si>
  <si>
    <t>Стационарная медицинская помощь: случай госпитализации,объем диагностических и лечебных мероприятий в соответствии с утвержденными стандартами и порядками оказания медицинской помощи.                                                                      Наличие лицензии на осуществление медицинской деятельности</t>
  </si>
  <si>
    <t>0,65/3,27</t>
  </si>
  <si>
    <t>Паллиативная медицинская помощь: койко-дни,объем диагностических и лечебных  мероприятий  в соответствии с утвержденными стандартами и порядками оказания медицинской помощи. Наличие лицензии на осуществление медицинской деятельности</t>
  </si>
  <si>
    <t>261.1006.8068001.244.221</t>
  </si>
  <si>
    <t>64.20</t>
  </si>
  <si>
    <t>Оказание услуг связи</t>
  </si>
  <si>
    <t>Не требуется/ Не требуется</t>
  </si>
  <si>
    <t>Закупка у единственного поставщика (подрядчика, исполнителя), п.1 ч.1 ст.93 № 44- от 05.04.2013 г</t>
  </si>
  <si>
    <t>январь 2015</t>
  </si>
  <si>
    <t>декабрь 2015</t>
  </si>
  <si>
    <t>64.20.11.110</t>
  </si>
  <si>
    <t>Лек обеспечение (трансферты)</t>
  </si>
  <si>
    <t>Гоше</t>
  </si>
  <si>
    <t>Повшение квалификации</t>
  </si>
  <si>
    <t>Образовательные услуги</t>
  </si>
  <si>
    <t>Лек. Обеспечение (ОБ)</t>
  </si>
  <si>
    <t>Спец помощь Н.Малыкла</t>
  </si>
  <si>
    <t>Кашки</t>
  </si>
  <si>
    <t>Социально-значимые мероприятия</t>
  </si>
  <si>
    <t>Доступная среда</t>
  </si>
  <si>
    <t>Улучшение условий и охраны труда</t>
  </si>
  <si>
    <t>Новогодние подарки</t>
  </si>
  <si>
    <t>261.0902.7805161.323.226</t>
  </si>
  <si>
    <t>261.0902.7805161.323.262</t>
  </si>
  <si>
    <t>261.0707.7808017.244.226</t>
  </si>
  <si>
    <t>261.0902.7802108.323.226</t>
  </si>
  <si>
    <t>261.0902.7802108.323.262</t>
  </si>
  <si>
    <t>261.0909.78021116.244.226</t>
  </si>
  <si>
    <t>261.0909.7808004.323.262</t>
  </si>
  <si>
    <t>261.1003.8011220.244.221</t>
  </si>
  <si>
    <t>261.1003.8031403.244.222</t>
  </si>
  <si>
    <t>261.1003.8031403.244.226</t>
  </si>
  <si>
    <t>261.1003.8031403.244.290</t>
  </si>
  <si>
    <t>261.1003.8031403.244.340</t>
  </si>
  <si>
    <t>261.1003.8041501.244.226</t>
  </si>
  <si>
    <t>261.1003.8041501.244.290</t>
  </si>
  <si>
    <t>261.1003.8041501.244.340</t>
  </si>
  <si>
    <t>261.1003.8041505.244.290</t>
  </si>
  <si>
    <t>261.1003.8041505.244.340</t>
  </si>
  <si>
    <t>261.1006.8068001.242.221</t>
  </si>
  <si>
    <t>261.1006.8068001.242.226</t>
  </si>
  <si>
    <t>261.1006.8068001.244.224</t>
  </si>
  <si>
    <t>261.1006.8068001.244.225</t>
  </si>
  <si>
    <t>261.1006.8068001.244.310</t>
  </si>
  <si>
    <t>261.1006.8068001.244.340</t>
  </si>
  <si>
    <t>Годовой объём закупок у единственного поставщика (подрядчика, исполнителя)в соответствии с  п.4 ч.1 ст.93 ФЗ №44-ФЗ, (тыс. рублей)</t>
  </si>
  <si>
    <t>Годовой объём закупок у единственного поставщика (подрядчика, исполнителя)в соответствии с  п.5 ч.1 ст.93 ФЗ №44-ФЗ, (тыс. рублей)</t>
  </si>
  <si>
    <t>Годовой объём закупок у субъектов малого предпринимательства, социально-ориентированных некоммерческих организаций, (тыс. рублей)</t>
  </si>
  <si>
    <t>Годовой объём закупок осуществляемых путем проведения запроса котировок, (тыс. рублей)</t>
  </si>
  <si>
    <t>261.1003.8011220.244.226</t>
  </si>
  <si>
    <t>Услуги по подготовке и проведению Гала-концерта   Областного фестиваля самодеятельного художественного творчества воспитанников ОГКОУ для детей-сирот и детей, оставшихся без попечения родителей, специальных (коррекционных) общеобразовательных школ и школ-интернатов «Храните детские сердца» в рамках проведения социально значимых мероприятий</t>
  </si>
  <si>
    <t>Ед.</t>
  </si>
  <si>
    <t>1,1/5,67</t>
  </si>
  <si>
    <t>Услуги  по организации и проведению межрегионального фестиваля авторской песни и туризма для воспитанников детских домов и детей-сирот и детей, оставшихся без попечения родителей, воспитывающихся в замещающих семьях Ульяновской области и регионов ПФО в рамках проведения социально- значимых мероприятий</t>
  </si>
  <si>
    <t>2,3/11,3</t>
  </si>
  <si>
    <t>Услуги по организации и  проведению спартакиады для воспитанников организаций  для детей-сирот и детей, оставшихся без попечения родителей «Спортивный Олимп Приволжья» в рамках проведения социально- значимых мероприятий</t>
  </si>
  <si>
    <t>1,1/5,7</t>
  </si>
  <si>
    <t>Услуги по организации и проведению регионального праздника - День приёмной семьи в рамках проведения социально - значимых мероприятий</t>
  </si>
  <si>
    <t>Август 2015</t>
  </si>
  <si>
    <t xml:space="preserve">Услуги по организации и проведению областного
конкурса «Лучший воспитатель» среди педагогических работников областных государственных образовательных учреждений для детей-сирот и детей, оставшихся без попечения родителей, в рамках проведения социально- значимых мероприятий
</t>
  </si>
  <si>
    <t>Август 2016</t>
  </si>
  <si>
    <t>Поставка новогодних подарков для детей, находящихся в трудной жизненной ситуации, в 2015 году</t>
  </si>
  <si>
    <t xml:space="preserve">Подарки детям должны быть упакованы в красочную новогоднюю упаковку из картона с изображением символики 2015 года, с вырубленной ручкой. Наборы должны быть двух типов. 1 тип Новогодний подарок весом не менее 450 грамм: в составе:1 печенье сахарное, 5 конфет шоколадные; между  слоями вафель, пралиновые; суфле в шоколаде, помадные, эксклюзивные. 2 тип весом не менее 450 грамм (для детей, больных сахарным диабетом). Козинак подсолнечный на фруктозе, печенье без сахара на сорбите, вафли на фруктозе; желейная конфета на фруктозе, батончик на сорбите, батончик на фруктозе, суфле на фруктозе. 
Размещение у СМП,СОНО
</t>
  </si>
  <si>
    <t xml:space="preserve">Предоставление билетов на посещение концерта в рамках проведения Новогодних мероприятий
</t>
  </si>
  <si>
    <t>Предоставление билетов на посещение концерта в рамках проведения Новогодних мероприятий</t>
  </si>
  <si>
    <t>предоставление билетов на посещение концерта в ОГБУК ЦНК Дворец культуры «Губернаторский» в рамках проведения Новогодних мероприятий</t>
  </si>
  <si>
    <t>предоставление билетов на посещение концерта в ОГАУК «Ленинский мемориал» в рамках проведения Новогодних мероприятий</t>
  </si>
  <si>
    <t>261.1003.8011203.360.290</t>
  </si>
  <si>
    <t>261.1003.8011220.244.290</t>
  </si>
  <si>
    <t>15.84</t>
  </si>
  <si>
    <t>92.32</t>
  </si>
  <si>
    <t>92.32.10.310</t>
  </si>
  <si>
    <t>шт.</t>
  </si>
  <si>
    <t>15.84.22.190</t>
  </si>
  <si>
    <t>14,9/74,9</t>
  </si>
  <si>
    <t>Октябрь 2015</t>
  </si>
  <si>
    <t>Закупка у единственного поставщика (подрядчика, исполнителя), п.15 ч.1 ст.93 № 44- от 05.04.2013 г</t>
  </si>
  <si>
    <t>Ноябрь 2015</t>
  </si>
  <si>
    <t>Ноябрь 2016</t>
  </si>
  <si>
    <t>1,89/9,47</t>
  </si>
  <si>
    <t xml:space="preserve">Февраль 2015 </t>
  </si>
  <si>
    <t>22.15</t>
  </si>
  <si>
    <t>22.15.11.120</t>
  </si>
  <si>
    <r>
      <t>Открытка - бумага глянцевая двухстороняя  250г/м2. Полноцветная офсетная печать, 2+1. Биговка, в одно сложение.  В разложенном виде формат  А4 – 21,0 х 29,7; в сложенном виде формат А5 - 21,0 х 14,8. кол-во 41000 шт.
Конверт - офсетная бумага плотностью не менее 80 г/м2. Склеивающий клапан вдоль длинной стороны конверта - отрывная лента.  Печать на конвертах - офсетная. Количество - 41000 шт.</t>
    </r>
    <r>
      <rPr>
        <b/>
        <sz val="9"/>
        <rFont val="Times New Roman"/>
        <family val="1"/>
      </rPr>
      <t xml:space="preserve"> Размещение у СМП, СОНО</t>
    </r>
    <r>
      <rPr>
        <sz val="9"/>
        <rFont val="Times New Roman"/>
        <family val="1"/>
      </rPr>
      <t xml:space="preserve">
</t>
    </r>
  </si>
  <si>
    <t>22.11.10.140</t>
  </si>
  <si>
    <t>22.11</t>
  </si>
  <si>
    <t xml:space="preserve">Оказание услуги по организации и проведению мероприятия
 «Областной этап всероссийского конкурса «Российская организация высокой социальной эффективности» 
</t>
  </si>
  <si>
    <t>33.50</t>
  </si>
  <si>
    <t>33.50.14.195</t>
  </si>
  <si>
    <t xml:space="preserve">Поставка сувенирной продукции для вручения на мероприятия
 «Областной этап всероссийского конкурса «Российская организация высокой социальной эффективности» 
</t>
  </si>
  <si>
    <t xml:space="preserve">Изготовление баннеров в рамках проведения мероприятия
 «Областной этап всероссийского конкурса «Российская организация высокой социальной эффективности» 
</t>
  </si>
  <si>
    <t xml:space="preserve">Поставка блендеров для вручения ветеранам в День 70-й годовщины Победы в рамках социально-значимых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</si>
  <si>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Оказание услуг по организации и проведению мероприятия - Парад ангелов в рамках социально-значимых мероприятий</t>
  </si>
  <si>
    <t>1,5/7,7</t>
  </si>
  <si>
    <t xml:space="preserve">Поставка телевизоров для вручения ветеранам в День 70-й годовщины Победы в рамках социально-значимых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</si>
  <si>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Поставка мультиварок для вручения ветеранам в День 70-й годовщины Победы в рамках социально-значимых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</si>
  <si>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Поставка ноутбуков для вручения ветеранам в День 70-й годовщины Победы в рамках социально-значимых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</si>
  <si>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66,69/666,90</t>
  </si>
  <si>
    <t>ед</t>
  </si>
  <si>
    <t>Всего годовой объём закупок планируемых в 2015 году / совокупный годовой объём закупок на 2015 год, (тыс.руб.)</t>
  </si>
  <si>
    <t>15.89</t>
  </si>
  <si>
    <t>15.13.11</t>
  </si>
  <si>
    <t xml:space="preserve">Поставка продуктовых наборов для вручения ветеранам в День 70-й годовщины Победы в рамках социально-значимых мероприятий   </t>
  </si>
  <si>
    <r>
      <t xml:space="preserve">Состав продовольственного набора: 
- шоколадные конфеты глазированные с начинкой в картонной коробке -  1 шт. Не менее 250 гр., 
- печенье фасованное – 1 шт. Не менее 300 гр.,
- кофе в стеклянной банке – 1 шт. Не менее 100 гр., 
- чай чёрный байховый крупнолистовой в картонной коробке –  1 шт. Не менее 250 гр.,
- молоко сгущённое в ж/б – 1 шт. Не менее 350 гр.,
- икра красная – 1 шт. Не менее 140 гр.,
- консервы рыбные в ж/б – 1 шт. Не менее 200 гр.,
- говядина тушёная в ж/б гост, в/с – 1 шт. Не менее 300 гр.,
- колбаса сырокопчёная - 1 шт. Не менее 300 гр,
- макаронные изделия фасованные – 1 шт. Не менее 500 гр.,
- крупа фасованная – 1 шт. Не менее 500 гр. 
- Пакет полиэтиленовый упаковочный  из полиэтилена  (пвх) плотностью 70 мкм. Размер пакета - 30*40 см. Страна – производитель: Россия. Печать полноцветная с одной стороны. Рисунок согласовывается с заказчиком.
Страна – производитель всех продуктов: Россия. </t>
    </r>
    <r>
      <rPr>
        <b/>
        <sz val="9"/>
        <rFont val="Times New Roman"/>
        <family val="1"/>
      </rPr>
      <t>Размещение у СМП,СОНО.</t>
    </r>
    <r>
      <rPr>
        <sz val="9"/>
        <rFont val="Times New Roman"/>
        <family val="1"/>
      </rPr>
      <t xml:space="preserve">
</t>
    </r>
  </si>
  <si>
    <t>0,9/4,5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</si>
  <si>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Декабрь 2015                </t>
  </si>
  <si>
    <t>01.12</t>
  </si>
  <si>
    <t>01.12.22.190</t>
  </si>
  <si>
    <t xml:space="preserve">Поставка букетов цветов для вручения ветеранам в День 70-й годовщины Победы в рамках социально-значимых мероприятий   </t>
  </si>
  <si>
    <r>
      <t xml:space="preserve">Букет должен состоять из роз (3 шт.). Длина стебля растений - 50 см. Букеты должны быть оформлены прозрачной слюдой. </t>
    </r>
    <r>
      <rPr>
        <b/>
        <sz val="9"/>
        <rFont val="Times New Roman"/>
        <family val="1"/>
      </rPr>
      <t>Размещение у СМП,СОНО.</t>
    </r>
  </si>
  <si>
    <t>0,44/2,22</t>
  </si>
  <si>
    <r>
      <t xml:space="preserve">• Процессор: N2830 2.16ГГц или эквивалент
• Видеокарта: HD Graphics или эквивалент
• Оперативная память: не менее 2Гб DDR3 1600 МГц 
• Жесткий диск (HDD): не менее 500 Гб 
• Диагональ экрана: не менее 15,6" (39,6 см) 
Поставляемый товар должен быть новым товаром (товаром, который не был в употреблении, в ремонте, в том числе, который не был восстановлен, у которого не была осуществлена замена составных частей, не были восстановлены потребительские свойства). </t>
    </r>
    <r>
      <rPr>
        <b/>
        <sz val="9"/>
        <rFont val="Times New Roman"/>
        <family val="1"/>
      </rPr>
      <t>Размещение у СМП, СОНО</t>
    </r>
    <r>
      <rPr>
        <sz val="9"/>
        <rFont val="Times New Roman"/>
        <family val="1"/>
      </rPr>
      <t xml:space="preserve">
</t>
    </r>
  </si>
  <si>
    <r>
      <t xml:space="preserve">• Диагональ: 32" (81,3 см),  40" (101,6 см)
• Разрешение: 1366x768, 1920 x1080, 1280x720, 1024x768  Пикс 
• Тип дисплея: LED 
• Частота развертки: не менее100 Гц (AMR) 
Поставляемый товар должен быть новым товаром (товаром, который не был в употреблении, в ремонте, в том числе, который не был восстановлен, у которого не была осуществлена замена составных частей, не были восстановлены потребительские свойства). </t>
    </r>
    <r>
      <rPr>
        <b/>
        <sz val="9"/>
        <rFont val="Times New Roman"/>
        <family val="1"/>
      </rPr>
      <t>Размещение у СМП, СОНО</t>
    </r>
    <r>
      <rPr>
        <sz val="9"/>
        <rFont val="Times New Roman"/>
        <family val="1"/>
      </rPr>
      <t xml:space="preserve">
</t>
    </r>
  </si>
  <si>
    <r>
      <t>• Процессор: N2830 2.16ГГц или эквивалент
• Видеокарта: HD Graphics или эквивалент
• Оперативная память: не менее 2Гб DDR3 1600 МГц 
• Жесткий диск (HDD): не менее 500 Гб 
• Диагональ экрана: не менее 15,6" (39,6 см) 
Поставляемый товар должен быть новым товаром (товаром, который не был в употреблении, в ремонте, в том числе, который не был восстановлен, у которого не была осуществлена замена составных частей, не были восстановлены потребительские свойства).</t>
    </r>
    <r>
      <rPr>
        <b/>
        <sz val="9"/>
        <rFont val="Times New Roman"/>
        <family val="1"/>
      </rPr>
      <t xml:space="preserve"> Размещение у СМП, СОНО</t>
    </r>
    <r>
      <rPr>
        <sz val="9"/>
        <rFont val="Times New Roman"/>
        <family val="1"/>
      </rPr>
      <t xml:space="preserve">
</t>
    </r>
  </si>
  <si>
    <r>
      <t xml:space="preserve">• Тип блендера: погружной 
• Мощность не менее 700 Вт
• Материал корпуса: нержавеющая сталь, либо пластик 
• Материал погружной части: нержавеющая сталь 
• Количество насадок: не менее 2 
• Количество режимов: не менее 2 
Поставляемый товар должен быть новым товаром (товаром, который не был в употреблении, в ремонте, в том числе, который не был восстановлен, у которого не была осуществлена замена составных частей, не были вос-становлены потребительские свойства). </t>
    </r>
    <r>
      <rPr>
        <b/>
        <sz val="9"/>
        <rFont val="Times New Roman"/>
        <family val="1"/>
      </rPr>
      <t>Размещение у СМП, СОНО</t>
    </r>
    <r>
      <rPr>
        <sz val="9"/>
        <rFont val="Times New Roman"/>
        <family val="1"/>
      </rPr>
      <t xml:space="preserve">
</t>
    </r>
  </si>
  <si>
    <r>
      <t xml:space="preserve">• Мощность 2000-2200 Вт
• Материал ручки: пластик 
• Объем, л: 1,7 
• Скрытый нагревательный элемент 
• Поворот на 360 градусов 
• Индикатор уровня воды 
Поставляемый товар должен быть новым товаром (товаром, который не был в употреблении, в ремонте, в том числе, который не был восстановлен, у которого не была осуществлена замена составных частей, не были вос-становлены потребительские свойства). </t>
    </r>
    <r>
      <rPr>
        <b/>
        <sz val="9"/>
        <rFont val="Times New Roman"/>
        <family val="1"/>
      </rPr>
      <t>Размещение у СМП, СОНО</t>
    </r>
  </si>
  <si>
    <r>
      <t xml:space="preserve">Включает в себя:
1.Дезинфекция против комаров и клещей на территории 6 га.
2.Аренда сцены.
3.Сцена должна быть обеспечена необходимым световым, звуковым, проекционным, мультимедийным оборудованием для обеспечения  концерта участников фестиваля и проведения лазерного шоу.
4.Изготовление стилистической и полиграфической продукции:
-информационные буклеты 1000 штук;
-дипломы 200 штук;
-вымпелы1000 штук.
5. Приобретение канцтоваров:
-ручки пластиковые автоматические-150 штук;
-блокноты на пружине 150 штук.
6.Приобретение призов номинантам фестиваля:
- гитара 1 шт.
- палатка 4-х местная-1 штука
- палатка 2-х местная- 1 штука
- комплекты для игры в волейбол- 3 штуки
- комплекты для игры в теннис- 3 штуки
- футбольные мячи-10 штук
7. Транспортировка детей на фестиваль:
-заказ 4 автобусов.
</t>
    </r>
    <r>
      <rPr>
        <b/>
        <sz val="9"/>
        <rFont val="Times New Roman"/>
        <family val="1"/>
      </rPr>
      <t>Размещение у СМП,СОНО</t>
    </r>
    <r>
      <rPr>
        <sz val="9"/>
        <rFont val="Times New Roman"/>
        <family val="1"/>
      </rPr>
      <t xml:space="preserve">
</t>
    </r>
  </si>
  <si>
    <r>
      <t xml:space="preserve">Включает в себя:
1. Аренда спортивной площадки в городе Ульяновске  на 3 часа
2. Предоставление 2 столов и 6 стульев для судейской команды
-судейская команда из 3 человек.
3. Услуги режиссёрско-постановочной группы, в т.ч.: услуги судейской команды.
4. Приобретение и изготовление наградных атрибутов:
- изготовление дипломов в количестве 100 штук;
-приобретение медалей в количестве 33 штук;
-приобретение 3 кубков.
 5. Приобретение призов для участников соревнования – 90 штук:
- туристическая палатка 4-х местная 1штука
- туристическая палатка 2-х местная- 1 штука
- тент – 1 штука
- сетка и волейбольный мяч-  2 комплекта
- интеллектуальные настольные игры – 85 штук
6. Транспортировка детей на соревнование:
-заказ 8 автобусов.
</t>
    </r>
    <r>
      <rPr>
        <b/>
        <sz val="9"/>
        <rFont val="Times New Roman"/>
        <family val="1"/>
      </rPr>
      <t>Размещение у СМП,СОНО</t>
    </r>
    <r>
      <rPr>
        <sz val="9"/>
        <rFont val="Times New Roman"/>
        <family val="1"/>
      </rPr>
      <t xml:space="preserve">
</t>
    </r>
  </si>
  <si>
    <t>Оказываемые услуги должны соответствовать ФЗ №126-ФЗ от 7 июля 2003 года</t>
  </si>
  <si>
    <r>
      <t>Включает в себя:
1.Аренда зала в центральной части города Ульяновска на 3 часа, вместимостью не более 300чел.
2.Помещение должно быть оснащено световым, звуковым, проекционным мультимедийным оборудованием для обеспечения мероприятия. Предоставлен обслуживающий персонал, обеспечивающий настройку и техническое обслуживание работы компьютеров, свето- и электрооборудования, звуковоспроизводящей аппаратуры.
3 Услуги по проведению праздника:
-Оформление сцены 140 шарами 
4. Приобретение подарков и призов  победителям по 7 номинациям:
- туристическая палатка 4-х местная
- туристическая палатка 2-х местная
- тент 
- сетка для игры в волейбол и волейбольный мяч- 4 комплекта
- дипломы – 200 штук;
-рамки для дипломов-30 штук.
5.Приобретение и изготовление дипломов (200 штук), в том числе:
-оформление 30 дипломов в рамки.</t>
    </r>
    <r>
      <rPr>
        <b/>
        <sz val="9"/>
        <rFont val="Times New Roman"/>
        <family val="1"/>
      </rPr>
      <t xml:space="preserve">
Размещение у СМП,СОНО</t>
    </r>
    <r>
      <rPr>
        <sz val="9"/>
        <rFont val="Times New Roman"/>
        <family val="1"/>
      </rPr>
      <t xml:space="preserve">
</t>
    </r>
  </si>
  <si>
    <t>Услуга по организации и проведению конкурса "Семейные трудовые династии"
в рамках социально-значимых мероприятий</t>
  </si>
  <si>
    <t>30.02</t>
  </si>
  <si>
    <t>30.02.15.211</t>
  </si>
  <si>
    <t>32.20.11.710</t>
  </si>
  <si>
    <t>32.20</t>
  </si>
  <si>
    <t>29.71.28.910</t>
  </si>
  <si>
    <r>
      <t xml:space="preserve">• Потребляемая мощность, не менее 700 Вт
• Тип управления: кнопочное 
• Количество программ: не менее 7 
• Объем чаши: не менее 3 л 
• Антипригарное покрытие
Поставляемый товар должен быть новым товаром (товаром, который не был в употреблении, в ремонте, в том числе, который не был восстановлен, у которого не была осуществлена замена составных частей, не были вос-становлены потребительские свойства). </t>
    </r>
    <r>
      <rPr>
        <b/>
        <sz val="9"/>
        <rFont val="Times New Roman"/>
        <family val="1"/>
      </rPr>
      <t>Размещение у СМП, СОНО</t>
    </r>
    <r>
      <rPr>
        <sz val="9"/>
        <rFont val="Times New Roman"/>
        <family val="1"/>
      </rPr>
      <t xml:space="preserve">
</t>
    </r>
  </si>
  <si>
    <t>29.71</t>
  </si>
  <si>
    <t>29.71.21.710</t>
  </si>
  <si>
    <t>30.02.12.129</t>
  </si>
  <si>
    <t>29.71.24.310</t>
  </si>
  <si>
    <r>
      <t xml:space="preserve">1Сухая адаптированная молочная смесь для питания детей с рождения до 6 месяцев
2. Сухая адаптированная молочная смесь для питания детей с 6 месяцев  до 12 месяцев
3. Сухой молочный напиток, для питания  детей старше  12 месяцев
4 Сухой молочный напиток, для питания  детей старше  24 месяцев
5. Каша молочная рисовая быстрорастворимая для питания детей первого года жизни (возможно с добавлением фруктов и ягод)
6.Каша молочная гречневая быстрорастворимая, для питания детей первого года жизни (возможно с добавлением фруктов и ягод)
7.Каша молочная овсяная быстрорастворимая, для питания детей первого года жизни (возможно с добавлением фруктов и ягод)
8.Каша молочная пшеничная с яблоками и ягодами или  многозерновая с яблоками и ягодами для питания детей старше года        9.Молочная каша многозерновая с бананом и фруктами или ягодами для питания детей старше года
10.Пюре из персиков или абрикосов/яблок с творогом
11. Пюре из груш и/или яблок со сливками
12.Пюре из яблок и/или персиков со сливками
13. Пюре из яблок и/или абрикосов с творогом для питания детей раннего возраста
Продукты, поставляемый в рамках данного контракта, должен соответствовать Техническому регламенту на молоко и молочную продукцию (ФЗ № 88-ФЗ от 12.06.2008), подтверждаться и сопровождаться сертификатами качества Товара, соответствовать: ГОСТу Р 54628-2011, ГОСТу 52405-2005, ГОСТу 52476-2005 и ГОСТу 52475-2005,                                                               </t>
    </r>
    <r>
      <rPr>
        <b/>
        <sz val="9"/>
        <rFont val="Times New Roman"/>
        <family val="1"/>
      </rPr>
      <t>Размещение у СМП</t>
    </r>
  </si>
  <si>
    <r>
      <t xml:space="preserve">Включает в себя:
.Услуги режиссёрско-постановочной группы:
- разработка сценария мероприятия;
- режиссура мероприятия (церемония награждения не менее 30 мин.);
- постановка света, звука, проведение 2-х репетиций (в т.ч. генеральной); 
- организация работы 2-х ведущих на всё время мероприятия; 
- оформление площадки для награждения (баннерами, воздушными шарами);
- администрирование и сопровождение мероприятия.
2. Информационное сопровождение:
- на радио: изготовление информационных аудиороликов (не менее 2-х) хронометражем не менее 20 сек.; 
- размещение информационного аудио ролика в течение 2-х недель по 5 выходов в день не менее чем на 3-х радиостанциях;
- на телевидении: изготовление (съёмка) не менее 2-х сюжетов и размещение их не менее чем на 2-х телеканалах за 1-2 недели до мероприятия (согласуется с Заказчиком);
- в газете, не менее 5-ти СМИ;
- интернет-реклама;
- изготовление презентационного видеофильма о победителях конкурса «Семейные трудовые династии», включающий:
• Создание сценария съемок и его утверждение Заказчиком;
• Проведение съемок в формате Full HD, монтаж, использование в фильме синтеза фото- и видеоматериалов Заказчика. Запись интервью – на отдельный диск, наложение титров, использование в оформлении фильма и титрах фирменной символики Заказчика. Длительность презентационного видеофильма – не менее 15 минут с воспроизведением форматов DVD, AVI, MPEG4.
 3. приобретение памятных подарков для вручения победителям:  ноутбук или планшет  (по согласованию с Заказчиком) – 4 шт.;
4. Приобретение цветов:
- 4 букетов из 3 роз с длиной стебля не менее 70 см в обёртке из прозрачной слюды.
5. Приобретение рамок для дипломов:
-  металлические фоторамки серебристого цвета  формата А4 со стеклом - 4 шт.                                                                                                                              
</t>
    </r>
    <r>
      <rPr>
        <b/>
        <sz val="9"/>
        <rFont val="Times New Roman"/>
        <family val="1"/>
      </rPr>
      <t>Размещение у СМП, СОНО</t>
    </r>
    <r>
      <rPr>
        <sz val="9"/>
        <rFont val="Times New Roman"/>
        <family val="1"/>
      </rPr>
      <t xml:space="preserve">
</t>
    </r>
  </si>
  <si>
    <r>
      <t xml:space="preserve">1.Услуги режиссёрско-постановочной группы:
- разработка сценария мероприятия;
- режиссура мероприятия (церемония награждения не менее 45 мин.);
- постановка света, звука, проведение 2-х репетиций (в т.ч. генеральной); 
- организация работы 2-х ведущих на всё время мероприятия; 
- оформление площадки для награждения (цветочными композициями из живых цветов не менее 3-х размером не менее 100Х200, воздушными шарами);
- музыкальное сопровождение с приглашением музыкальных коллективов не менее 2-х (по согласованию с Заказчиком)
- администрирование и сопровождение мероприятия.
2. Информационное сопровождение:
- на радио: изготовление информационных аудиороликов (не менее 2-х) хронометражем не менее 20 сек.; 
- размещение информационного аудио ролика в течение 2-х недель по 5 выходов в день не менее чем на 3-х радиостанциях;
- в газете, не менее 3-х СМИ;
- интернет-реклама;
3. Изготовление наградных материалов (дипломов, благодарственных писем) формата А4 – 50 шт.;
4. Разработка дизайна и изготовление стилистической и полиграфической продукции, канцелярских товаров с символикой службы занятости населения:
- упаковка для раздаточной продукции – пакет бумажный  30х40 см – 50 шт.;
- бейдж со шнурком на клипсе + вкладыш 6 см х 9,5 см с символикой службы занятости населения - 100 шт.;
- настенный квартальный календарь с символикой службы занятости для вручения на мероприятии – 100 шт. 
- блокноты с символикой службы занятости – 100 шт.;
- настенный календарь-плакат формата А1 – 100 шт.;
- настольный перекидной календарь – 100 шт.
5. Приобретение рамок для дипломов и благодарственных писем:
- металлические фоторамки формата А4 со стеклом серебристого цвета – 50 шт.;
6. Приобретение цветов:
- 50 букетов из 5 роз с длиной стебля не менее 70 см оформленного прозрачной слюдой с добавлением зелени.
7. Приобретение памятных подарков (по согласованию с Заказчиком):
- планшеты или ноутбуки – 23 шт.;
8. Приобретение сувенирной продукции размером не менее 10х10 см (по согласованию с Заказчиком):
 - из стекла, камня, симбирцита, металла –100 шт.
9. Проведение фото- и видеосъёмки мероприятия:
- проведение видеосъемок в формате Full HD 2-мя операторами не менее        2-х часов, согласно сценарию, утверждённому Заказчиком с предоставлением всех исходных материалов на электронном носителе,
- изготовление видеофильма (длительность смонтированного видеофильма – не менее 10 минут).
- профессиональная фото-съёмка: 
не менее 500 фотографий на электронном носителе размером - не менее 2 Мегапикселей.
Требования к фотоматериалам на бумажном носителе:
не менее 100 печатных фотографий размером 10x15 – 50 шт., 20x35 – 50 шт. (количество и размер фотографий согласуется с Заказчиком).
10. Оказание услуги по предоставлению помещения для проведения мероприятия и церемонии награждения (количество мест по согласованию с заказчиком).
11. Проведение исследований  на тему "Мониторинг потребности  экономики Ульяновской области в специалистах и рабочих кадрах на 2016-2018 г.г.". Составление аналитических материалов (справки) для организации публичного обсуждения..  </t>
    </r>
    <r>
      <rPr>
        <b/>
        <sz val="9"/>
        <rFont val="Times New Roman"/>
        <family val="1"/>
      </rPr>
      <t>Размещение у СМП, СОНО</t>
    </r>
  </si>
  <si>
    <r>
      <t xml:space="preserve">Включает в себя:
1. Услуги режиссёрско-постановочной группы:
- разработка сценария и программы мероприятия;
- режиссура официальной части мероприятия, включая постановку света, звука, проведение генеральной репетиции; 
- организация работы 2-х ведущих на всё время мероприятия.
2. Оформление мероприятия:
 - разработка макетов и изготовление информационных баннеров, оформление помещений  баннерами, воздушными шарами (монтаж-демонтаж).
3. Проведение фото- и видеосъёмки мероприятия:
- Проведение видеосъемок в формате Full HD 1 оператором не менее 1 часа, согласно сценарию, утверждённому с заказчиком, 
Профессиональная фото-съёмка:
не менее 200 фотографий на электронном носителе, размер - не менее 2 Мегапикселей.
4. Разработка дизайна и изготовление полиграфической продукции:
- флажки  с символикой не менее 1000 шт.;
-  информационные листовки формата А4, 3000 шт.;
- информационный плакат формат А1, 1000 шт.;
- бейдж со шнурком на клипсе + вкладыш 
6 см х 9,5 см  - не менее 100 шт.
5. Приобретение сувенирной продукции:
- из стекла, камня, симбирцита, металла (по согласованию с Заказчиком) с символикой г. Ульяновска - 10 шт.
6. Приобретение цветов:
- 10 букетов из 5 роз с длиной стебля не менее 70 см.
7. Приобретение рамок для дипломов:
-  фоторамки  формата А4 со стеклом не менее 50 шт.;
8.Проведению научного исследования по теме "Структура трудовой миграции среди населения Ульяновской области. Разработка формы и методики регионального статистического наблюдения".Подготовка научного отчета, который будет обсуждаться на мероприятии.
</t>
    </r>
    <r>
      <rPr>
        <b/>
        <sz val="9"/>
        <rFont val="Times New Roman"/>
        <family val="1"/>
      </rPr>
      <t xml:space="preserve"> Размещение у СМП,СОНО</t>
    </r>
  </si>
  <si>
    <r>
      <t xml:space="preserve">Включает в себя:
1. Предоставление здания в центральной части  города Ульяновска на 3 часа с наличием:
- концертного зала, вместимостью не менее чем на 400 чел.;
- отдельного помещения для выставки, площадью не менее 50 м2. 
- гардероба.
2. Все помещения должны быть обеспечены необходимым световым, звуковым, проекционным,  мультимедийным оборудованием для обеспечения мероприятий Акции (экран не менее 70 дюймов с возможностью просмотра изображения с USB носителей). Предоставлен обслуживающий персонал, обеспечивающий настройку и техническое обслуживание работы компьютеров, свето- и электрооборудования, звуковоспроизводящей аппаратуры.
- Сцена для проведения концертной программы должна быть освещена световым оборудованием с  возможностью подключения не менее 3 шнуровых и не менее 2 радиомикрофонов на сцене, пульт микшерный  для  управления звуком – не менее 24 канала, обработка голоса.
3. Оформление мероприятий Акции: 
- разработка стилистического и дизайнерского решения оформления Акции; дизайн и оформление всех площадок, в т.ч. входной группы здания;
- аренда оборудования для экспозиций и выставки; застройка выставочного пространства стандартным выставочным оборудованием (не менее 20 модулей). Монтаж-демонтаж выставочного оборудования за счёт Исполнителя;
-Монтаж-демонтаж оформления за счёт Исполнителя.
4. Услуги режиссёрско-постановочной группы, в т.ч.:  
- разработка и написание программы и сценарного плана Акции;
- разработка сценариев всех мероприятий в рамках Акции (выставка, торжественное открытие, тематическая  концертная программа продолжительностью не менее 1 ч 30 мин. с участием не менее 5-ти творческих коллективов (хореографических, вокальных, инструментальных), работы ведущих не менее 2 человек). Все коллективы и ведущие должны иметь опыт выступления на аналогичных мероприятиях. 
5. Проведение фото- и видеосъёмки Акции:
- Проведение видеосъемок в формате Full HD 2-мя операторами, согласно сценарию, утверждённому Заказчиком, длительность смонтированного видеофильма – не менее 30 минут.
Профессиональная фото-съёмка:
не менее 200 фотографий на электронном носителе и бумажном носителе.
6. Информационное сопровождение Акции:
- на радио: изготовление информационных аудиоролика хронометражем не менее 20 сек.; размещение информационного аудио ролика в течение 2-х недель по 3 выхода в день не менее чем на 4-х радиостанциях;
- на телевидении: изготовление видеоролика хронометражем 20 сек. и размещение его не менее чем на 2-х телеканалах в течение 1 недели по 2 выхода в день;
- в газете, не менее 5-ти СМИ;
7. Разработка дизайна и изготовление стилистической и полиграфической продукции, канцелярских товаров с символикой Акции:
- пригласительные билеты – флаеры-календарь 2015-2016 уч.год не менее 1000 шт.
- упаковка для раздаточной продукции.Количество – 100 шт.  
- информационный плакат формата А4, - 1500 шт. 
- ручка пластиковая автоматическая с логотипом Акции.  Количество - 100 шт.;
- приобретение USB флэш-накопителей  – не менее 4 Г. Количество - 100 шт.
- сертификаты на приобретение спортивных костюмов (набора одежды для спорта и отдыха). Количество - 40 шт.;
- школьных принадлежностей для вручения участникам акции «Помоги собраться в школу»: школьные рюкзаки для первоклассников, наборы для первоклассников. Количество - 40 шт.;
- дисконтная карта первоклассника. Количество  - 12 000 шт.  </t>
    </r>
    <r>
      <rPr>
        <b/>
        <sz val="9"/>
        <rFont val="Times New Roman"/>
        <family val="1"/>
      </rPr>
      <t>Размещение у СМП, СОНО</t>
    </r>
  </si>
  <si>
    <r>
      <t xml:space="preserve">Включает в себя:
1. Предоставление здания в центральной части  города Ульяновска на 3 часа с наличием:
- концертного зала, вместимостью не менее чем на 400 чел.;
- отдельного помещения для выставки, площадью не менее 50 м2. 
- гардероба.
2. Все помещения должны быть обеспечены необходимым световым, звуковым, проекционным,  мультимедийным оборудованием для обеспечения мероприятий Акции. Предоставлен обслуживающий персонал, обеспечивающий настройку и техническое обслуживание работы компьютеров, свето- и электрооборудования, звуковоспроизводящей аппаратуры.
- Сцена для проведения концертной программы должна быть освещена световым оборудованием с  возможностью подключения не менее 3 шнуровых и не менее 2 радиомикрофонов на сцене, пульт микшерный  для  управления звуком – не менее 24 канала, обработка голоса.
3. Оформление мероприятий Акции: 
- разработка стилистического и дизайнерского решения оформления Акции; дизайн и оформление всех площадок, в т.ч. входной группы здания;
- аренда оборудования для экспозиций и выставки; застройка выставочного пространства стандартным выставочным оборудованием (не менее 20 модулей). Монтаж-демонтаж выставочного оборудования за счёт Исполнителя;
-Монтаж-демонтаж оформления за счёт Исполнителя.
4. Услуги режиссёрско-постановочной группы, в т.ч.:  
- разработка и написание программы и сценарного плана Акции;
- разработка сценариев всех мероприятий в рамках Акции (выставка, торжественное открытие, тематическая  концертная программа продолжительностью не менее 1 ч 30 мин. с участием не менее 5-ти творческих коллективов (хореографических, вокальных, инструментальных), работы ведущих не менее 2 человек).
5. Проведение фото- и видеосъёмки Акции:
- Проведение видеосъемок в формате Full HD 2-мя операторами, согласно сценарию, утверждённому Заказчиком, длительность смонтированного видеофильма – не менее 30 минут.
Профессиональная фото-съёмка:
не менее 200 фотографий на электронном носителе.
Требования к фотоматериалам на бумажном носителе:  фотографий размером 10см x15см – 100 шт. и  20x35 – 50 шт.
6. Информационное сопровождение Акции:
- на радио: изготовление информационных аудиоролика хронометражем не менее 20 сек.; размещение информационного аудио ролика в течение 2-х недель по 3 выхода в день не менее чем на 3-х радиостанциях;
- на телевидении: изготовление видеоролика хронометражем 20 сек. и размещение его не менее чем на 2-х телеканалах в течение 1 недели по 2 выхода в день;
- в газете, не менее 5-ти СМИ;
7. Разработка дизайна и изготовление стилистической и полиграфической продукции, канцелярских товаров с символикой Акции:
- пригласительные билеты – флаеры-календарь 2015г. не менее 1000 шт.
- упаковка для раздаточной продукции  - пакет полиэтиленовый с символикой Акции. Количество – 100 шт.  
- информационный плакат формата А4, - 500 шт. 
- блокнот формата А5. Количество 100 штук; 
- ручка пластиковая автоматическая с логотипом Акции. Количество - 100 шт.
</t>
    </r>
    <r>
      <rPr>
        <b/>
        <sz val="9"/>
        <rFont val="Times New Roman"/>
        <family val="1"/>
      </rPr>
      <t>Размещение у СМП, СОНО</t>
    </r>
  </si>
  <si>
    <r>
      <t xml:space="preserve">Включает в себя:
1.Аренда зала в центральной части города на 2 часа вместимостью не менее 100 человек.
2.Помещение должно быть оснащено световым, звуковым, проекционным мультимедийным оборудованием для обеспечения мероприятия. 
Предоставлен обслуживающий персонал, обеспечивающий настройку и техническое обслуживание работы компьютеров, свето- и электрооборудования, звуковоспроизводящей аппаратуры.
3 Услуги по проведению праздника:
-оформление сцены 400 шарами;
-услуги 2 ведущих-артистов. 
4.Приобретение подарочной и сувенирной продукции электрические чайники: 50 шт. для участников конкурса на лучшую замещающую семью 2015;
-5 подарков победителям конкурса:  
- хлебопечка  РАNASONIK SD-2501WTS, мощность 550 вТ (1шт) или (эквивалент);
- кухонный комбайн BOSCH MCM 5529 (1шт) или (эквивалент);
- мультиварка REDMOND PMC-M20 (1 шт) или (эквивалент);
-Йогуртница VITEK VT 2601 Мощность 24 Вт -  (2 шт) или (эквивалент);
- Поощрительные призы в номинациях: махровые  полотенца- 50 штук
- мягкие игрушки  приёмным детям- 40 шт.
- 25 шт. грамот участникам конкурса;
- 40 шт. мягких игрушек приёмным детям;
-приобретение цветов 5 букетов из 3 хризантем и 30 шт.роз.
</t>
    </r>
    <r>
      <rPr>
        <b/>
        <sz val="9"/>
        <rFont val="Times New Roman"/>
        <family val="1"/>
      </rPr>
      <t xml:space="preserve">
Размещение у СМП,СОНО</t>
    </r>
    <r>
      <rPr>
        <sz val="9"/>
        <rFont val="Times New Roman"/>
        <family val="1"/>
      </rPr>
      <t xml:space="preserve">
</t>
    </r>
  </si>
  <si>
    <r>
      <t xml:space="preserve">Включает в себя:
1. Услуги режиссёрско-постановочной группы:
- разработка сценария и программы мероприятия;
- режиссура официальной части мероприятия, включая постановку света, звука, проведение генеральной репетиции; 
- организация работы 2-х ведущих на всё время мероприятия.
2. Оформление мероприятия:
 - разработка макетов и изготовление информационных баннеров, оформление помещений  баннерами (монтаж-демонтаж).
3. Проведение фото- и видеосъёмки мероприятия:
- Проведение видеосъемок в формате Full HD 1 оператором не менее 2 часов, согласно сценарию, утверждённому с заказчиком, 
Профессиональная фото-съёмка:
не менее 500 фотографий на электронном носителе, размер - не менее 2 Мегапикселей.
4. Разработка дизайна и изготовление полиграфической продукции:
-  информационные листовки формата А4, 1000 шт.;
- информационный плакат формат А1, 500 шт.;
- информационная брошюра формат А5 не менее 500 шт.;
- бейдж со шнурком на клипсе + вкладыш 
6 см х 9,5 см  - не менее 100 шт.
5. Приобретение сувенирной продукции:
- из стекла, камня, симбирцита, металла (размером не менее 5х5 см по согласованию с Заказчиком) с символикой г. Ульяновска - 10 шт.
6. Приобретение цветов:
- 10 букетов из 5 роз с длиной стебля не менее 70 см.
7. Приобретение рамок для дипломов:
-  фоторамки  формата А4 со стеклом не менее 50 шт.
8.Разработка  макетов  и изготовлению знаков Губернатора: 
- «За трудовое отличие»; 
-  «За улучшение трудовых отношений» . 
</t>
    </r>
    <r>
      <rPr>
        <b/>
        <sz val="9"/>
        <rFont val="Times New Roman"/>
        <family val="1"/>
      </rPr>
      <t>Размещения СМП, СОНО</t>
    </r>
    <r>
      <rPr>
        <sz val="9"/>
        <rFont val="Times New Roman"/>
        <family val="1"/>
      </rPr>
      <t xml:space="preserve">
</t>
    </r>
  </si>
  <si>
    <r>
      <t xml:space="preserve">Включает в себя:
1. Разработка макета и изготовление информационного бюллетеня "Безопасность и охрана труда" формата А5 - 200 шт.
2. Разработка макета и изготовление листовок, посвящённых "28 апреля - Всемирный день охраны труда" формат А4 - 1000 шт.
3. Разработка макета и изготовление плакатов, посвящённых "28 апреля - Всемирный день охраны труда" формат А3 - 1000 шт.
</t>
    </r>
    <r>
      <rPr>
        <b/>
        <sz val="9"/>
        <color indexed="8"/>
        <rFont val="Times New Roman"/>
        <family val="1"/>
      </rPr>
      <t>Размещение у СМП, СОНО</t>
    </r>
  </si>
  <si>
    <t>Проведение цикла общего усовершенствования  по специальности "Акушерство и гинекология"</t>
  </si>
  <si>
    <r>
      <t xml:space="preserve">1. Режиссёрско-постановочные работы     
Режиссёр-постановщик должен:
1.1. Разработать концепцию и сценарий мероприятия (которые должны отличаться  оригинальностью постановки) на площади Ленина и в помещении, согласовать их с Заказчиком в течение 2-х рабочих дней с момента заключения государственного контракта. В сценарии должно быть предусмотрено шествие участников мероприятия по центральным улицам города с обязательным обеспечением безопасности дорожного движения: пл. В.И.Ленина – ул. Ленина – ул. Гончарова – ул. Карла Маркса – до места проведения мероприятия в помещении (маршрут движения согласовывается с Заказчиком); помещение - зал для проведения  мероприятия «Парад ангелов» с количеством мест не менее 1000, с обязательным наличием туалетных комнат, водоснабжения, обеспечением доступности для лиц с ограниченными возможностями здоровья в Ленинском районе г. Ульяновска. При проведении эпизода мероприятия на площади В.И.Ленина должна быть предусмотрена обязательная установка био-туалетов – не менее 2 шт.
Концепция и сценарий мероприятия должны быть согласованы с комплексным планом мероприятий, посвященным Всемирному Дню защиты детей, проводимому в Ульяновской области.
1.2. Организовать в помещении работу не менее 2 консультационных и не менее 5 интерактивных площадок для участников мероприятия (темы работы площадок согласовывается с Заказчиком);
1.3. Организовать выступления творческих коллективов и отдельных исполнителей на площади В.И.Ленина продолжитель-ностью не менее 30 минут и в помещении - не менее 60 минут: в т.ч. вокалисты (не менее 3 человек) и вокальные коллективы (не менее 5 коллективов);                                      
1.4. Организовать работу ведущих продолжительностью работы не менее 2-х часов в течение мероприятия;
1.5. Осуществить подбор и запись фонограмм в соответствии с утвержденным сценарием мероприятия, настройку звука и света;
1.6. Организовать озвучивание шествия по улицам города в сопровождении ансамбля барабанщиков не менее 10 человек;
1.7. Организовать озвучивание в период проведения мероприятия в помещении (в фойе, в зале);
1.8. Организовать проведение репетиции мероприятия в зале со звуком и сценическим светом.
1.9. Организовать работу свето- и звукооператоров.
2. Информационное сопровождение мероприятия
2.1. Изготовление и размещение баннеров;
2.2. Организация работы фотографа в период проведения мероприятия с изготовлением фотографий в количестве не менее 300 шт.
3. Техническое обеспечение мероприятия
3.1. В зале должно быть обеспечено:
звуковое оборудование: акустическая система в зале мощностью не менее 3 кВт, радиомикрофоны не менее 2 шт., шнуровые микрофоны не менее 2 шт., ноутбук с внешней профессиональной звуковой картой, носители CD, МD, MP3, провода коммуникации; работа звукооператора.
3.2. Организация работы буфета.
4. Приобретение подарков для вручения детям-инвалидам и цветов для украшения сцены зала
4.1. Мягкие игрушки – 100 шт.
4.2. Букеты цветов – 30 шт.
5. Приглашение участников мероприятия
5.1. Необходимо организовать приглашение участников мероприятия по согласованию с Заказчиком.
5.2. Изготовить пригласительные билеты в количестве 300 шт.   </t>
    </r>
    <r>
      <rPr>
        <b/>
        <sz val="9"/>
        <rFont val="Times New Roman"/>
        <family val="1"/>
      </rPr>
      <t xml:space="preserve"> Размещение у СМП, СОНО</t>
    </r>
  </si>
  <si>
    <r>
      <t xml:space="preserve">Услуги режиссёрско-постановочной группы включают:
- разработку сценария мероприятия;
- режиссуру мероприятия (церемония награждения не менее 45 мин.);
- постановку света, звука, проведение 2-х репетиций (в т.ч. генеральной); 
- работу режиссера видеоряда, осуществляющего подбор материалов, разработку концепции, создание видеоряда согласно сценарию;
- работу звукорежиссера, осуществляющего контроль над записью и сведением фонограмм; подбор, компиляцию, редактирование и монтаж оформительских фонограмм; сведение общей фонограммымероприятия; подготовку звукорежиссерской экспликации;
- работу художника по свету для разработки концепции светового художественного оформления, разработки световых партитур, разработки детального технического проекта по световому обеспечению, участия в репетиционном процессе и световом сопровождении мероприятия;
- организацию работы 2-х ведущих на всё время мероприятия (кандидатуры согласуются с Заказчиком); 
- оформление площадки для награждения (баннерами, воздушными шарами);
- администрирование и полное сопровождение мероприятия.
Размещение у </t>
    </r>
    <r>
      <rPr>
        <b/>
        <sz val="9"/>
        <color indexed="8"/>
        <rFont val="Times New Roman"/>
        <family val="1"/>
      </rPr>
      <t>СМП, СОНО</t>
    </r>
  </si>
  <si>
    <r>
      <t xml:space="preserve">1. Поставка сувенирной продукции (часы сувенирные) для вручения на торжественном мероприятии победителям и лауреатам областного этапа всероссийского конкурса «Российская организация высокой социальной эффективности из симбирцита – 40 шт.:
Часы (спил аммонита) со стрелками должны быть выполнены из натурального аммонита и представлять собой распил раковины аммонита с вставленным кварцевым механизмом и наклеенных цифр по плоскости раковины в последовательности часовой шкалы. Подставка полукруглая двойная выполнена из камня симбирцита 
Диаметр раковины не менее 120 мм. Часы должны прочно прикрепляться к подставке.
Материал: камень симбирцит, аммонит.
</t>
    </r>
    <r>
      <rPr>
        <b/>
        <sz val="9"/>
        <rFont val="Times New Roman"/>
        <family val="1"/>
      </rPr>
      <t>Размещение у СМП, СОНО</t>
    </r>
  </si>
  <si>
    <r>
      <t xml:space="preserve">1. Изготовление баннеров:
- 1 баннер размером 3×6 м, с видом печати - полноцветная, широкоформатная, материалом – баннерная сетка плотностью не менее 270 гр./кв.м., с креплением на люверсы. На баннере должна быть размещена следующая информация – название мероприятия, дата проведения мероприятия, логотип;
- 1 баннер 6х3 м на баннерной ткани плотность не менее 440 г/кв.м., с проклейкой верхнего края с люверсами по верхнему краю (поставленными равномерно на расстоянии не более 20 см между люверсами и не более 3 см от боковых краёв баннера) и карманом с утяжелителем по нижнему краю баннера. На баннере должна быть размещена следующая информация – название мероприятия, логотип, победители конкурса.
- 2 ролл - апа (двусторонний роллерный стенд для рекламного полотна) с автоматическим механизмом подмотки полотна в сумке; размер полотна1,0×2,0 м, двухсторонний, баннерная ткань не менее 440 гр/кв.м, печать интерьерная, размер конструкции роллерного стенда 9см×9см×100см, корпус алюминиевый серебристого цвета, на которых будет размещена справочная информация о конкурсе (по согласованию с Заказчиком).
</t>
    </r>
    <r>
      <rPr>
        <b/>
        <sz val="9"/>
        <rFont val="Times New Roman"/>
        <family val="1"/>
      </rPr>
      <t>Размещение у СМП, СОНО</t>
    </r>
  </si>
  <si>
    <r>
      <t xml:space="preserve">1. Предоставление здания в центральной части г. Ульяновска на 3часа с наличием:
- концертного зала, вместимостью на 1000 человек;
- отдельного помещения для проведения круглого стола площадью 50 м2;
- отдельного помещения для организации выставки творческих работ и социальных площадок площадью 80 м2;
- гардероба;
- туалетных комнат с водоснабжением и обеспечением доступности для лиц с ограниченными возможностями здоро-вья.
2. Техническое обеспечение мероприятия:
2. Все помещения должны быть обеспечены необходимым световым, звуковым, проекционным,  мультимедийным оборудо-ванием.
2.1. Сцена для проведения концертной программы должна освещаться с четырёх проекций, в том числе потолочное освещение, лево- и правостороннее освещение и напольная подсветка, возможность подключения 3 шнуровых и 2 ра-диомикрофонов на сцене, пульт микшерный  для  управления звуком – 24 канала.
2.2. Помещение для проведения круглого стола с объёмом посещения 20 посадочных мест. Комплект озвучивающей аппаратуры мощностью 500 кВт с возможностью подключения   2-х радиомикрофонов, а также будет предоставлена видеопроекционная аппаратура: проектор, экран - диагональ экрана 140 см., ноутбук. Все комплекты будут скоммутированы. 
2.3. Оборудование для организации выставки творческих работ и социальных площадок. За-стройка выставочного пространства будет оснащена стандартным выставочным оборудованием, состоящим из 10 стандартных выставочных специально оборудованных блоков. Застройка стандартного выставочного оборудования размером 2x2 м будет включать алюминиевый профиль высотой 2,5 м, пластиковые панели, в каждый стандартный блок будет подведена электроэнергия (2х точки питания), стоять мебель в комплекте 1 стол и 2 стула. 
В зоне работы Выставки будет установлен комплект видеопроекционной аппаратуры. Будет организована работа технического и обслуживающего персонала, обеспечивающих настройку и техниче-ское обслуживание  работы видеопроекционной, мультимедийной,  звуковоспроизводящей аппаратуры, свето- и элек-трооборудования.
В аренду оборудования входят услуги технического персонала по обслуживанию звукового, светового и проекцион-ного оборудования в течение всего времени проведения мероприятия, а также комплекты проводов, кабелей, розеток и разъёмов, необходимых для подключения всего оборудования.
Разгрузочно-погрузочные работы, установка конструкций и мебели на всех площадках мероприятия, а также для тех-нического персонала, обслуживающего мероприятия, будет осуществлена за счёт Исполнителя.
3. Услуги режиссёрско-постановочной группы будут включать: 
- разработку концепции мероприятия;
- разработку и написание программ и сценарных планов мероприятия. Согласование их с Заказчиком в течение 6 ра-бочих дней с момента заключения государственного контракта.
- разработка стилистического и дизайнерского решения оформления мероприятия; 
- дизайн и оформление всех площадок;
- организация работы 3 консультационных и 6 интерактивных площадок для участников мероприятия (темы работы площадок будут согласованы с Заказчиком);
- разработка регламента круглого стола (продолжительностью 1 часа), сценария выставки, торжественного мероприя-тия и концертной программы продолжительностью 1ч 30 мин. с участием 10-ти творческих коллективов (хореографи-ческих (4-х), вокальных (4-х), инструментальных (2-х), работы 2 ведущих в течение торжественного мероприятия и концертной программы. 
- подбор и организация работы ведущих и творческих коллективов. 
4. Информационное сопровождение мероприятия:
Профессиональная фотосъёмка: фотографии будут предоставлены на электронном носителе в формате JPG (100 фай-лов).    </t>
    </r>
    <r>
      <rPr>
        <b/>
        <sz val="9"/>
        <rFont val="Times New Roman"/>
        <family val="1"/>
      </rPr>
      <t>Размещение у СМП, СОНО</t>
    </r>
  </si>
  <si>
    <r>
      <t xml:space="preserve">Включает в себя:
1.Аренда зала в центральной части города на 2 часа вместимостью не менее 70 чел.
2.Помещение должно быть оснащено световым, звуковым, проекционным мультимедийным 
 оборудованием для обеспечения мероприятия. 
Предоставлен обслуживающий персонал, обеспечивающий настройку и техническое обслуживание работы компьютеров, свето- и электрооборудования, звуковоспроизводящей аппаратуры.
3 Услуги по проведению праздника:
-оформление сцены 400 шарами;
-услуги 2 ведущих-артистов;
-услуги жюри. 
4.Приобретение подарочной и сувенирной продукции победителям по номинациям:
5 подарков победителям конкурса: хлеб печь- 1шт., электромясорубка-1 шт., мульти варка- 1 шт., электрический фен- 1 шт., набор посуды- 1 шт. пледы- 5 шт.
- 25 шт. грамот участникам конкурса;
-приобретение цветов 3 букета из 3 хризантем и 30 шт. роз.
</t>
    </r>
    <r>
      <rPr>
        <b/>
        <sz val="9"/>
        <rFont val="Times New Roman"/>
        <family val="1"/>
      </rPr>
      <t>Размещение у СМП,СОНО</t>
    </r>
    <r>
      <rPr>
        <sz val="9"/>
        <rFont val="Times New Roman"/>
        <family val="1"/>
      </rPr>
      <t xml:space="preserve">
</t>
    </r>
  </si>
  <si>
    <t>Закупка у единственного поставщика (подрядчика, исполнителя),п.4 ч.1 ст.93 ФЗ №44-ФЗ</t>
  </si>
  <si>
    <r>
      <t xml:space="preserve">Предоставление здания в центральной части г. Ульяновска на 3часа с наличием концертного зала, вместимостью не менее чем на 1000 человек; отдельного помещения для организации выставки творческих работ и социальных площадок площадью не менее 80 м2; гардероба;
туалетных комнат с водоснабжением и обеспечением доступности для лиц с ограниченными возможностями здоровья. 
Все помещения должны быть обеспечены необходимым световым, звуковым, проекционным,  мультимедийным оборудованием.
Должно быть предоставлено оборудование для организации выставки творческих работ и социальных площадок из не менее 10 стандартных выставочных специально оборудованных блоков. В зоне работы Выставки должен быть установлен комплект видеопроекционной аппаратуры. 
Услуги режиссёрско-постановочной группы должны включать: 
разработку концепции мероприятия; разработку и написание программ и сценарных планов мероприятия. 
Профессиональная фотосъёмка: фотографии должны быть предоставлены на электронном носителе в формате JPG не менее 100 файлов.
Изготовление пригласительных билетов для VIP-гостей. Количество - 100 шт. Полноцветная офсетная печать на лицевой стороне. Размер в готовом виде не менее 70х150 мм.
Изготовление буклетов 2-х видов по 100 штук, формат А4, офсетная печать, полноцветная, в два бига «лефлет».
Организация общественной точки питания с наличием в ассортименте выпечки, бутербродов, безалкогольных тонизирующих напитков.
Обязательно:
- обеспечение мер противопожарной безопасности;
- обеспечение мер общественной и общей безопасности в местах проведения массовых мероприятий и проведения питания. 
Приобретение подарков: 
- продовольственный набор. Количество 50 шт.; 
- цветы -  не менее 30 букетов. Букет должен состоять из хризантем, не менее 3 шт., декоративной зелени.  Букеты должны быть оформлены прозрачной слюдой. Количество букетов - 30 шт.
</t>
    </r>
    <r>
      <rPr>
        <b/>
        <sz val="9"/>
        <rFont val="Times New Roman"/>
        <family val="1"/>
      </rPr>
      <t>Размещение у СМП, СОНО</t>
    </r>
  </si>
  <si>
    <t>тоги</t>
  </si>
  <si>
    <t>до 100тр</t>
  </si>
  <si>
    <t>Всего</t>
  </si>
  <si>
    <t>в т.ч. СМП</t>
  </si>
  <si>
    <t xml:space="preserve">Оказание услуг по  организации  конкурса «Лучшее государственное учреждение Центр занятости населения Ульяновской области» в рамках социально-значимых мероприятий         </t>
  </si>
  <si>
    <t xml:space="preserve">Услуга по организации и проведению социально-значимого мероприятия Конференции по социальной сплочённости, в рамках подготовки Третьего Международного  Форума социальных работников   </t>
  </si>
  <si>
    <t>6,71/33,53</t>
  </si>
  <si>
    <t>91.33.</t>
  </si>
  <si>
    <r>
      <t xml:space="preserve">Включает в себя:
1. Предоставление здания в центральной части  города Ульяновска на 3 часа с наличием:
- концертного зала, вместимостью не менее чем на 1000 чел.;
- отдельного помещения для выставки, площадью не менее 50 м2, не менее чем 20 столов и 40 стульев, 10 стендов для буклетов и книжной продукции. 
- гардероба.
2. Все помещения должны быть обеспечены необходимым световым, звуковым, проекционным,  мультимедийным оборудованием для обеспечения мероприятий Конференции (экран не менее 70 дюймов с возможностью просмотра изображения с USB носителей). Предоставлен обслуживающий персонал, обеспечивающий настройку и техническое обслуживание работы компьютеров, свето- и электрооборудования, звуковоспроизводящей аппаратуры.
- Сцена для проведения концертной программы должна быть освещена световым оборудованием с  возможностью подключения не менее 3 шнуровых и не менее 2 радиомикрофонов на сцене, пульт микшерный  для  управления звуком – не менее 24 канала, обработка голоса.
3. Оформление мероприятий Конференции:                             - разработка стилистического и дизайнерского решения оформления Конференции; дизайн и оформление всех площадок, в т.ч. входной группы здания;
- аренда оборудования для экспозиций и выставки; застройка выставочного пространства стандартным выставочным оборудованием (не менее 30 модулей). Монтаж-демонтаж выставочного оборудования за счёт Исполнителя;
-Монтаж-демонтаж оформления за счёт Исполнителя;                -дизайн, оформление и изготовление баннера, размер 6Х9, сетка (2шт), монтаж-демонтаж баннеров  за счет Исполнителя;              
4. Услуги режиссёрско-постановочной группы, в т.ч.:  
- разработка и написание программы и сценарного плана Конференции;
- разработка сценариев всех мероприятий в рамках Конференции (выставка, торжественное открытие, тематическая  концертная программа продолжительностью не менее 1 ч 30 мин. с участием не менее 5-ти творческих коллективов (хореографических, вокальных, инструментальных), работы ведущих не менее 2 человек). Все коллективы и ведущие должны иметь опыт выступления на аналогичных мероприятиях. 
5. Проведение фото- и видеосъёмки Конференции:
- Проведение видеосъемок в формате Full HD 2-мя операторами, согласно сценарию, утверждённому Заказчиком, длительность смонтированного видеофильма – не менее 30 минут.
Профессиональная фото-съёмка:
не менее 200 фотографий на электронном носителе.
Требования к фотоматериалам на бумажном носителе:  фотографий размером 10см x15см – 100 шт. и  20x35 – 50 шт.
6. Информационное сопровождение Конференции:
- на радио: изготовление информационных аудиоролика хронометражем не менее 20 сек.; размещение информационного аудио ролика в течение 2-х недель по 3 выхода в день не менее чем на 3-х радиостанциях;
- на телевидении: изготовление видеоролика хронометражем 20 сек. и размещение его не менее чем на 2-х телеканалах в течение 1 недели по 2 выхода в день;
- в газете, не менее 5-ти СМИ;
7. Разработка дизайна и изготовление стилистической и полиграфической продукции, канцелярских товаров с символикой Конференции:
- пригласительные билеты – флаеры-календарь 2015г. не менее 1000 шт.
- упаковка для раздаточной продукции  - пакет полиэтиленовый (комбинированный, с донной складкой, усиленный подворотом) с вырубной ручкой, размер не менее 30х40 см., печать полноцвет с одной стороны, с символикой Конференции. Количество – 1000 шт.  
- информационный плакат формата А4, - 2000 шт. 
- блокнот формата А5. Обложка: печать офсетная полноцветная 4+0 с логотипом Конференции, плотность не менее 270 гр/м2, блок: не менее 20 страниц, бумага плотностью не менее 80 г/м². бумага офсетная,  скрепление – пружина, Количество 1000 штук; 
- ручка пластиковая автоматическая с логотипом Конференции. Материал корпуса – пластмасса, цвет чернил - синий, толщина линии письма не более 0,3 мм. Способ нанесения символики – тампопечать. Количество - 1000 шт.
</t>
    </r>
    <r>
      <rPr>
        <b/>
        <sz val="6"/>
        <rFont val="Times New Roman"/>
        <family val="1"/>
      </rPr>
      <t>Размещение у СМП, СОНО</t>
    </r>
  </si>
  <si>
    <t>Май 2015</t>
  </si>
  <si>
    <t>Услуга по организации и проведению Тренинг "Сплочение" в рамках подготовки Третьего Международного  Форума социальных работников в рамках социально-значимых мероприятий</t>
  </si>
  <si>
    <r>
      <t xml:space="preserve">Включает в себя:
1. Предоставление здания в центральной части  города Ульяновска на 3 часа с наличием:
- концертного зала, вместимостью не менее чем на 50 чел; Еженедельное проведение тренингов. Общий охват 10 000чел.
- гардероба.
2. Обеспечение помещения необходимым световым, звуковым, проекционным,  мультимедийным оборудованием для обеспечения мероприятий. Предоставление обслуживающего персонала, обеспечивающий настройку и техническое обслуживание работы компьютеров, свето- и электрооборудования, звуковоспроизводящей аппаратуры.
3.Информационное сопровождение Мероприятия:
- на радио: изготовление информационных аудиоролика хронометражем не менее 20 сек.; размещение информационного аудио ролика в течение 2-х месяцев по 3 выхода в день не менее чем на 3-х радиостанциях;
- на телевидении: изготовление видеоролика хронометражем 20 сек. и размещение его не менее чем на 2-х телеканалах в течение 2- месяцев по 2 выхода в день;
- в газете, не менее 5-ти СМИ;
4. Информационный плакат формата А4, - 10 000 шт.  </t>
    </r>
    <r>
      <rPr>
        <b/>
        <sz val="9"/>
        <rFont val="Times New Roman"/>
        <family val="1"/>
      </rPr>
      <t xml:space="preserve">Размещение у СМП, СОНО. </t>
    </r>
    <r>
      <rPr>
        <sz val="9"/>
        <rFont val="Times New Roman"/>
        <family val="1"/>
      </rPr>
      <t xml:space="preserve">
</t>
    </r>
  </si>
  <si>
    <t>2,51/12,56</t>
  </si>
  <si>
    <t>Услуга по организации и проведению Третьего Международного  Форума социальных работников в рамках социально-значимых мероприятий</t>
  </si>
  <si>
    <t>21,35/106,76</t>
  </si>
  <si>
    <t>Открытый конкурс</t>
  </si>
  <si>
    <r>
      <t xml:space="preserve">Включает в себя:
1.Услуги режиссёрско-постановочной группы: разработка сценария и программы Форума; организация выступления артистов и творческих коллективов, ведущих, аниматоров; администрирование и сопровождение мероприятий Форума 2. Услуги по аренде зала и помещений для проведения Форума, техники, подключения Интернет 3. Услуги по техническому обеспечению, в том числе аренда светодиодного экрана и аппаратуры для синхронного перевода, озвучивания во всех помещениях, где проводятся мероприятия Форума; настройка, техобслуживание работы компьютеров, электрооборудования, звуковоспроизводящей аппаратуры.  4. Услуги по организации питания участников Форума5. Услуги по оформлению мероприятий Форума (сцены, фойе, помещений, пресс-центра, делового центра): разработка стилистического и дизайнерского решения Форума; дизайн выставочной зоны; аренда оборудования для экспозиций и выставки; застройка фойе; изготовление и размещение элементов художественного оформления пространства и площадей Форума; изготовление баннеров, перетяжек, стендов                                         
6. Услуги по изготовлению и размещению уличной рекламы  7. Услуги по изготовлению стилистической и полиграфической продукции, канцелярских товаров с символикой Форума:- блокнот формата А5, 300шт; - ручки, 300шт; - бейдж участника, 300шт; - каталог участника, 300шт; - программа Форума, 300шт; - флэш-карты, 300шт; - диски, 300шт; - буклет программы Форума, 1000шт. 8. Услуги по размещению рекламы в СМИ, фотосъёмке и видеозаписи всех мероприятий Форума.  9. Услуги по приобретению сувенирной продукции, памятных подарков, цветов.  10. Услуги переводчиков, в т.ч. синхронного и сурдоперевода  11. Услуги по изготовлению: сборника материалов Форума (сбор и переработка материалов участников Форума, редактирование, допечатная подготовка, издание полноцветного сборника (500 экз. объёмом до 110 стр.); полноцветного информационного иллюстрированного Вестника о проектах по развитию социальной сплочённости, реализуемых в Ульяновской области (редактирование, допечатная подготовка, издание (300 экз. объёмом до 70 стр.)); книжки-раскладушки (подготовка и издание)  12. Услуги по изготовлению научно-популярного журнала, редактирование, допечатная подготовка, издание полноцветного сборника (1050 экз. объёмом до 65 стр.), на основании материалов представленных заказчиком 13. Услуги экскурсионного обслуживания 14. Услуги транспортного обеспечения (перевозка выставочного материала и трансфер участников к месту проведения мероприятий Форума)  15. Услуги по организации участия в работе Форума Vip-гостей . </t>
    </r>
    <r>
      <rPr>
        <b/>
        <sz val="6.5"/>
        <rFont val="Times New Roman"/>
        <family val="1"/>
      </rPr>
      <t>Размещение для СМП, СОНО.</t>
    </r>
  </si>
  <si>
    <t>72 227,0 /           498 674,1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</si>
</sst>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[$-F800]dddd\,\ mmmm\ dd\,\ yyyy"/>
    <numFmt numFmtId="171" formatCode="mmm/yyyy"/>
    <numFmt numFmtId="172" formatCode="0.0"/>
  </numFmts>
  <fonts count="5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83">
    <xf numFmtId="0" fontId="0" fillId="0" borderId="0" xfId="0" applyAlignment="1">
      <alignment/>
    </xf>
    <xf numFmtId="2" fontId="13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right"/>
    </xf>
    <xf numFmtId="0" fontId="7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right"/>
    </xf>
    <xf numFmtId="0" fontId="2" fillId="32" borderId="0" xfId="0" applyFont="1" applyFill="1" applyAlignment="1">
      <alignment horizontal="center" vertical="top" wrapText="1"/>
    </xf>
    <xf numFmtId="2" fontId="2" fillId="32" borderId="0" xfId="0" applyNumberFormat="1" applyFont="1" applyFill="1" applyAlignment="1">
      <alignment horizontal="center" vertical="top" wrapText="1"/>
    </xf>
    <xf numFmtId="0" fontId="12" fillId="32" borderId="0" xfId="0" applyFont="1" applyFill="1" applyBorder="1" applyAlignment="1">
      <alignment horizontal="right"/>
    </xf>
    <xf numFmtId="0" fontId="14" fillId="32" borderId="0" xfId="0" applyFont="1" applyFill="1" applyAlignment="1">
      <alignment horizontal="right"/>
    </xf>
    <xf numFmtId="0" fontId="4" fillId="32" borderId="0" xfId="0" applyFont="1" applyFill="1" applyAlignment="1">
      <alignment horizontal="center"/>
    </xf>
    <xf numFmtId="0" fontId="14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left"/>
    </xf>
    <xf numFmtId="49" fontId="3" fillId="32" borderId="11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3" fillId="32" borderId="0" xfId="0" applyFont="1" applyFill="1" applyAlignment="1">
      <alignment horizontal="center" vertical="top" wrapText="1"/>
    </xf>
    <xf numFmtId="2" fontId="3" fillId="32" borderId="0" xfId="0" applyNumberFormat="1" applyFont="1" applyFill="1" applyAlignment="1">
      <alignment horizontal="center" vertical="top" wrapText="1"/>
    </xf>
    <xf numFmtId="0" fontId="3" fillId="32" borderId="0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49" fontId="3" fillId="32" borderId="13" xfId="0" applyNumberFormat="1" applyFont="1" applyFill="1" applyBorder="1" applyAlignment="1">
      <alignment horizontal="left" vertical="center"/>
    </xf>
    <xf numFmtId="49" fontId="3" fillId="32" borderId="14" xfId="0" applyNumberFormat="1" applyFont="1" applyFill="1" applyBorder="1" applyAlignment="1">
      <alignment horizontal="left" vertical="center"/>
    </xf>
    <xf numFmtId="49" fontId="3" fillId="32" borderId="15" xfId="0" applyNumberFormat="1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left" vertical="center" wrapText="1"/>
    </xf>
    <xf numFmtId="49" fontId="3" fillId="32" borderId="16" xfId="0" applyNumberFormat="1" applyFont="1" applyFill="1" applyBorder="1" applyAlignment="1">
      <alignment horizontal="left" vertical="center"/>
    </xf>
    <xf numFmtId="49" fontId="3" fillId="32" borderId="17" xfId="0" applyNumberFormat="1" applyFont="1" applyFill="1" applyBorder="1" applyAlignment="1">
      <alignment horizontal="left" vertical="center"/>
    </xf>
    <xf numFmtId="49" fontId="3" fillId="32" borderId="18" xfId="0" applyNumberFormat="1" applyFont="1" applyFill="1" applyBorder="1" applyAlignment="1">
      <alignment horizontal="left" vertical="center"/>
    </xf>
    <xf numFmtId="0" fontId="3" fillId="32" borderId="19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20" xfId="0" applyFont="1" applyFill="1" applyBorder="1" applyAlignment="1">
      <alignment/>
    </xf>
    <xf numFmtId="49" fontId="3" fillId="32" borderId="19" xfId="0" applyNumberFormat="1" applyFont="1" applyFill="1" applyBorder="1" applyAlignment="1">
      <alignment horizontal="left" vertical="center"/>
    </xf>
    <xf numFmtId="49" fontId="3" fillId="32" borderId="11" xfId="0" applyNumberFormat="1" applyFont="1" applyFill="1" applyBorder="1" applyAlignment="1">
      <alignment horizontal="left" vertical="center"/>
    </xf>
    <xf numFmtId="49" fontId="3" fillId="32" borderId="20" xfId="0" applyNumberFormat="1" applyFont="1" applyFill="1" applyBorder="1" applyAlignment="1">
      <alignment horizontal="left" vertical="center"/>
    </xf>
    <xf numFmtId="0" fontId="3" fillId="32" borderId="21" xfId="0" applyFont="1" applyFill="1" applyBorder="1" applyAlignment="1">
      <alignment/>
    </xf>
    <xf numFmtId="0" fontId="3" fillId="32" borderId="13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4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3" fillId="32" borderId="13" xfId="0" applyNumberFormat="1" applyFont="1" applyFill="1" applyBorder="1" applyAlignment="1">
      <alignment horizontal="left" vertical="center" wrapText="1"/>
    </xf>
    <xf numFmtId="49" fontId="3" fillId="32" borderId="14" xfId="0" applyNumberFormat="1" applyFont="1" applyFill="1" applyBorder="1" applyAlignment="1">
      <alignment horizontal="left" vertical="center" wrapText="1"/>
    </xf>
    <xf numFmtId="49" fontId="3" fillId="32" borderId="15" xfId="0" applyNumberFormat="1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left"/>
    </xf>
    <xf numFmtId="49" fontId="3" fillId="32" borderId="0" xfId="0" applyNumberFormat="1" applyFont="1" applyFill="1" applyBorder="1" applyAlignment="1">
      <alignment horizontal="center"/>
    </xf>
    <xf numFmtId="49" fontId="3" fillId="32" borderId="0" xfId="0" applyNumberFormat="1" applyFont="1" applyFill="1" applyBorder="1" applyAlignment="1">
      <alignment horizontal="center" vertical="top" wrapText="1"/>
    </xf>
    <xf numFmtId="2" fontId="3" fillId="32" borderId="0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/>
    </xf>
    <xf numFmtId="49" fontId="9" fillId="32" borderId="12" xfId="0" applyNumberFormat="1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14" fillId="32" borderId="14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/>
    </xf>
    <xf numFmtId="0" fontId="10" fillId="32" borderId="0" xfId="0" applyFont="1" applyFill="1" applyAlignment="1">
      <alignment/>
    </xf>
    <xf numFmtId="49" fontId="9" fillId="32" borderId="22" xfId="0" applyNumberFormat="1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left" vertical="center" wrapText="1"/>
    </xf>
    <xf numFmtId="2" fontId="9" fillId="32" borderId="12" xfId="0" applyNumberFormat="1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center" vertical="center" textRotation="90"/>
    </xf>
    <xf numFmtId="0" fontId="9" fillId="32" borderId="12" xfId="0" applyFont="1" applyFill="1" applyBorder="1" applyAlignment="1">
      <alignment horizontal="center" vertical="center" textRotation="90" wrapText="1"/>
    </xf>
    <xf numFmtId="49" fontId="9" fillId="32" borderId="21" xfId="0" applyNumberFormat="1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left" vertical="center" wrapText="1"/>
    </xf>
    <xf numFmtId="2" fontId="9" fillId="32" borderId="21" xfId="0" applyNumberFormat="1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textRotation="90"/>
    </xf>
    <xf numFmtId="0" fontId="14" fillId="32" borderId="21" xfId="0" applyFont="1" applyFill="1" applyBorder="1" applyAlignment="1">
      <alignment horizontal="center" vertical="center" textRotation="90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13" fillId="32" borderId="13" xfId="0" applyFont="1" applyFill="1" applyBorder="1" applyAlignment="1">
      <alignment horizontal="center" vertical="center" textRotation="90" wrapText="1"/>
    </xf>
    <xf numFmtId="0" fontId="13" fillId="32" borderId="10" xfId="0" applyFont="1" applyFill="1" applyBorder="1" applyAlignment="1">
      <alignment horizontal="center" vertical="center"/>
    </xf>
    <xf numFmtId="0" fontId="13" fillId="32" borderId="13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/>
    </xf>
    <xf numFmtId="164" fontId="13" fillId="32" borderId="10" xfId="53" applyNumberFormat="1" applyFont="1" applyFill="1" applyBorder="1" applyAlignment="1">
      <alignment horizontal="center" vertical="center" wrapText="1"/>
      <protection/>
    </xf>
    <xf numFmtId="49" fontId="13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top" wrapText="1"/>
    </xf>
    <xf numFmtId="0" fontId="13" fillId="32" borderId="10" xfId="0" applyNumberFormat="1" applyFont="1" applyFill="1" applyBorder="1" applyAlignment="1">
      <alignment horizontal="center" vertical="center" wrapText="1"/>
    </xf>
    <xf numFmtId="4" fontId="13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textRotation="90" wrapText="1"/>
    </xf>
    <xf numFmtId="0" fontId="13" fillId="32" borderId="10" xfId="0" applyFont="1" applyFill="1" applyBorder="1" applyAlignment="1">
      <alignment horizontal="left" vertical="center" wrapText="1"/>
    </xf>
    <xf numFmtId="0" fontId="13" fillId="32" borderId="10" xfId="53" applyFont="1" applyFill="1" applyBorder="1" applyAlignment="1">
      <alignment horizontal="center" vertical="center" wrapText="1"/>
      <protection/>
    </xf>
    <xf numFmtId="49" fontId="13" fillId="32" borderId="10" xfId="53" applyNumberFormat="1" applyFont="1" applyFill="1" applyBorder="1" applyAlignment="1">
      <alignment horizontal="center" vertical="center" wrapText="1"/>
      <protection/>
    </xf>
    <xf numFmtId="49" fontId="13" fillId="32" borderId="10" xfId="0" applyNumberFormat="1" applyFont="1" applyFill="1" applyBorder="1" applyAlignment="1">
      <alignment horizontal="center" vertical="center" textRotation="90" wrapText="1"/>
    </xf>
    <xf numFmtId="164" fontId="13" fillId="32" borderId="10" xfId="0" applyNumberFormat="1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3" fillId="32" borderId="10" xfId="0" applyNumberFormat="1" applyFont="1" applyFill="1" applyBorder="1" applyAlignment="1">
      <alignment horizontal="left" vertical="center" wrapText="1"/>
    </xf>
    <xf numFmtId="0" fontId="13" fillId="32" borderId="12" xfId="0" applyFont="1" applyFill="1" applyBorder="1" applyAlignment="1">
      <alignment horizontal="center" vertical="center" textRotation="90" wrapText="1"/>
    </xf>
    <xf numFmtId="0" fontId="13" fillId="32" borderId="12" xfId="0" applyFont="1" applyFill="1" applyBorder="1" applyAlignment="1">
      <alignment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vertical="top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textRotation="90" wrapText="1"/>
    </xf>
    <xf numFmtId="0" fontId="0" fillId="32" borderId="21" xfId="0" applyFill="1" applyBorder="1" applyAlignment="1">
      <alignment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1" xfId="0" applyFill="1" applyBorder="1" applyAlignment="1">
      <alignment vertical="top" wrapText="1"/>
    </xf>
    <xf numFmtId="0" fontId="13" fillId="32" borderId="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vertical="center" wrapText="1"/>
    </xf>
    <xf numFmtId="0" fontId="13" fillId="32" borderId="10" xfId="0" applyFont="1" applyFill="1" applyBorder="1" applyAlignment="1">
      <alignment vertical="top" wrapText="1"/>
    </xf>
    <xf numFmtId="0" fontId="13" fillId="32" borderId="12" xfId="0" applyFont="1" applyFill="1" applyBorder="1" applyAlignment="1">
      <alignment horizontal="center" vertical="center" textRotation="90" wrapText="1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/>
    </xf>
    <xf numFmtId="0" fontId="13" fillId="32" borderId="12" xfId="53" applyNumberFormat="1" applyFont="1" applyFill="1" applyBorder="1" applyAlignment="1">
      <alignment horizontal="center" vertical="center" wrapText="1"/>
      <protection/>
    </xf>
    <xf numFmtId="0" fontId="13" fillId="32" borderId="12" xfId="0" applyFont="1" applyFill="1" applyBorder="1" applyAlignment="1">
      <alignment horizontal="left" vertical="center" wrapText="1"/>
    </xf>
    <xf numFmtId="2" fontId="13" fillId="32" borderId="12" xfId="0" applyNumberFormat="1" applyFont="1" applyFill="1" applyBorder="1" applyAlignment="1">
      <alignment horizontal="center" vertical="center" wrapText="1"/>
    </xf>
    <xf numFmtId="164" fontId="13" fillId="32" borderId="12" xfId="53" applyNumberFormat="1" applyFont="1" applyFill="1" applyBorder="1" applyAlignment="1">
      <alignment horizontal="center" vertical="center" wrapText="1"/>
      <protection/>
    </xf>
    <xf numFmtId="0" fontId="8" fillId="32" borderId="12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left" vertical="center" wrapText="1"/>
    </xf>
    <xf numFmtId="2" fontId="13" fillId="32" borderId="12" xfId="0" applyNumberFormat="1" applyFont="1" applyFill="1" applyBorder="1" applyAlignment="1">
      <alignment horizontal="center" vertical="center" wrapText="1"/>
    </xf>
    <xf numFmtId="164" fontId="13" fillId="32" borderId="12" xfId="0" applyNumberFormat="1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21" xfId="0" applyFill="1" applyBorder="1" applyAlignment="1">
      <alignment horizontal="left" vertical="center" wrapText="1"/>
    </xf>
    <xf numFmtId="2" fontId="0" fillId="32" borderId="21" xfId="0" applyNumberFormat="1" applyFill="1" applyBorder="1" applyAlignment="1">
      <alignment horizontal="center" vertical="center" wrapText="1"/>
    </xf>
    <xf numFmtId="2" fontId="13" fillId="32" borderId="10" xfId="0" applyNumberFormat="1" applyFont="1" applyFill="1" applyBorder="1" applyAlignment="1">
      <alignment horizontal="center" vertical="center"/>
    </xf>
    <xf numFmtId="0" fontId="13" fillId="32" borderId="16" xfId="0" applyFont="1" applyFill="1" applyBorder="1" applyAlignment="1">
      <alignment horizontal="center" vertical="center"/>
    </xf>
    <xf numFmtId="4" fontId="13" fillId="32" borderId="10" xfId="53" applyNumberFormat="1" applyFont="1" applyFill="1" applyBorder="1" applyAlignment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top" wrapText="1"/>
    </xf>
    <xf numFmtId="0" fontId="13" fillId="32" borderId="10" xfId="0" applyFont="1" applyFill="1" applyBorder="1" applyAlignment="1">
      <alignment horizontal="center" vertical="top"/>
    </xf>
    <xf numFmtId="0" fontId="13" fillId="32" borderId="10" xfId="53" applyFont="1" applyFill="1" applyBorder="1" applyAlignment="1">
      <alignment horizontal="left" vertical="center" wrapText="1"/>
      <protection/>
    </xf>
    <xf numFmtId="2" fontId="13" fillId="32" borderId="10" xfId="53" applyNumberFormat="1" applyFont="1" applyFill="1" applyBorder="1" applyAlignment="1">
      <alignment horizontal="center" vertical="center" wrapText="1"/>
      <protection/>
    </xf>
    <xf numFmtId="0" fontId="11" fillId="32" borderId="10" xfId="0" applyNumberFormat="1" applyFont="1" applyFill="1" applyBorder="1" applyAlignment="1">
      <alignment horizontal="center" vertical="top" wrapText="1"/>
    </xf>
    <xf numFmtId="0" fontId="14" fillId="32" borderId="10" xfId="0" applyFont="1" applyFill="1" applyBorder="1" applyAlignment="1">
      <alignment/>
    </xf>
    <xf numFmtId="0" fontId="5" fillId="32" borderId="0" xfId="0" applyFont="1" applyFill="1" applyAlignment="1">
      <alignment/>
    </xf>
    <xf numFmtId="0" fontId="13" fillId="32" borderId="12" xfId="0" applyNumberFormat="1" applyFont="1" applyFill="1" applyBorder="1" applyAlignment="1">
      <alignment horizontal="center" vertical="center" wrapText="1"/>
    </xf>
    <xf numFmtId="0" fontId="13" fillId="32" borderId="12" xfId="0" applyNumberFormat="1" applyFont="1" applyFill="1" applyBorder="1" applyAlignment="1">
      <alignment horizontal="left" vertical="center" wrapText="1"/>
    </xf>
    <xf numFmtId="4" fontId="13" fillId="32" borderId="12" xfId="0" applyNumberFormat="1" applyFont="1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textRotation="90" wrapText="1"/>
    </xf>
    <xf numFmtId="0" fontId="0" fillId="32" borderId="22" xfId="0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left" vertical="center" wrapText="1"/>
    </xf>
    <xf numFmtId="2" fontId="0" fillId="32" borderId="22" xfId="0" applyNumberForma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2" fontId="9" fillId="32" borderId="0" xfId="0" applyNumberFormat="1" applyFont="1" applyFill="1" applyBorder="1" applyAlignment="1">
      <alignment horizontal="center" vertical="center"/>
    </xf>
    <xf numFmtId="4" fontId="13" fillId="32" borderId="10" xfId="53" applyNumberFormat="1" applyFont="1" applyFill="1" applyBorder="1" applyAlignment="1">
      <alignment horizontal="left" vertical="center" wrapText="1"/>
      <protection/>
    </xf>
    <xf numFmtId="49" fontId="13" fillId="32" borderId="12" xfId="0" applyNumberFormat="1" applyFont="1" applyFill="1" applyBorder="1" applyAlignment="1">
      <alignment horizontal="left" vertical="center" wrapText="1"/>
    </xf>
    <xf numFmtId="0" fontId="13" fillId="32" borderId="12" xfId="53" applyFont="1" applyFill="1" applyBorder="1" applyAlignment="1">
      <alignment horizontal="center" vertical="center" wrapText="1"/>
      <protection/>
    </xf>
    <xf numFmtId="0" fontId="13" fillId="32" borderId="12" xfId="0" applyFont="1" applyFill="1" applyBorder="1" applyAlignment="1" applyProtection="1">
      <alignment horizontal="left" vertical="center" wrapText="1"/>
      <protection/>
    </xf>
    <xf numFmtId="0" fontId="13" fillId="32" borderId="22" xfId="0" applyFont="1" applyFill="1" applyBorder="1" applyAlignment="1">
      <alignment horizontal="center" vertical="center" textRotation="90" wrapText="1"/>
    </xf>
    <xf numFmtId="0" fontId="13" fillId="32" borderId="22" xfId="0" applyFont="1" applyFill="1" applyBorder="1" applyAlignment="1">
      <alignment horizontal="center" vertical="center" wrapText="1"/>
    </xf>
    <xf numFmtId="0" fontId="13" fillId="32" borderId="22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left" vertical="center" wrapText="1"/>
    </xf>
    <xf numFmtId="2" fontId="13" fillId="32" borderId="22" xfId="0" applyNumberFormat="1" applyFont="1" applyFill="1" applyBorder="1" applyAlignment="1">
      <alignment horizontal="center" vertical="center" wrapText="1"/>
    </xf>
    <xf numFmtId="49" fontId="13" fillId="32" borderId="22" xfId="0" applyNumberFormat="1" applyFont="1" applyFill="1" applyBorder="1" applyAlignment="1">
      <alignment horizontal="center" vertical="center" wrapText="1"/>
    </xf>
    <xf numFmtId="14" fontId="8" fillId="32" borderId="10" xfId="0" applyNumberFormat="1" applyFont="1" applyFill="1" applyBorder="1" applyAlignment="1">
      <alignment horizontal="center" vertical="center"/>
    </xf>
    <xf numFmtId="14" fontId="8" fillId="32" borderId="0" xfId="0" applyNumberFormat="1" applyFont="1" applyFill="1" applyBorder="1" applyAlignment="1">
      <alignment horizontal="center" vertical="center"/>
    </xf>
    <xf numFmtId="0" fontId="13" fillId="32" borderId="10" xfId="53" applyNumberFormat="1" applyFont="1" applyFill="1" applyBorder="1" applyAlignment="1">
      <alignment horizontal="center" vertical="center" wrapText="1"/>
      <protection/>
    </xf>
    <xf numFmtId="49" fontId="13" fillId="32" borderId="24" xfId="53" applyNumberFormat="1" applyFont="1" applyFill="1" applyBorder="1" applyAlignment="1">
      <alignment horizontal="center" vertical="center" textRotation="90" wrapText="1"/>
      <protection/>
    </xf>
    <xf numFmtId="0" fontId="13" fillId="32" borderId="0" xfId="0" applyFont="1" applyFill="1" applyAlignment="1">
      <alignment horizontal="center" vertical="center"/>
    </xf>
    <xf numFmtId="0" fontId="13" fillId="32" borderId="25" xfId="53" applyFont="1" applyFill="1" applyBorder="1" applyAlignment="1">
      <alignment horizontal="center" vertical="center" wrapText="1"/>
      <protection/>
    </xf>
    <xf numFmtId="0" fontId="13" fillId="32" borderId="12" xfId="0" applyFont="1" applyFill="1" applyBorder="1" applyAlignment="1">
      <alignment vertical="center" textRotation="90" wrapText="1"/>
    </xf>
    <xf numFmtId="0" fontId="0" fillId="32" borderId="21" xfId="0" applyFill="1" applyBorder="1" applyAlignment="1">
      <alignment vertical="center" textRotation="90" wrapText="1"/>
    </xf>
    <xf numFmtId="0" fontId="13" fillId="32" borderId="12" xfId="0" applyFont="1" applyFill="1" applyBorder="1" applyAlignment="1">
      <alignment horizontal="left" vertical="top" wrapText="1"/>
    </xf>
    <xf numFmtId="164" fontId="13" fillId="32" borderId="12" xfId="53" applyNumberFormat="1" applyFont="1" applyFill="1" applyBorder="1" applyAlignment="1">
      <alignment horizontal="center" vertical="center" wrapText="1"/>
      <protection/>
    </xf>
    <xf numFmtId="0" fontId="13" fillId="32" borderId="22" xfId="0" applyFont="1" applyFill="1" applyBorder="1" applyAlignment="1">
      <alignment horizontal="left" vertical="top" wrapText="1"/>
    </xf>
    <xf numFmtId="0" fontId="0" fillId="32" borderId="22" xfId="0" applyFill="1" applyBorder="1" applyAlignment="1">
      <alignment horizontal="left" vertical="top" wrapText="1"/>
    </xf>
    <xf numFmtId="0" fontId="0" fillId="32" borderId="21" xfId="0" applyFill="1" applyBorder="1" applyAlignment="1">
      <alignment horizontal="left" vertical="top" wrapText="1"/>
    </xf>
    <xf numFmtId="0" fontId="13" fillId="32" borderId="21" xfId="0" applyFont="1" applyFill="1" applyBorder="1" applyAlignment="1">
      <alignment horizontal="center" vertical="center" wrapText="1"/>
    </xf>
    <xf numFmtId="0" fontId="13" fillId="32" borderId="21" xfId="0" applyFont="1" applyFill="1" applyBorder="1" applyAlignment="1">
      <alignment horizontal="center" vertical="center"/>
    </xf>
    <xf numFmtId="49" fontId="13" fillId="32" borderId="21" xfId="0" applyNumberFormat="1" applyFont="1" applyFill="1" applyBorder="1" applyAlignment="1">
      <alignment horizontal="center" vertical="center" wrapText="1"/>
    </xf>
    <xf numFmtId="14" fontId="13" fillId="32" borderId="21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vertical="top" wrapText="1"/>
    </xf>
    <xf numFmtId="0" fontId="13" fillId="32" borderId="0" xfId="0" applyFont="1" applyFill="1" applyAlignment="1">
      <alignment horizontal="center" vertical="center" wrapText="1"/>
    </xf>
    <xf numFmtId="0" fontId="13" fillId="32" borderId="12" xfId="0" applyNumberFormat="1" applyFont="1" applyFill="1" applyBorder="1" applyAlignment="1" applyProtection="1">
      <alignment horizontal="left" vertical="center" wrapText="1"/>
      <protection locked="0"/>
    </xf>
    <xf numFmtId="2" fontId="13" fillId="32" borderId="0" xfId="0" applyNumberFormat="1" applyFont="1" applyFill="1" applyAlignment="1">
      <alignment horizontal="center" vertical="center" wrapText="1"/>
    </xf>
    <xf numFmtId="14" fontId="11" fillId="32" borderId="10" xfId="0" applyNumberFormat="1" applyFont="1" applyFill="1" applyBorder="1" applyAlignment="1">
      <alignment horizontal="center" vertical="top" wrapText="1"/>
    </xf>
    <xf numFmtId="0" fontId="13" fillId="32" borderId="0" xfId="0" applyFont="1" applyFill="1" applyAlignment="1">
      <alignment vertical="center"/>
    </xf>
    <xf numFmtId="14" fontId="11" fillId="32" borderId="10" xfId="0" applyNumberFormat="1" applyFont="1" applyFill="1" applyBorder="1" applyAlignment="1">
      <alignment horizontal="center" vertical="center" wrapText="1"/>
    </xf>
    <xf numFmtId="0" fontId="13" fillId="32" borderId="12" xfId="53" applyFont="1" applyFill="1" applyBorder="1" applyAlignment="1">
      <alignment horizontal="left" vertical="top" wrapText="1"/>
      <protection/>
    </xf>
    <xf numFmtId="0" fontId="13" fillId="32" borderId="12" xfId="53" applyFont="1" applyFill="1" applyBorder="1" applyAlignment="1">
      <alignment horizontal="center" vertical="top" wrapText="1"/>
      <protection/>
    </xf>
    <xf numFmtId="2" fontId="13" fillId="32" borderId="12" xfId="53" applyNumberFormat="1" applyFont="1" applyFill="1" applyBorder="1" applyAlignment="1">
      <alignment horizontal="center" vertical="center" wrapText="1"/>
      <protection/>
    </xf>
    <xf numFmtId="2" fontId="13" fillId="32" borderId="12" xfId="0" applyNumberFormat="1" applyFont="1" applyFill="1" applyBorder="1" applyAlignment="1">
      <alignment horizontal="center" vertical="justify" wrapText="1"/>
    </xf>
    <xf numFmtId="164" fontId="13" fillId="32" borderId="12" xfId="53" applyNumberFormat="1" applyFont="1" applyFill="1" applyBorder="1" applyAlignment="1">
      <alignment horizontal="center" vertical="top" wrapText="1"/>
      <protection/>
    </xf>
    <xf numFmtId="49" fontId="13" fillId="32" borderId="12" xfId="53" applyNumberFormat="1" applyFont="1" applyFill="1" applyBorder="1" applyAlignment="1">
      <alignment horizontal="center" vertical="top" wrapText="1"/>
      <protection/>
    </xf>
    <xf numFmtId="0" fontId="0" fillId="32" borderId="21" xfId="0" applyFill="1" applyBorder="1" applyAlignment="1">
      <alignment horizontal="center" vertical="top" wrapText="1"/>
    </xf>
    <xf numFmtId="0" fontId="0" fillId="32" borderId="21" xfId="0" applyFill="1" applyBorder="1" applyAlignment="1">
      <alignment horizontal="center" vertical="justify" wrapText="1"/>
    </xf>
    <xf numFmtId="0" fontId="14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49" fontId="13" fillId="32" borderId="10" xfId="53" applyNumberFormat="1" applyFont="1" applyFill="1" applyBorder="1" applyAlignment="1">
      <alignment horizontal="left" vertical="center" wrapText="1"/>
      <protection/>
    </xf>
    <xf numFmtId="14" fontId="11" fillId="32" borderId="10" xfId="53" applyNumberFormat="1" applyFont="1" applyFill="1" applyBorder="1" applyAlignment="1">
      <alignment horizontal="center" vertical="center" wrapText="1"/>
      <protection/>
    </xf>
    <xf numFmtId="0" fontId="13" fillId="32" borderId="10" xfId="53" applyNumberFormat="1" applyFont="1" applyFill="1" applyBorder="1" applyAlignment="1">
      <alignment horizontal="left" vertical="center" wrapText="1"/>
      <protection/>
    </xf>
    <xf numFmtId="0" fontId="13" fillId="32" borderId="13" xfId="53" applyFont="1" applyFill="1" applyBorder="1" applyAlignment="1">
      <alignment horizontal="center" vertical="center" wrapText="1"/>
      <protection/>
    </xf>
    <xf numFmtId="14" fontId="11" fillId="32" borderId="10" xfId="53" applyNumberFormat="1" applyFont="1" applyFill="1" applyBorder="1" applyAlignment="1">
      <alignment horizontal="center" vertical="center"/>
      <protection/>
    </xf>
    <xf numFmtId="0" fontId="11" fillId="32" borderId="10" xfId="53" applyFont="1" applyFill="1" applyBorder="1" applyAlignment="1">
      <alignment horizontal="center" vertical="center"/>
      <protection/>
    </xf>
    <xf numFmtId="49" fontId="8" fillId="32" borderId="13" xfId="53" applyNumberFormat="1" applyFont="1" applyFill="1" applyBorder="1" applyAlignment="1">
      <alignment horizontal="center" vertical="center" wrapText="1"/>
      <protection/>
    </xf>
    <xf numFmtId="0" fontId="13" fillId="32" borderId="14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 wrapText="1"/>
    </xf>
    <xf numFmtId="4" fontId="8" fillId="32" borderId="10" xfId="53" applyNumberFormat="1" applyFont="1" applyFill="1" applyBorder="1" applyAlignment="1">
      <alignment horizontal="center" vertical="center" wrapText="1"/>
      <protection/>
    </xf>
    <xf numFmtId="0" fontId="8" fillId="32" borderId="10" xfId="53" applyFont="1" applyFill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top" wrapText="1"/>
    </xf>
    <xf numFmtId="0" fontId="8" fillId="32" borderId="0" xfId="0" applyFont="1" applyFill="1" applyAlignment="1">
      <alignment/>
    </xf>
    <xf numFmtId="0" fontId="8" fillId="32" borderId="13" xfId="53" applyFont="1" applyFill="1" applyBorder="1" applyAlignment="1">
      <alignment horizontal="center" vertical="center" wrapText="1"/>
      <protection/>
    </xf>
    <xf numFmtId="2" fontId="8" fillId="32" borderId="10" xfId="53" applyNumberFormat="1" applyFont="1" applyFill="1" applyBorder="1" applyAlignment="1">
      <alignment horizontal="center" vertical="center" wrapText="1"/>
      <protection/>
    </xf>
    <xf numFmtId="0" fontId="8" fillId="32" borderId="13" xfId="53" applyFont="1" applyFill="1" applyBorder="1" applyAlignment="1">
      <alignment horizontal="center" vertical="center" wrapText="1"/>
      <protection/>
    </xf>
    <xf numFmtId="0" fontId="8" fillId="32" borderId="14" xfId="53" applyFont="1" applyFill="1" applyBorder="1" applyAlignment="1">
      <alignment horizontal="center" vertical="center" wrapText="1"/>
      <protection/>
    </xf>
    <xf numFmtId="0" fontId="8" fillId="32" borderId="0" xfId="53" applyFont="1" applyFill="1" applyBorder="1" applyAlignment="1">
      <alignment horizontal="center" vertical="center" wrapText="1"/>
      <protection/>
    </xf>
    <xf numFmtId="0" fontId="8" fillId="32" borderId="0" xfId="53" applyFont="1" applyFill="1" applyBorder="1" applyAlignment="1">
      <alignment horizontal="left" vertical="center" wrapText="1"/>
      <protection/>
    </xf>
    <xf numFmtId="2" fontId="8" fillId="32" borderId="0" xfId="53" applyNumberFormat="1" applyFont="1" applyFill="1" applyBorder="1" applyAlignment="1">
      <alignment horizontal="center" vertical="center" wrapText="1"/>
      <protection/>
    </xf>
    <xf numFmtId="164" fontId="8" fillId="32" borderId="0" xfId="53" applyNumberFormat="1" applyFont="1" applyFill="1" applyBorder="1" applyAlignment="1">
      <alignment horizontal="center" vertical="center" wrapText="1"/>
      <protection/>
    </xf>
    <xf numFmtId="0" fontId="13" fillId="32" borderId="0" xfId="0" applyFont="1" applyFill="1" applyAlignment="1">
      <alignment/>
    </xf>
    <xf numFmtId="0" fontId="13" fillId="32" borderId="0" xfId="0" applyFont="1" applyFill="1" applyAlignment="1">
      <alignment horizontal="left"/>
    </xf>
    <xf numFmtId="2" fontId="13" fillId="32" borderId="0" xfId="0" applyNumberFormat="1" applyFont="1" applyFill="1" applyAlignment="1">
      <alignment/>
    </xf>
    <xf numFmtId="0" fontId="10" fillId="32" borderId="10" xfId="53" applyFont="1" applyFill="1" applyBorder="1" applyAlignment="1">
      <alignment vertical="center"/>
      <protection/>
    </xf>
    <xf numFmtId="0" fontId="14" fillId="32" borderId="10" xfId="53" applyFont="1" applyFill="1" applyBorder="1" applyAlignment="1">
      <alignment vertical="center"/>
      <protection/>
    </xf>
    <xf numFmtId="49" fontId="14" fillId="32" borderId="10" xfId="53" applyNumberFormat="1" applyFont="1" applyFill="1" applyBorder="1" applyAlignment="1">
      <alignment vertical="center"/>
      <protection/>
    </xf>
    <xf numFmtId="0" fontId="3" fillId="32" borderId="0" xfId="53" applyFont="1" applyFill="1" applyBorder="1" applyAlignment="1">
      <alignment vertical="center"/>
      <protection/>
    </xf>
    <xf numFmtId="0" fontId="14" fillId="32" borderId="0" xfId="53" applyFont="1" applyFill="1" applyBorder="1" applyAlignment="1">
      <alignment vertical="center"/>
      <protection/>
    </xf>
    <xf numFmtId="49" fontId="3" fillId="32" borderId="0" xfId="53" applyNumberFormat="1" applyFont="1" applyFill="1" applyBorder="1" applyAlignment="1">
      <alignment vertical="center"/>
      <protection/>
    </xf>
    <xf numFmtId="0" fontId="14" fillId="32" borderId="0" xfId="53" applyFont="1" applyFill="1" applyAlignment="1">
      <alignment vertical="center"/>
      <protection/>
    </xf>
    <xf numFmtId="0" fontId="14" fillId="32" borderId="0" xfId="0" applyFont="1" applyFill="1" applyAlignment="1">
      <alignment vertical="center"/>
    </xf>
    <xf numFmtId="0" fontId="8" fillId="32" borderId="0" xfId="53" applyFont="1" applyFill="1" applyBorder="1" applyAlignment="1">
      <alignment horizontal="center" wrapText="1"/>
      <protection/>
    </xf>
    <xf numFmtId="0" fontId="13" fillId="32" borderId="0" xfId="53" applyFont="1" applyFill="1" applyBorder="1" applyAlignment="1">
      <alignment vertical="center"/>
      <protection/>
    </xf>
    <xf numFmtId="2" fontId="13" fillId="32" borderId="11" xfId="53" applyNumberFormat="1" applyFont="1" applyFill="1" applyBorder="1" applyAlignment="1">
      <alignment vertical="center"/>
      <protection/>
    </xf>
    <xf numFmtId="0" fontId="13" fillId="32" borderId="11" xfId="53" applyFont="1" applyFill="1" applyBorder="1" applyAlignment="1">
      <alignment horizontal="center" vertical="center"/>
      <protection/>
    </xf>
    <xf numFmtId="0" fontId="13" fillId="32" borderId="11" xfId="53" applyFont="1" applyFill="1" applyBorder="1" applyAlignment="1">
      <alignment vertical="center"/>
      <protection/>
    </xf>
    <xf numFmtId="0" fontId="8" fillId="32" borderId="11" xfId="53" applyFont="1" applyFill="1" applyBorder="1" applyAlignment="1">
      <alignment horizontal="center" vertical="center"/>
      <protection/>
    </xf>
    <xf numFmtId="0" fontId="8" fillId="32" borderId="10" xfId="53" applyFont="1" applyFill="1" applyBorder="1" applyAlignment="1">
      <alignment vertical="center"/>
      <protection/>
    </xf>
    <xf numFmtId="0" fontId="14" fillId="32" borderId="10" xfId="53" applyFont="1" applyFill="1" applyBorder="1" applyAlignment="1">
      <alignment horizontal="center" vertical="center"/>
      <protection/>
    </xf>
    <xf numFmtId="0" fontId="6" fillId="32" borderId="0" xfId="53" applyFont="1" applyFill="1" applyBorder="1" applyAlignment="1">
      <alignment vertical="center"/>
      <protection/>
    </xf>
    <xf numFmtId="0" fontId="6" fillId="32" borderId="0" xfId="53" applyFont="1" applyFill="1" applyAlignment="1">
      <alignment vertical="center"/>
      <protection/>
    </xf>
    <xf numFmtId="0" fontId="13" fillId="32" borderId="17" xfId="53" applyFont="1" applyFill="1" applyBorder="1" applyAlignment="1">
      <alignment horizontal="center" vertical="center"/>
      <protection/>
    </xf>
    <xf numFmtId="2" fontId="13" fillId="32" borderId="17" xfId="53" applyNumberFormat="1" applyFont="1" applyFill="1" applyBorder="1" applyAlignment="1">
      <alignment horizontal="center" vertical="center"/>
      <protection/>
    </xf>
    <xf numFmtId="0" fontId="8" fillId="32" borderId="10" xfId="53" applyFont="1" applyFill="1" applyBorder="1" applyAlignment="1">
      <alignment horizontal="center" vertical="top"/>
      <protection/>
    </xf>
    <xf numFmtId="0" fontId="14" fillId="32" borderId="10" xfId="53" applyFont="1" applyFill="1" applyBorder="1" applyAlignment="1">
      <alignment horizontal="center" vertical="top"/>
      <protection/>
    </xf>
    <xf numFmtId="0" fontId="14" fillId="32" borderId="10" xfId="53" applyFont="1" applyFill="1" applyBorder="1">
      <alignment/>
      <protection/>
    </xf>
    <xf numFmtId="0" fontId="13" fillId="32" borderId="0" xfId="53" applyFont="1" applyFill="1" applyAlignment="1">
      <alignment horizontal="center" vertical="top"/>
      <protection/>
    </xf>
    <xf numFmtId="0" fontId="6" fillId="32" borderId="0" xfId="53" applyFont="1" applyFill="1">
      <alignment/>
      <protection/>
    </xf>
    <xf numFmtId="0" fontId="13" fillId="32" borderId="0" xfId="53" applyFont="1" applyFill="1" applyBorder="1" applyAlignment="1">
      <alignment horizontal="center" vertical="center" wrapText="1"/>
      <protection/>
    </xf>
    <xf numFmtId="0" fontId="13" fillId="32" borderId="0" xfId="53" applyFont="1" applyFill="1" applyBorder="1" applyAlignment="1">
      <alignment horizontal="center" vertical="top"/>
      <protection/>
    </xf>
    <xf numFmtId="0" fontId="13" fillId="32" borderId="0" xfId="53" applyFont="1" applyFill="1" applyBorder="1" applyAlignment="1">
      <alignment horizontal="center" vertical="center"/>
      <protection/>
    </xf>
    <xf numFmtId="0" fontId="13" fillId="32" borderId="0" xfId="53" applyFont="1" applyFill="1" applyBorder="1" applyAlignment="1">
      <alignment horizontal="left" vertical="top"/>
      <protection/>
    </xf>
    <xf numFmtId="2" fontId="13" fillId="32" borderId="0" xfId="53" applyNumberFormat="1" applyFont="1" applyFill="1" applyBorder="1" applyAlignment="1">
      <alignment horizontal="center" vertical="top"/>
      <protection/>
    </xf>
    <xf numFmtId="0" fontId="10" fillId="32" borderId="10" xfId="53" applyFont="1" applyFill="1" applyBorder="1">
      <alignment/>
      <protection/>
    </xf>
    <xf numFmtId="0" fontId="14" fillId="32" borderId="10" xfId="53" applyFont="1" applyFill="1" applyBorder="1" applyAlignment="1">
      <alignment vertical="top" wrapText="1"/>
      <protection/>
    </xf>
    <xf numFmtId="0" fontId="2" fillId="32" borderId="0" xfId="53" applyFont="1" applyFill="1" applyBorder="1" applyAlignment="1">
      <alignment vertical="top" wrapText="1"/>
      <protection/>
    </xf>
    <xf numFmtId="0" fontId="14" fillId="32" borderId="0" xfId="0" applyFont="1" applyFill="1" applyBorder="1" applyAlignment="1">
      <alignment/>
    </xf>
    <xf numFmtId="0" fontId="13" fillId="32" borderId="0" xfId="53" applyFont="1" applyFill="1" applyBorder="1">
      <alignment/>
      <protection/>
    </xf>
    <xf numFmtId="0" fontId="13" fillId="32" borderId="0" xfId="53" applyFont="1" applyFill="1" applyBorder="1" applyAlignment="1">
      <alignment horizontal="left"/>
      <protection/>
    </xf>
    <xf numFmtId="0" fontId="13" fillId="32" borderId="11" xfId="53" applyFont="1" applyFill="1" applyBorder="1" applyAlignment="1">
      <alignment horizontal="center"/>
      <protection/>
    </xf>
    <xf numFmtId="0" fontId="13" fillId="32" borderId="0" xfId="0" applyFont="1" applyFill="1" applyBorder="1" applyAlignment="1">
      <alignment/>
    </xf>
    <xf numFmtId="0" fontId="13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left"/>
    </xf>
    <xf numFmtId="0" fontId="13" fillId="32" borderId="0" xfId="0" applyFont="1" applyFill="1" applyBorder="1" applyAlignment="1">
      <alignment horizontal="center" vertical="top" wrapText="1"/>
    </xf>
    <xf numFmtId="0" fontId="13" fillId="32" borderId="17" xfId="53" applyFont="1" applyFill="1" applyBorder="1" applyAlignment="1">
      <alignment horizontal="center" vertical="top" wrapText="1"/>
      <protection/>
    </xf>
    <xf numFmtId="2" fontId="13" fillId="32" borderId="0" xfId="0" applyNumberFormat="1" applyFont="1" applyFill="1" applyBorder="1" applyAlignment="1">
      <alignment/>
    </xf>
    <xf numFmtId="4" fontId="3" fillId="32" borderId="0" xfId="0" applyNumberFormat="1" applyFont="1" applyFill="1" applyAlignment="1">
      <alignment/>
    </xf>
    <xf numFmtId="4" fontId="3" fillId="32" borderId="0" xfId="0" applyNumberFormat="1" applyFont="1" applyFill="1" applyAlignment="1">
      <alignment horizontal="center" vertical="top" wrapText="1"/>
    </xf>
    <xf numFmtId="4" fontId="3" fillId="32" borderId="0" xfId="0" applyNumberFormat="1" applyFont="1" applyFill="1" applyAlignment="1">
      <alignment/>
    </xf>
    <xf numFmtId="0" fontId="14" fillId="32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Y151"/>
  <sheetViews>
    <sheetView tabSelected="1" view="pageBreakPreview" zoomScale="95" zoomScaleNormal="81" zoomScaleSheetLayoutView="95" workbookViewId="0" topLeftCell="A93">
      <selection activeCell="F139" sqref="F139"/>
    </sheetView>
  </sheetViews>
  <sheetFormatPr defaultColWidth="1.37890625" defaultRowHeight="12.75"/>
  <cols>
    <col min="1" max="1" width="5.625" style="15" customWidth="1"/>
    <col min="2" max="2" width="9.125" style="13" customWidth="1"/>
    <col min="3" max="3" width="12.125" style="13" customWidth="1"/>
    <col min="4" max="4" width="5.75390625" style="16" customWidth="1"/>
    <col min="5" max="5" width="24.125" style="13" customWidth="1"/>
    <col min="6" max="6" width="40.125" style="17" customWidth="1"/>
    <col min="7" max="7" width="7.875" style="13" customWidth="1"/>
    <col min="8" max="8" width="12.125" style="20" customWidth="1"/>
    <col min="9" max="9" width="12.625" style="21" customWidth="1"/>
    <col min="10" max="10" width="13.00390625" style="13" customWidth="1"/>
    <col min="11" max="11" width="15.00390625" style="13" customWidth="1"/>
    <col min="12" max="12" width="13.375" style="13" customWidth="1"/>
    <col min="13" max="13" width="12.375" style="13" customWidth="1"/>
    <col min="14" max="14" width="13.00390625" style="13" customWidth="1"/>
    <col min="15" max="15" width="10.125" style="19" customWidth="1"/>
    <col min="16" max="16" width="10.375" style="12" customWidth="1"/>
    <col min="17" max="17" width="11.375" style="12" customWidth="1"/>
    <col min="18" max="18" width="10.125" style="12" customWidth="1"/>
    <col min="19" max="19" width="12.375" style="12" customWidth="1"/>
    <col min="20" max="20" width="9.75390625" style="12" customWidth="1"/>
    <col min="21" max="21" width="11.375" style="12" customWidth="1"/>
    <col min="22" max="22" width="9.875" style="12" customWidth="1"/>
    <col min="23" max="23" width="10.125" style="12" customWidth="1"/>
    <col min="24" max="24" width="12.00390625" style="12" customWidth="1"/>
    <col min="25" max="25" width="9.25390625" style="12" customWidth="1"/>
    <col min="26" max="26" width="8.625" style="12" customWidth="1"/>
    <col min="27" max="27" width="11.125" style="12" customWidth="1"/>
    <col min="28" max="28" width="8.00390625" style="12" customWidth="1"/>
    <col min="29" max="29" width="8.75390625" style="12" customWidth="1"/>
    <col min="30" max="30" width="9.625" style="12" customWidth="1"/>
    <col min="31" max="31" width="9.75390625" style="12" customWidth="1"/>
    <col min="32" max="32" width="10.25390625" style="12" customWidth="1"/>
    <col min="33" max="33" width="10.875" style="12" customWidth="1"/>
    <col min="34" max="34" width="10.625" style="12" customWidth="1"/>
    <col min="35" max="36" width="11.75390625" style="12" customWidth="1"/>
    <col min="37" max="37" width="11.625" style="12" customWidth="1"/>
    <col min="38" max="38" width="11.375" style="12" customWidth="1"/>
    <col min="39" max="41" width="11.25390625" style="12" customWidth="1"/>
    <col min="42" max="42" width="11.125" style="12" customWidth="1"/>
    <col min="43" max="43" width="10.625" style="12" customWidth="1"/>
    <col min="44" max="44" width="13.25390625" style="12" customWidth="1"/>
    <col min="45" max="45" width="12.75390625" style="12" customWidth="1"/>
    <col min="46" max="46" width="12.625" style="12" customWidth="1"/>
    <col min="47" max="47" width="13.875" style="12" customWidth="1"/>
    <col min="48" max="48" width="12.00390625" style="12" customWidth="1"/>
    <col min="49" max="49" width="12.375" style="12" customWidth="1"/>
    <col min="50" max="50" width="15.875" style="12" customWidth="1"/>
    <col min="51" max="51" width="15.375" style="12" customWidth="1"/>
    <col min="52" max="52" width="14.25390625" style="12" customWidth="1"/>
    <col min="53" max="53" width="11.375" style="12" customWidth="1"/>
    <col min="54" max="54" width="14.625" style="12" customWidth="1"/>
    <col min="55" max="55" width="13.00390625" style="12" customWidth="1"/>
    <col min="56" max="56" width="13.125" style="12" customWidth="1"/>
    <col min="57" max="57" width="13.25390625" style="12" customWidth="1"/>
    <col min="58" max="58" width="14.00390625" style="12" customWidth="1"/>
    <col min="59" max="59" width="13.125" style="12" customWidth="1"/>
    <col min="60" max="60" width="12.25390625" style="12" customWidth="1"/>
    <col min="61" max="62" width="12.75390625" style="12" customWidth="1"/>
    <col min="63" max="63" width="12.25390625" style="12" customWidth="1"/>
    <col min="64" max="83" width="1.37890625" style="12" customWidth="1"/>
    <col min="84" max="16384" width="1.37890625" style="13" customWidth="1"/>
  </cols>
  <sheetData>
    <row r="1" spans="1:83" s="6" customFormat="1" ht="12.75">
      <c r="A1" s="2"/>
      <c r="B1" s="3"/>
      <c r="C1" s="3"/>
      <c r="D1" s="4"/>
      <c r="E1" s="3"/>
      <c r="F1" s="5"/>
      <c r="H1" s="7"/>
      <c r="I1" s="8"/>
      <c r="O1" s="9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</row>
    <row r="3" spans="1:15" ht="18.75">
      <c r="A3" s="11" t="s">
        <v>54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8.75">
      <c r="A4" s="14" t="s">
        <v>55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7:10" ht="15.75">
      <c r="G5" s="18" t="s">
        <v>84</v>
      </c>
      <c r="H5" s="18"/>
      <c r="I5" s="18"/>
      <c r="J5" s="18"/>
    </row>
    <row r="6" ht="15.75">
      <c r="N6" s="22"/>
    </row>
    <row r="7" spans="1:14" ht="15.75">
      <c r="A7" s="23" t="s">
        <v>45</v>
      </c>
      <c r="B7" s="23"/>
      <c r="C7" s="23"/>
      <c r="D7" s="23"/>
      <c r="E7" s="23"/>
      <c r="F7" s="24" t="s">
        <v>70</v>
      </c>
      <c r="G7" s="25"/>
      <c r="H7" s="25"/>
      <c r="I7" s="25"/>
      <c r="J7" s="25"/>
      <c r="K7" s="25"/>
      <c r="L7" s="25"/>
      <c r="M7" s="26"/>
      <c r="N7" s="22"/>
    </row>
    <row r="8" spans="1:14" ht="21" customHeight="1">
      <c r="A8" s="27" t="s">
        <v>49</v>
      </c>
      <c r="B8" s="28"/>
      <c r="C8" s="28"/>
      <c r="D8" s="28"/>
      <c r="E8" s="29"/>
      <c r="F8" s="30" t="s">
        <v>69</v>
      </c>
      <c r="G8" s="31"/>
      <c r="H8" s="31"/>
      <c r="I8" s="31"/>
      <c r="J8" s="31"/>
      <c r="K8" s="31"/>
      <c r="L8" s="31"/>
      <c r="M8" s="32"/>
      <c r="N8" s="22"/>
    </row>
    <row r="9" spans="1:14" ht="14.25" customHeight="1">
      <c r="A9" s="33" t="s">
        <v>50</v>
      </c>
      <c r="B9" s="34"/>
      <c r="C9" s="34"/>
      <c r="D9" s="34"/>
      <c r="E9" s="35"/>
      <c r="F9" s="36"/>
      <c r="G9" s="37"/>
      <c r="H9" s="37"/>
      <c r="I9" s="37"/>
      <c r="J9" s="37"/>
      <c r="K9" s="37"/>
      <c r="L9" s="37"/>
      <c r="M9" s="38"/>
      <c r="N9" s="22"/>
    </row>
    <row r="10" spans="1:14" ht="15.75">
      <c r="A10" s="39" t="s">
        <v>46</v>
      </c>
      <c r="B10" s="39"/>
      <c r="C10" s="39"/>
      <c r="D10" s="39"/>
      <c r="E10" s="39"/>
      <c r="F10" s="40">
        <v>7325000951</v>
      </c>
      <c r="G10" s="25"/>
      <c r="H10" s="25"/>
      <c r="I10" s="25"/>
      <c r="J10" s="25"/>
      <c r="K10" s="25"/>
      <c r="L10" s="25"/>
      <c r="M10" s="26"/>
      <c r="N10" s="22"/>
    </row>
    <row r="11" spans="1:14" ht="15.75">
      <c r="A11" s="41" t="s">
        <v>47</v>
      </c>
      <c r="B11" s="41"/>
      <c r="C11" s="41"/>
      <c r="D11" s="41"/>
      <c r="E11" s="41"/>
      <c r="F11" s="40">
        <v>732501001</v>
      </c>
      <c r="G11" s="25"/>
      <c r="H11" s="25"/>
      <c r="I11" s="25"/>
      <c r="J11" s="25"/>
      <c r="K11" s="25"/>
      <c r="L11" s="25"/>
      <c r="M11" s="26"/>
      <c r="N11" s="22"/>
    </row>
    <row r="12" spans="1:14" ht="17.25" customHeight="1">
      <c r="A12" s="42" t="s">
        <v>48</v>
      </c>
      <c r="B12" s="43"/>
      <c r="C12" s="43"/>
      <c r="D12" s="43"/>
      <c r="E12" s="44"/>
      <c r="F12" s="45">
        <v>73401000000</v>
      </c>
      <c r="G12" s="46"/>
      <c r="H12" s="46"/>
      <c r="I12" s="46"/>
      <c r="J12" s="46"/>
      <c r="K12" s="46"/>
      <c r="L12" s="46"/>
      <c r="M12" s="47"/>
      <c r="N12" s="22"/>
    </row>
    <row r="13" spans="1:14" ht="15.75">
      <c r="A13" s="48"/>
      <c r="B13" s="22"/>
      <c r="C13" s="22"/>
      <c r="D13" s="49"/>
      <c r="E13" s="22"/>
      <c r="F13" s="50"/>
      <c r="G13" s="51"/>
      <c r="H13" s="52"/>
      <c r="I13" s="53"/>
      <c r="J13" s="51"/>
      <c r="K13" s="51"/>
      <c r="L13" s="51"/>
      <c r="M13" s="51"/>
      <c r="N13" s="54"/>
    </row>
    <row r="14" spans="1:83" s="74" customFormat="1" ht="71.25" customHeight="1">
      <c r="A14" s="55" t="s">
        <v>52</v>
      </c>
      <c r="B14" s="55" t="s">
        <v>53</v>
      </c>
      <c r="C14" s="55" t="s">
        <v>56</v>
      </c>
      <c r="D14" s="56" t="s">
        <v>51</v>
      </c>
      <c r="E14" s="57"/>
      <c r="F14" s="57"/>
      <c r="G14" s="57"/>
      <c r="H14" s="57"/>
      <c r="I14" s="57"/>
      <c r="J14" s="57"/>
      <c r="K14" s="57"/>
      <c r="L14" s="58"/>
      <c r="M14" s="59" t="s">
        <v>65</v>
      </c>
      <c r="N14" s="60" t="s">
        <v>66</v>
      </c>
      <c r="O14" s="61"/>
      <c r="P14" s="62" t="s">
        <v>194</v>
      </c>
      <c r="Q14" s="62"/>
      <c r="R14" s="63" t="s">
        <v>195</v>
      </c>
      <c r="S14" s="63" t="s">
        <v>196</v>
      </c>
      <c r="T14" s="63" t="s">
        <v>81</v>
      </c>
      <c r="U14" s="63" t="s">
        <v>197</v>
      </c>
      <c r="V14" s="62" t="s">
        <v>198</v>
      </c>
      <c r="W14" s="62"/>
      <c r="X14" s="64" t="s">
        <v>199</v>
      </c>
      <c r="Y14" s="63" t="s">
        <v>80</v>
      </c>
      <c r="Z14" s="63" t="s">
        <v>200</v>
      </c>
      <c r="AA14" s="62" t="s">
        <v>201</v>
      </c>
      <c r="AB14" s="62"/>
      <c r="AC14" s="62"/>
      <c r="AD14" s="65" t="s">
        <v>78</v>
      </c>
      <c r="AE14" s="62" t="s">
        <v>202</v>
      </c>
      <c r="AF14" s="62"/>
      <c r="AG14" s="62"/>
      <c r="AH14" s="62"/>
      <c r="AI14" s="62" t="s">
        <v>79</v>
      </c>
      <c r="AJ14" s="62"/>
      <c r="AK14" s="62"/>
      <c r="AL14" s="62" t="s">
        <v>203</v>
      </c>
      <c r="AM14" s="62"/>
      <c r="AN14" s="62" t="s">
        <v>77</v>
      </c>
      <c r="AO14" s="62"/>
      <c r="AP14" s="62"/>
      <c r="AQ14" s="62"/>
      <c r="AR14" s="62"/>
      <c r="AS14" s="62"/>
      <c r="AT14" s="62"/>
      <c r="AU14" s="62"/>
      <c r="AV14" s="63" t="s">
        <v>204</v>
      </c>
      <c r="AW14" s="56"/>
      <c r="AX14" s="66"/>
      <c r="AY14" s="67"/>
      <c r="AZ14" s="56"/>
      <c r="BA14" s="68"/>
      <c r="BB14" s="67"/>
      <c r="BC14" s="69"/>
      <c r="BD14" s="70"/>
      <c r="BE14" s="71"/>
      <c r="BF14" s="66"/>
      <c r="BG14" s="70"/>
      <c r="BH14" s="71"/>
      <c r="BI14" s="66"/>
      <c r="BJ14" s="72"/>
      <c r="BK14" s="67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</row>
    <row r="15" spans="1:83" s="74" customFormat="1" ht="57" customHeight="1">
      <c r="A15" s="75"/>
      <c r="B15" s="75"/>
      <c r="C15" s="75"/>
      <c r="D15" s="55" t="s">
        <v>57</v>
      </c>
      <c r="E15" s="59" t="s">
        <v>58</v>
      </c>
      <c r="F15" s="76" t="s">
        <v>59</v>
      </c>
      <c r="G15" s="59" t="s">
        <v>60</v>
      </c>
      <c r="H15" s="59" t="s">
        <v>67</v>
      </c>
      <c r="I15" s="77" t="s">
        <v>68</v>
      </c>
      <c r="J15" s="59" t="s">
        <v>61</v>
      </c>
      <c r="K15" s="56" t="s">
        <v>64</v>
      </c>
      <c r="L15" s="58"/>
      <c r="M15" s="78"/>
      <c r="N15" s="79"/>
      <c r="O15" s="80"/>
      <c r="P15" s="81" t="s">
        <v>205</v>
      </c>
      <c r="Q15" s="81" t="s">
        <v>206</v>
      </c>
      <c r="R15" s="81" t="s">
        <v>99</v>
      </c>
      <c r="S15" s="81" t="s">
        <v>119</v>
      </c>
      <c r="T15" s="81" t="s">
        <v>207</v>
      </c>
      <c r="U15" s="81" t="s">
        <v>114</v>
      </c>
      <c r="V15" s="81" t="s">
        <v>208</v>
      </c>
      <c r="W15" s="81" t="s">
        <v>209</v>
      </c>
      <c r="X15" s="81" t="s">
        <v>210</v>
      </c>
      <c r="Y15" s="81" t="s">
        <v>147</v>
      </c>
      <c r="Z15" s="81" t="s">
        <v>211</v>
      </c>
      <c r="AA15" s="81" t="s">
        <v>212</v>
      </c>
      <c r="AB15" s="81" t="s">
        <v>232</v>
      </c>
      <c r="AC15" s="81" t="s">
        <v>251</v>
      </c>
      <c r="AD15" s="81" t="s">
        <v>105</v>
      </c>
      <c r="AE15" s="81" t="s">
        <v>213</v>
      </c>
      <c r="AF15" s="82" t="s">
        <v>214</v>
      </c>
      <c r="AG15" s="81" t="s">
        <v>215</v>
      </c>
      <c r="AH15" s="81" t="s">
        <v>216</v>
      </c>
      <c r="AI15" s="81" t="s">
        <v>217</v>
      </c>
      <c r="AJ15" s="81" t="s">
        <v>218</v>
      </c>
      <c r="AK15" s="81" t="s">
        <v>219</v>
      </c>
      <c r="AL15" s="81" t="s">
        <v>220</v>
      </c>
      <c r="AM15" s="81" t="s">
        <v>221</v>
      </c>
      <c r="AN15" s="81" t="s">
        <v>222</v>
      </c>
      <c r="AO15" s="81" t="s">
        <v>223</v>
      </c>
      <c r="AP15" s="81" t="s">
        <v>186</v>
      </c>
      <c r="AQ15" s="81" t="s">
        <v>224</v>
      </c>
      <c r="AR15" s="81" t="s">
        <v>225</v>
      </c>
      <c r="AS15" s="81" t="s">
        <v>93</v>
      </c>
      <c r="AT15" s="81" t="s">
        <v>226</v>
      </c>
      <c r="AU15" s="81" t="s">
        <v>227</v>
      </c>
      <c r="AV15" s="81" t="s">
        <v>250</v>
      </c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</row>
    <row r="16" spans="1:83" s="74" customFormat="1" ht="135" customHeight="1">
      <c r="A16" s="83"/>
      <c r="B16" s="83"/>
      <c r="C16" s="83"/>
      <c r="D16" s="83"/>
      <c r="E16" s="84"/>
      <c r="F16" s="85"/>
      <c r="G16" s="84"/>
      <c r="H16" s="84"/>
      <c r="I16" s="86"/>
      <c r="J16" s="84"/>
      <c r="K16" s="87" t="s">
        <v>62</v>
      </c>
      <c r="L16" s="87" t="s">
        <v>63</v>
      </c>
      <c r="M16" s="84"/>
      <c r="N16" s="88"/>
      <c r="O16" s="80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90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</row>
    <row r="17" spans="1:83" s="99" customFormat="1" ht="12.75">
      <c r="A17" s="91">
        <v>1</v>
      </c>
      <c r="B17" s="92">
        <v>2</v>
      </c>
      <c r="C17" s="92">
        <v>3</v>
      </c>
      <c r="D17" s="92">
        <v>4</v>
      </c>
      <c r="E17" s="92">
        <v>5</v>
      </c>
      <c r="F17" s="93">
        <v>6</v>
      </c>
      <c r="G17" s="94">
        <v>7</v>
      </c>
      <c r="H17" s="95">
        <v>8</v>
      </c>
      <c r="I17" s="96">
        <v>9</v>
      </c>
      <c r="J17" s="92">
        <v>10</v>
      </c>
      <c r="K17" s="92">
        <v>11</v>
      </c>
      <c r="L17" s="92">
        <v>12</v>
      </c>
      <c r="M17" s="92">
        <v>13</v>
      </c>
      <c r="N17" s="97">
        <v>14</v>
      </c>
      <c r="O17" s="92"/>
      <c r="P17" s="69">
        <v>0.0008</v>
      </c>
      <c r="Q17" s="69">
        <v>300.32871</v>
      </c>
      <c r="R17" s="69">
        <v>3473.6</v>
      </c>
      <c r="S17" s="69">
        <v>4261.2</v>
      </c>
      <c r="T17" s="69">
        <v>8644.6</v>
      </c>
      <c r="U17" s="69">
        <v>11685.7</v>
      </c>
      <c r="V17" s="69">
        <v>0.00058</v>
      </c>
      <c r="W17" s="69">
        <v>200.80632</v>
      </c>
      <c r="X17" s="69">
        <v>3055.60667</v>
      </c>
      <c r="Y17" s="69">
        <v>991.81275</v>
      </c>
      <c r="Z17" s="69">
        <v>6669.072</v>
      </c>
      <c r="AA17" s="69">
        <v>127.2</v>
      </c>
      <c r="AB17" s="69">
        <v>7554.2</v>
      </c>
      <c r="AC17" s="69">
        <v>1967.7</v>
      </c>
      <c r="AD17" s="69">
        <v>17449.21746</v>
      </c>
      <c r="AE17" s="69">
        <v>60</v>
      </c>
      <c r="AF17" s="69">
        <v>152</v>
      </c>
      <c r="AG17" s="69">
        <v>30</v>
      </c>
      <c r="AH17" s="69">
        <v>8</v>
      </c>
      <c r="AI17" s="69">
        <v>70</v>
      </c>
      <c r="AJ17" s="69">
        <v>59</v>
      </c>
      <c r="AK17" s="69">
        <v>31</v>
      </c>
      <c r="AL17" s="69">
        <v>5</v>
      </c>
      <c r="AM17" s="69">
        <v>50</v>
      </c>
      <c r="AN17" s="69">
        <v>282.4</v>
      </c>
      <c r="AO17" s="69">
        <v>349.6</v>
      </c>
      <c r="AP17" s="69">
        <v>667.9</v>
      </c>
      <c r="AQ17" s="69">
        <v>11.3</v>
      </c>
      <c r="AR17" s="69">
        <v>319.5</v>
      </c>
      <c r="AS17" s="69">
        <v>1938.59528</v>
      </c>
      <c r="AT17" s="69">
        <v>33.3</v>
      </c>
      <c r="AU17" s="69">
        <v>278.7</v>
      </c>
      <c r="AV17" s="69">
        <v>1500</v>
      </c>
      <c r="AW17" s="69"/>
      <c r="AX17" s="69">
        <f>SUM(P17:AV17)</f>
        <v>72227.34056999999</v>
      </c>
      <c r="AY17" s="69"/>
      <c r="AZ17" s="69"/>
      <c r="BA17" s="69"/>
      <c r="BB17" s="69"/>
      <c r="BC17" s="69"/>
      <c r="BD17" s="98"/>
      <c r="BE17" s="98"/>
      <c r="BF17" s="98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</row>
    <row r="18" spans="1:83" s="99" customFormat="1" ht="134.25" customHeight="1">
      <c r="A18" s="100" t="s">
        <v>186</v>
      </c>
      <c r="B18" s="101" t="s">
        <v>187</v>
      </c>
      <c r="C18" s="101" t="s">
        <v>193</v>
      </c>
      <c r="D18" s="101">
        <v>1</v>
      </c>
      <c r="E18" s="101" t="s">
        <v>188</v>
      </c>
      <c r="F18" s="102" t="s">
        <v>301</v>
      </c>
      <c r="G18" s="101" t="s">
        <v>102</v>
      </c>
      <c r="H18" s="103">
        <v>1</v>
      </c>
      <c r="I18" s="1">
        <v>534</v>
      </c>
      <c r="J18" s="103" t="s">
        <v>189</v>
      </c>
      <c r="K18" s="104" t="s">
        <v>7</v>
      </c>
      <c r="L18" s="105">
        <v>42339</v>
      </c>
      <c r="M18" s="103" t="s">
        <v>190</v>
      </c>
      <c r="N18" s="97"/>
      <c r="O18" s="92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>
        <v>534</v>
      </c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98"/>
      <c r="BE18" s="98"/>
      <c r="BF18" s="98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</row>
    <row r="19" spans="1:83" s="99" customFormat="1" ht="134.25" customHeight="1">
      <c r="A19" s="100" t="s">
        <v>221</v>
      </c>
      <c r="B19" s="106" t="s">
        <v>268</v>
      </c>
      <c r="C19" s="106" t="s">
        <v>267</v>
      </c>
      <c r="D19" s="101">
        <v>2</v>
      </c>
      <c r="E19" s="107" t="s">
        <v>24</v>
      </c>
      <c r="F19" s="108" t="s">
        <v>322</v>
      </c>
      <c r="G19" s="109" t="s">
        <v>281</v>
      </c>
      <c r="H19" s="103">
        <v>1</v>
      </c>
      <c r="I19" s="1">
        <v>50</v>
      </c>
      <c r="J19" s="110" t="s">
        <v>23</v>
      </c>
      <c r="K19" s="106" t="s">
        <v>7</v>
      </c>
      <c r="L19" s="105">
        <v>42339</v>
      </c>
      <c r="M19" s="103" t="s">
        <v>144</v>
      </c>
      <c r="N19" s="97"/>
      <c r="O19" s="92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>
        <v>50</v>
      </c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98"/>
      <c r="BE19" s="98"/>
      <c r="BF19" s="98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</row>
    <row r="20" spans="1:83" s="99" customFormat="1" ht="212.25" customHeight="1">
      <c r="A20" s="111" t="s">
        <v>93</v>
      </c>
      <c r="B20" s="101" t="s">
        <v>136</v>
      </c>
      <c r="C20" s="101" t="s">
        <v>137</v>
      </c>
      <c r="D20" s="101">
        <v>3</v>
      </c>
      <c r="E20" s="103" t="s">
        <v>91</v>
      </c>
      <c r="F20" s="112" t="s">
        <v>135</v>
      </c>
      <c r="G20" s="101" t="s">
        <v>92</v>
      </c>
      <c r="H20" s="103">
        <v>12</v>
      </c>
      <c r="I20" s="1">
        <v>230.28</v>
      </c>
      <c r="J20" s="101" t="s">
        <v>106</v>
      </c>
      <c r="K20" s="105">
        <v>42005</v>
      </c>
      <c r="L20" s="105">
        <v>42339</v>
      </c>
      <c r="M20" s="103" t="s">
        <v>144</v>
      </c>
      <c r="N20" s="92"/>
      <c r="O20" s="92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>
        <v>230.28</v>
      </c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98"/>
      <c r="BE20" s="98"/>
      <c r="BF20" s="98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</row>
    <row r="21" spans="1:83" s="99" customFormat="1" ht="129" customHeight="1">
      <c r="A21" s="111" t="s">
        <v>93</v>
      </c>
      <c r="B21" s="101" t="s">
        <v>111</v>
      </c>
      <c r="C21" s="101" t="s">
        <v>112</v>
      </c>
      <c r="D21" s="101">
        <v>4</v>
      </c>
      <c r="E21" s="103" t="s">
        <v>95</v>
      </c>
      <c r="F21" s="112" t="s">
        <v>109</v>
      </c>
      <c r="G21" s="101" t="s">
        <v>92</v>
      </c>
      <c r="H21" s="103">
        <v>50</v>
      </c>
      <c r="I21" s="1">
        <v>109.35</v>
      </c>
      <c r="J21" s="101" t="s">
        <v>107</v>
      </c>
      <c r="K21" s="105">
        <v>42005</v>
      </c>
      <c r="L21" s="105">
        <v>42339</v>
      </c>
      <c r="M21" s="103" t="s">
        <v>144</v>
      </c>
      <c r="N21" s="92"/>
      <c r="O21" s="92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>
        <v>109.35</v>
      </c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98"/>
      <c r="BE21" s="98"/>
      <c r="BF21" s="98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</row>
    <row r="22" spans="1:83" s="99" customFormat="1" ht="130.5" customHeight="1">
      <c r="A22" s="111" t="s">
        <v>93</v>
      </c>
      <c r="B22" s="101" t="s">
        <v>89</v>
      </c>
      <c r="C22" s="101" t="s">
        <v>97</v>
      </c>
      <c r="D22" s="101">
        <v>5</v>
      </c>
      <c r="E22" s="103" t="s">
        <v>96</v>
      </c>
      <c r="F22" s="112" t="s">
        <v>110</v>
      </c>
      <c r="G22" s="101" t="s">
        <v>98</v>
      </c>
      <c r="H22" s="103">
        <v>1150</v>
      </c>
      <c r="I22" s="1">
        <v>60.37</v>
      </c>
      <c r="J22" s="101" t="s">
        <v>108</v>
      </c>
      <c r="K22" s="105">
        <v>42005</v>
      </c>
      <c r="L22" s="105">
        <v>42339</v>
      </c>
      <c r="M22" s="103" t="s">
        <v>144</v>
      </c>
      <c r="N22" s="92"/>
      <c r="O22" s="92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>
        <v>60.37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98"/>
      <c r="BE22" s="98"/>
      <c r="BF22" s="98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</row>
    <row r="23" spans="1:83" s="99" customFormat="1" ht="346.5" customHeight="1">
      <c r="A23" s="111" t="s">
        <v>114</v>
      </c>
      <c r="B23" s="101" t="s">
        <v>115</v>
      </c>
      <c r="C23" s="101" t="s">
        <v>116</v>
      </c>
      <c r="D23" s="101">
        <v>6</v>
      </c>
      <c r="E23" s="103" t="s">
        <v>117</v>
      </c>
      <c r="F23" s="112" t="s">
        <v>133</v>
      </c>
      <c r="G23" s="101" t="s">
        <v>118</v>
      </c>
      <c r="H23" s="103">
        <v>138</v>
      </c>
      <c r="I23" s="1">
        <v>8931.21</v>
      </c>
      <c r="J23" s="101" t="s">
        <v>121</v>
      </c>
      <c r="K23" s="105">
        <v>42005</v>
      </c>
      <c r="L23" s="105">
        <v>42339</v>
      </c>
      <c r="M23" s="103" t="s">
        <v>144</v>
      </c>
      <c r="N23" s="92"/>
      <c r="O23" s="92"/>
      <c r="P23" s="69"/>
      <c r="Q23" s="69"/>
      <c r="R23" s="69"/>
      <c r="S23" s="69"/>
      <c r="T23" s="69"/>
      <c r="U23" s="69">
        <v>8931.21</v>
      </c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98"/>
      <c r="BE23" s="98"/>
      <c r="BF23" s="98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</row>
    <row r="24" spans="1:83" s="99" customFormat="1" ht="180" customHeight="1">
      <c r="A24" s="111" t="s">
        <v>119</v>
      </c>
      <c r="B24" s="101" t="s">
        <v>131</v>
      </c>
      <c r="C24" s="101" t="s">
        <v>120</v>
      </c>
      <c r="D24" s="101">
        <v>7</v>
      </c>
      <c r="E24" s="109" t="s">
        <v>323</v>
      </c>
      <c r="F24" s="112" t="s">
        <v>128</v>
      </c>
      <c r="G24" s="101" t="s">
        <v>118</v>
      </c>
      <c r="H24" s="103">
        <v>80</v>
      </c>
      <c r="I24" s="1">
        <v>840</v>
      </c>
      <c r="J24" s="101" t="s">
        <v>122</v>
      </c>
      <c r="K24" s="105">
        <v>42005</v>
      </c>
      <c r="L24" s="105">
        <v>42339</v>
      </c>
      <c r="M24" s="106" t="s">
        <v>94</v>
      </c>
      <c r="N24" s="92"/>
      <c r="O24" s="92"/>
      <c r="P24" s="69"/>
      <c r="Q24" s="69"/>
      <c r="R24" s="69"/>
      <c r="S24" s="69">
        <v>840</v>
      </c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98"/>
      <c r="BE24" s="98"/>
      <c r="BF24" s="98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</row>
    <row r="25" spans="1:83" s="99" customFormat="1" ht="180.75" customHeight="1">
      <c r="A25" s="111" t="s">
        <v>119</v>
      </c>
      <c r="B25" s="101" t="s">
        <v>131</v>
      </c>
      <c r="C25" s="101" t="s">
        <v>120</v>
      </c>
      <c r="D25" s="101">
        <v>8</v>
      </c>
      <c r="E25" s="113" t="s">
        <v>9</v>
      </c>
      <c r="F25" s="112" t="s">
        <v>129</v>
      </c>
      <c r="G25" s="101" t="s">
        <v>118</v>
      </c>
      <c r="H25" s="103">
        <v>48</v>
      </c>
      <c r="I25" s="1">
        <v>528</v>
      </c>
      <c r="J25" s="101" t="s">
        <v>123</v>
      </c>
      <c r="K25" s="105">
        <v>42005</v>
      </c>
      <c r="L25" s="105">
        <v>42339</v>
      </c>
      <c r="M25" s="106" t="s">
        <v>94</v>
      </c>
      <c r="N25" s="92"/>
      <c r="O25" s="92"/>
      <c r="P25" s="69"/>
      <c r="Q25" s="69"/>
      <c r="R25" s="69"/>
      <c r="S25" s="69">
        <v>528</v>
      </c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98"/>
      <c r="BE25" s="98"/>
      <c r="BF25" s="98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</row>
    <row r="26" spans="1:83" s="99" customFormat="1" ht="191.25" customHeight="1">
      <c r="A26" s="111" t="s">
        <v>119</v>
      </c>
      <c r="B26" s="101" t="s">
        <v>131</v>
      </c>
      <c r="C26" s="101" t="s">
        <v>120</v>
      </c>
      <c r="D26" s="101">
        <v>9</v>
      </c>
      <c r="E26" s="113" t="s">
        <v>10</v>
      </c>
      <c r="F26" s="112" t="s">
        <v>130</v>
      </c>
      <c r="G26" s="101" t="s">
        <v>118</v>
      </c>
      <c r="H26" s="103">
        <v>5</v>
      </c>
      <c r="I26" s="1">
        <v>52.5</v>
      </c>
      <c r="J26" s="101" t="s">
        <v>124</v>
      </c>
      <c r="K26" s="105">
        <v>42005</v>
      </c>
      <c r="L26" s="105">
        <v>42339</v>
      </c>
      <c r="M26" s="106" t="s">
        <v>94</v>
      </c>
      <c r="N26" s="92"/>
      <c r="O26" s="92"/>
      <c r="P26" s="69"/>
      <c r="Q26" s="69"/>
      <c r="R26" s="69"/>
      <c r="S26" s="69">
        <v>52.5</v>
      </c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98"/>
      <c r="BE26" s="98"/>
      <c r="BF26" s="98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</row>
    <row r="27" spans="1:83" s="99" customFormat="1" ht="187.5" customHeight="1">
      <c r="A27" s="111" t="s">
        <v>119</v>
      </c>
      <c r="B27" s="101" t="s">
        <v>131</v>
      </c>
      <c r="C27" s="101" t="s">
        <v>120</v>
      </c>
      <c r="D27" s="101">
        <v>10</v>
      </c>
      <c r="E27" s="113" t="s">
        <v>11</v>
      </c>
      <c r="F27" s="112" t="s">
        <v>129</v>
      </c>
      <c r="G27" s="101" t="s">
        <v>118</v>
      </c>
      <c r="H27" s="103">
        <v>56</v>
      </c>
      <c r="I27" s="1">
        <v>616</v>
      </c>
      <c r="J27" s="101" t="s">
        <v>125</v>
      </c>
      <c r="K27" s="105">
        <v>42005</v>
      </c>
      <c r="L27" s="105">
        <v>42339</v>
      </c>
      <c r="M27" s="106" t="s">
        <v>94</v>
      </c>
      <c r="N27" s="92"/>
      <c r="O27" s="92"/>
      <c r="P27" s="69"/>
      <c r="Q27" s="69"/>
      <c r="R27" s="69"/>
      <c r="S27" s="69">
        <v>616</v>
      </c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98"/>
      <c r="BE27" s="98"/>
      <c r="BF27" s="98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</row>
    <row r="28" spans="1:83" s="99" customFormat="1" ht="187.5" customHeight="1">
      <c r="A28" s="111" t="s">
        <v>119</v>
      </c>
      <c r="B28" s="101" t="s">
        <v>131</v>
      </c>
      <c r="C28" s="101" t="s">
        <v>120</v>
      </c>
      <c r="D28" s="101">
        <v>11</v>
      </c>
      <c r="E28" s="114" t="s">
        <v>12</v>
      </c>
      <c r="F28" s="112" t="s">
        <v>129</v>
      </c>
      <c r="G28" s="101" t="s">
        <v>118</v>
      </c>
      <c r="H28" s="103">
        <v>53</v>
      </c>
      <c r="I28" s="1">
        <v>583</v>
      </c>
      <c r="J28" s="101" t="s">
        <v>127</v>
      </c>
      <c r="K28" s="105">
        <v>42005</v>
      </c>
      <c r="L28" s="105">
        <v>42339</v>
      </c>
      <c r="M28" s="106" t="s">
        <v>94</v>
      </c>
      <c r="N28" s="92"/>
      <c r="O28" s="92"/>
      <c r="P28" s="69"/>
      <c r="Q28" s="69"/>
      <c r="R28" s="69"/>
      <c r="S28" s="69">
        <v>583</v>
      </c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98"/>
      <c r="BE28" s="98"/>
      <c r="BF28" s="98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</row>
    <row r="29" spans="1:83" s="99" customFormat="1" ht="186" customHeight="1">
      <c r="A29" s="111" t="s">
        <v>119</v>
      </c>
      <c r="B29" s="101" t="s">
        <v>131</v>
      </c>
      <c r="C29" s="101" t="s">
        <v>120</v>
      </c>
      <c r="D29" s="101">
        <v>12</v>
      </c>
      <c r="E29" s="114" t="s">
        <v>13</v>
      </c>
      <c r="F29" s="112" t="s">
        <v>129</v>
      </c>
      <c r="G29" s="101" t="s">
        <v>118</v>
      </c>
      <c r="H29" s="103">
        <v>100</v>
      </c>
      <c r="I29" s="1">
        <v>1100</v>
      </c>
      <c r="J29" s="104" t="s">
        <v>132</v>
      </c>
      <c r="K29" s="105">
        <v>42005</v>
      </c>
      <c r="L29" s="105">
        <v>42339</v>
      </c>
      <c r="M29" s="103" t="s">
        <v>144</v>
      </c>
      <c r="N29" s="92"/>
      <c r="O29" s="92"/>
      <c r="P29" s="69"/>
      <c r="Q29" s="69"/>
      <c r="R29" s="69"/>
      <c r="S29" s="69">
        <v>1100</v>
      </c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98"/>
      <c r="BE29" s="98"/>
      <c r="BF29" s="98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</row>
    <row r="30" spans="1:83" s="99" customFormat="1" ht="196.5" customHeight="1">
      <c r="A30" s="111" t="s">
        <v>119</v>
      </c>
      <c r="B30" s="101" t="s">
        <v>131</v>
      </c>
      <c r="C30" s="101" t="s">
        <v>120</v>
      </c>
      <c r="D30" s="101">
        <v>13</v>
      </c>
      <c r="E30" s="114" t="s">
        <v>14</v>
      </c>
      <c r="F30" s="112" t="s">
        <v>128</v>
      </c>
      <c r="G30" s="101" t="s">
        <v>118</v>
      </c>
      <c r="H30" s="103">
        <v>49</v>
      </c>
      <c r="I30" s="1">
        <v>539</v>
      </c>
      <c r="J30" s="101" t="s">
        <v>126</v>
      </c>
      <c r="K30" s="105">
        <v>42005</v>
      </c>
      <c r="L30" s="105">
        <v>42339</v>
      </c>
      <c r="M30" s="103" t="s">
        <v>144</v>
      </c>
      <c r="N30" s="92"/>
      <c r="O30" s="92"/>
      <c r="P30" s="69"/>
      <c r="Q30" s="69"/>
      <c r="R30" s="69"/>
      <c r="S30" s="69">
        <v>539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98"/>
      <c r="BE30" s="98"/>
      <c r="BF30" s="98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</row>
    <row r="31" spans="1:83" s="99" customFormat="1" ht="289.5" customHeight="1">
      <c r="A31" s="115" t="s">
        <v>207</v>
      </c>
      <c r="B31" s="101" t="s">
        <v>29</v>
      </c>
      <c r="C31" s="101" t="s">
        <v>30</v>
      </c>
      <c r="D31" s="101">
        <v>14</v>
      </c>
      <c r="E31" s="103" t="s">
        <v>31</v>
      </c>
      <c r="F31" s="112" t="s">
        <v>32</v>
      </c>
      <c r="G31" s="101" t="s">
        <v>255</v>
      </c>
      <c r="H31" s="103">
        <v>135</v>
      </c>
      <c r="I31" s="1">
        <v>2149.34</v>
      </c>
      <c r="J31" s="103" t="s">
        <v>33</v>
      </c>
      <c r="K31" s="105">
        <v>42005</v>
      </c>
      <c r="L31" s="116">
        <v>42339</v>
      </c>
      <c r="M31" s="103" t="s">
        <v>144</v>
      </c>
      <c r="N31" s="117"/>
      <c r="O31" s="92"/>
      <c r="P31" s="69"/>
      <c r="Q31" s="69"/>
      <c r="R31" s="69"/>
      <c r="S31" s="69"/>
      <c r="T31" s="69">
        <v>2149.34</v>
      </c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98"/>
      <c r="BE31" s="98"/>
      <c r="BF31" s="98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</row>
    <row r="32" spans="1:83" s="99" customFormat="1" ht="301.5" customHeight="1">
      <c r="A32" s="115" t="s">
        <v>207</v>
      </c>
      <c r="B32" s="101" t="s">
        <v>29</v>
      </c>
      <c r="C32" s="101" t="s">
        <v>30</v>
      </c>
      <c r="D32" s="101">
        <v>15</v>
      </c>
      <c r="E32" s="103" t="s">
        <v>31</v>
      </c>
      <c r="F32" s="112" t="s">
        <v>34</v>
      </c>
      <c r="G32" s="101" t="s">
        <v>255</v>
      </c>
      <c r="H32" s="103">
        <v>135</v>
      </c>
      <c r="I32" s="1">
        <v>2149.34</v>
      </c>
      <c r="J32" s="103" t="s">
        <v>33</v>
      </c>
      <c r="K32" s="106" t="s">
        <v>191</v>
      </c>
      <c r="L32" s="116">
        <v>42339</v>
      </c>
      <c r="M32" s="103" t="s">
        <v>94</v>
      </c>
      <c r="N32" s="117"/>
      <c r="O32" s="92"/>
      <c r="P32" s="69"/>
      <c r="Q32" s="69"/>
      <c r="R32" s="69"/>
      <c r="S32" s="69"/>
      <c r="T32" s="69">
        <v>2149.34</v>
      </c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98"/>
      <c r="BE32" s="98"/>
      <c r="BF32" s="98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</row>
    <row r="33" spans="1:83" s="99" customFormat="1" ht="300.75" customHeight="1">
      <c r="A33" s="115" t="s">
        <v>207</v>
      </c>
      <c r="B33" s="101" t="s">
        <v>29</v>
      </c>
      <c r="C33" s="101" t="s">
        <v>30</v>
      </c>
      <c r="D33" s="101">
        <v>16</v>
      </c>
      <c r="E33" s="103" t="s">
        <v>31</v>
      </c>
      <c r="F33" s="112" t="s">
        <v>36</v>
      </c>
      <c r="G33" s="101" t="s">
        <v>255</v>
      </c>
      <c r="H33" s="103">
        <v>135</v>
      </c>
      <c r="I33" s="1">
        <v>2149.34</v>
      </c>
      <c r="J33" s="103" t="s">
        <v>33</v>
      </c>
      <c r="K33" s="105">
        <v>42005</v>
      </c>
      <c r="L33" s="116">
        <v>42339</v>
      </c>
      <c r="M33" s="103" t="s">
        <v>144</v>
      </c>
      <c r="N33" s="117"/>
      <c r="O33" s="92"/>
      <c r="P33" s="69"/>
      <c r="Q33" s="69"/>
      <c r="R33" s="69"/>
      <c r="S33" s="69"/>
      <c r="T33" s="69">
        <v>2149.34</v>
      </c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98"/>
      <c r="BE33" s="98"/>
      <c r="BF33" s="98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</row>
    <row r="34" spans="1:83" s="99" customFormat="1" ht="409.5" customHeight="1">
      <c r="A34" s="115" t="s">
        <v>211</v>
      </c>
      <c r="B34" s="106" t="s">
        <v>37</v>
      </c>
      <c r="C34" s="106" t="s">
        <v>38</v>
      </c>
      <c r="D34" s="101">
        <v>17</v>
      </c>
      <c r="E34" s="109" t="s">
        <v>39</v>
      </c>
      <c r="F34" s="118" t="s">
        <v>314</v>
      </c>
      <c r="G34" s="103" t="s">
        <v>40</v>
      </c>
      <c r="H34" s="109">
        <v>14526.5</v>
      </c>
      <c r="I34" s="1">
        <v>6669.04</v>
      </c>
      <c r="J34" s="110" t="s">
        <v>280</v>
      </c>
      <c r="K34" s="106" t="s">
        <v>191</v>
      </c>
      <c r="L34" s="106" t="s">
        <v>192</v>
      </c>
      <c r="M34" s="103" t="s">
        <v>94</v>
      </c>
      <c r="N34" s="117"/>
      <c r="O34" s="92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>
        <v>6669.04</v>
      </c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98"/>
      <c r="BE34" s="98"/>
      <c r="BF34" s="98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</row>
    <row r="35" spans="1:28" s="103" customFormat="1" ht="409.5" customHeight="1">
      <c r="A35" s="119" t="s">
        <v>232</v>
      </c>
      <c r="B35" s="120" t="s">
        <v>138</v>
      </c>
      <c r="C35" s="120" t="s">
        <v>139</v>
      </c>
      <c r="D35" s="121">
        <v>18</v>
      </c>
      <c r="E35" s="121" t="s">
        <v>337</v>
      </c>
      <c r="F35" s="122" t="s">
        <v>340</v>
      </c>
      <c r="G35" s="121" t="s">
        <v>87</v>
      </c>
      <c r="H35" s="121">
        <v>1</v>
      </c>
      <c r="I35" s="121">
        <v>670.57</v>
      </c>
      <c r="J35" s="121" t="s">
        <v>338</v>
      </c>
      <c r="K35" s="123" t="s">
        <v>7</v>
      </c>
      <c r="L35" s="123" t="s">
        <v>143</v>
      </c>
      <c r="M35" s="120"/>
      <c r="N35" s="120"/>
      <c r="AB35" s="103">
        <v>670.57</v>
      </c>
    </row>
    <row r="36" spans="1:83" s="128" customFormat="1" ht="160.5" customHeight="1">
      <c r="A36" s="124"/>
      <c r="B36" s="125"/>
      <c r="C36" s="125"/>
      <c r="D36" s="126"/>
      <c r="E36" s="126"/>
      <c r="F36" s="127"/>
      <c r="G36" s="126"/>
      <c r="H36" s="126"/>
      <c r="I36" s="126"/>
      <c r="J36" s="126"/>
      <c r="K36" s="126"/>
      <c r="L36" s="126"/>
      <c r="M36" s="125"/>
      <c r="N36" s="125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</row>
    <row r="37" spans="1:83" s="99" customFormat="1" ht="341.25" customHeight="1">
      <c r="A37" s="111" t="s">
        <v>232</v>
      </c>
      <c r="B37" s="129" t="s">
        <v>138</v>
      </c>
      <c r="C37" s="129" t="s">
        <v>139</v>
      </c>
      <c r="D37" s="103">
        <v>19</v>
      </c>
      <c r="E37" s="103" t="s">
        <v>342</v>
      </c>
      <c r="F37" s="130" t="s">
        <v>343</v>
      </c>
      <c r="G37" s="103" t="s">
        <v>87</v>
      </c>
      <c r="H37" s="103">
        <v>1</v>
      </c>
      <c r="I37" s="103">
        <v>251.13</v>
      </c>
      <c r="J37" s="103" t="s">
        <v>344</v>
      </c>
      <c r="K37" s="106" t="s">
        <v>7</v>
      </c>
      <c r="L37" s="106" t="s">
        <v>143</v>
      </c>
      <c r="M37" s="103" t="s">
        <v>144</v>
      </c>
      <c r="N37" s="129"/>
      <c r="O37" s="92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>
        <v>251.13</v>
      </c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98"/>
      <c r="BE37" s="98"/>
      <c r="BF37" s="98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</row>
    <row r="38" spans="1:83" s="99" customFormat="1" ht="337.5" customHeight="1">
      <c r="A38" s="131" t="s">
        <v>232</v>
      </c>
      <c r="B38" s="132" t="s">
        <v>138</v>
      </c>
      <c r="C38" s="132" t="s">
        <v>139</v>
      </c>
      <c r="D38" s="133">
        <v>20</v>
      </c>
      <c r="E38" s="134" t="s">
        <v>233</v>
      </c>
      <c r="F38" s="135" t="s">
        <v>302</v>
      </c>
      <c r="G38" s="133" t="s">
        <v>234</v>
      </c>
      <c r="H38" s="132">
        <v>1</v>
      </c>
      <c r="I38" s="136">
        <v>113.4</v>
      </c>
      <c r="J38" s="133" t="s">
        <v>235</v>
      </c>
      <c r="K38" s="137">
        <v>42036</v>
      </c>
      <c r="L38" s="105">
        <v>42340</v>
      </c>
      <c r="M38" s="103" t="s">
        <v>144</v>
      </c>
      <c r="N38" s="138"/>
      <c r="O38" s="92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>
        <v>113.4</v>
      </c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98"/>
      <c r="BE38" s="98"/>
      <c r="BF38" s="98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</row>
    <row r="39" spans="1:83" s="99" customFormat="1" ht="409.5" customHeight="1">
      <c r="A39" s="119" t="s">
        <v>232</v>
      </c>
      <c r="B39" s="139" t="s">
        <v>138</v>
      </c>
      <c r="C39" s="139" t="s">
        <v>139</v>
      </c>
      <c r="D39" s="139">
        <v>21</v>
      </c>
      <c r="E39" s="121" t="s">
        <v>303</v>
      </c>
      <c r="F39" s="140" t="s">
        <v>315</v>
      </c>
      <c r="G39" s="139" t="s">
        <v>160</v>
      </c>
      <c r="H39" s="121">
        <v>1</v>
      </c>
      <c r="I39" s="141">
        <v>160</v>
      </c>
      <c r="J39" s="121" t="s">
        <v>43</v>
      </c>
      <c r="K39" s="123" t="s">
        <v>263</v>
      </c>
      <c r="L39" s="142">
        <v>42339</v>
      </c>
      <c r="M39" s="121" t="s">
        <v>144</v>
      </c>
      <c r="N39" s="143"/>
      <c r="O39" s="92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>
        <v>160</v>
      </c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98"/>
      <c r="BE39" s="98"/>
      <c r="BF39" s="98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</row>
    <row r="40" spans="1:83" s="99" customFormat="1" ht="159.75" customHeight="1">
      <c r="A40" s="124"/>
      <c r="B40" s="144"/>
      <c r="C40" s="144"/>
      <c r="D40" s="144"/>
      <c r="E40" s="126"/>
      <c r="F40" s="145"/>
      <c r="G40" s="144"/>
      <c r="H40" s="126"/>
      <c r="I40" s="146"/>
      <c r="J40" s="126"/>
      <c r="K40" s="126"/>
      <c r="L40" s="126"/>
      <c r="M40" s="126"/>
      <c r="N40" s="144"/>
      <c r="O40" s="92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98"/>
      <c r="BE40" s="98"/>
      <c r="BF40" s="98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</row>
    <row r="41" spans="1:83" s="99" customFormat="1" ht="131.25" customHeight="1">
      <c r="A41" s="111" t="s">
        <v>251</v>
      </c>
      <c r="B41" s="114" t="s">
        <v>264</v>
      </c>
      <c r="C41" s="114" t="s">
        <v>265</v>
      </c>
      <c r="D41" s="101">
        <v>22</v>
      </c>
      <c r="E41" s="113" t="s">
        <v>8</v>
      </c>
      <c r="F41" s="112" t="s">
        <v>266</v>
      </c>
      <c r="G41" s="101" t="s">
        <v>255</v>
      </c>
      <c r="H41" s="103">
        <v>41000</v>
      </c>
      <c r="I41" s="147">
        <v>189.42</v>
      </c>
      <c r="J41" s="148" t="s">
        <v>262</v>
      </c>
      <c r="K41" s="106" t="s">
        <v>6</v>
      </c>
      <c r="L41" s="116">
        <v>42340</v>
      </c>
      <c r="M41" s="103" t="s">
        <v>144</v>
      </c>
      <c r="N41" s="92"/>
      <c r="O41" s="92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>
        <v>189.42</v>
      </c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98"/>
      <c r="BE41" s="98"/>
      <c r="BF41" s="98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</row>
    <row r="42" spans="1:83" s="99" customFormat="1" ht="156">
      <c r="A42" s="111" t="s">
        <v>251</v>
      </c>
      <c r="B42" s="114" t="s">
        <v>304</v>
      </c>
      <c r="C42" s="114" t="s">
        <v>305</v>
      </c>
      <c r="D42" s="101">
        <v>23</v>
      </c>
      <c r="E42" s="149" t="s">
        <v>279</v>
      </c>
      <c r="F42" s="150" t="s">
        <v>294</v>
      </c>
      <c r="G42" s="151" t="s">
        <v>255</v>
      </c>
      <c r="H42" s="103">
        <v>4</v>
      </c>
      <c r="I42" s="147">
        <v>80.196</v>
      </c>
      <c r="J42" s="101" t="s">
        <v>5</v>
      </c>
      <c r="K42" s="106" t="s">
        <v>6</v>
      </c>
      <c r="L42" s="116">
        <v>42340</v>
      </c>
      <c r="M42" s="103" t="s">
        <v>144</v>
      </c>
      <c r="N42" s="97"/>
      <c r="O42" s="92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>
        <v>80.196</v>
      </c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98"/>
      <c r="BE42" s="98"/>
      <c r="BF42" s="98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</row>
    <row r="43" spans="1:83" s="99" customFormat="1" ht="144">
      <c r="A43" s="111" t="s">
        <v>251</v>
      </c>
      <c r="B43" s="114" t="s">
        <v>307</v>
      </c>
      <c r="C43" s="114" t="s">
        <v>306</v>
      </c>
      <c r="D43" s="92">
        <v>24</v>
      </c>
      <c r="E43" s="149" t="s">
        <v>277</v>
      </c>
      <c r="F43" s="150" t="s">
        <v>295</v>
      </c>
      <c r="G43" s="151" t="s">
        <v>255</v>
      </c>
      <c r="H43" s="103">
        <v>4</v>
      </c>
      <c r="I43" s="147">
        <v>80.196</v>
      </c>
      <c r="J43" s="101" t="s">
        <v>5</v>
      </c>
      <c r="K43" s="106" t="s">
        <v>6</v>
      </c>
      <c r="L43" s="116">
        <v>42340</v>
      </c>
      <c r="M43" s="103" t="s">
        <v>144</v>
      </c>
      <c r="N43" s="97"/>
      <c r="O43" s="92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>
        <v>80.196</v>
      </c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98"/>
      <c r="BE43" s="98"/>
      <c r="BF43" s="98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</row>
    <row r="44" spans="1:83" s="99" customFormat="1" ht="144">
      <c r="A44" s="111" t="s">
        <v>251</v>
      </c>
      <c r="B44" s="114" t="s">
        <v>310</v>
      </c>
      <c r="C44" s="114" t="s">
        <v>308</v>
      </c>
      <c r="D44" s="92">
        <v>25</v>
      </c>
      <c r="E44" s="149" t="s">
        <v>278</v>
      </c>
      <c r="F44" s="150" t="s">
        <v>309</v>
      </c>
      <c r="G44" s="151" t="s">
        <v>255</v>
      </c>
      <c r="H44" s="103">
        <v>30</v>
      </c>
      <c r="I44" s="147">
        <v>80.196</v>
      </c>
      <c r="J44" s="101" t="s">
        <v>5</v>
      </c>
      <c r="K44" s="106" t="s">
        <v>6</v>
      </c>
      <c r="L44" s="116">
        <v>42340</v>
      </c>
      <c r="M44" s="103" t="s">
        <v>144</v>
      </c>
      <c r="N44" s="97"/>
      <c r="O44" s="92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>
        <v>80.196</v>
      </c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98"/>
      <c r="BE44" s="98"/>
      <c r="BF44" s="98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</row>
    <row r="45" spans="1:83" s="99" customFormat="1" ht="145.5" customHeight="1">
      <c r="A45" s="111" t="s">
        <v>251</v>
      </c>
      <c r="B45" s="114" t="s">
        <v>304</v>
      </c>
      <c r="C45" s="114" t="s">
        <v>312</v>
      </c>
      <c r="D45" s="92">
        <v>26</v>
      </c>
      <c r="E45" s="149" t="s">
        <v>279</v>
      </c>
      <c r="F45" s="112" t="s">
        <v>296</v>
      </c>
      <c r="G45" s="101" t="s">
        <v>255</v>
      </c>
      <c r="H45" s="103">
        <v>4</v>
      </c>
      <c r="I45" s="147">
        <v>80.196</v>
      </c>
      <c r="J45" s="101" t="s">
        <v>5</v>
      </c>
      <c r="K45" s="106" t="s">
        <v>6</v>
      </c>
      <c r="L45" s="116">
        <v>42340</v>
      </c>
      <c r="M45" s="103" t="s">
        <v>144</v>
      </c>
      <c r="N45" s="97"/>
      <c r="O45" s="92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>
        <v>80.196</v>
      </c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98"/>
      <c r="BE45" s="98"/>
      <c r="BF45" s="98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</row>
    <row r="46" spans="1:83" s="99" customFormat="1" ht="168">
      <c r="A46" s="111" t="s">
        <v>251</v>
      </c>
      <c r="B46" s="114" t="s">
        <v>310</v>
      </c>
      <c r="C46" s="114" t="s">
        <v>311</v>
      </c>
      <c r="D46" s="92">
        <v>27</v>
      </c>
      <c r="E46" s="149" t="s">
        <v>274</v>
      </c>
      <c r="F46" s="112" t="s">
        <v>297</v>
      </c>
      <c r="G46" s="101" t="s">
        <v>255</v>
      </c>
      <c r="H46" s="103">
        <v>45</v>
      </c>
      <c r="I46" s="147">
        <v>80.19</v>
      </c>
      <c r="J46" s="103" t="s">
        <v>5</v>
      </c>
      <c r="K46" s="114" t="s">
        <v>6</v>
      </c>
      <c r="L46" s="116">
        <v>42340</v>
      </c>
      <c r="M46" s="113" t="s">
        <v>144</v>
      </c>
      <c r="N46" s="97"/>
      <c r="O46" s="92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>
        <v>80.19</v>
      </c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98"/>
      <c r="BE46" s="98"/>
      <c r="BF46" s="98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</row>
    <row r="47" spans="1:83" s="156" customFormat="1" ht="187.5" customHeight="1">
      <c r="A47" s="111" t="s">
        <v>251</v>
      </c>
      <c r="B47" s="103" t="s">
        <v>310</v>
      </c>
      <c r="C47" s="106" t="s">
        <v>313</v>
      </c>
      <c r="D47" s="101">
        <v>28</v>
      </c>
      <c r="E47" s="103" t="s">
        <v>4</v>
      </c>
      <c r="F47" s="152" t="s">
        <v>298</v>
      </c>
      <c r="G47" s="153" t="s">
        <v>255</v>
      </c>
      <c r="H47" s="153">
        <v>60</v>
      </c>
      <c r="I47" s="153">
        <v>80.19</v>
      </c>
      <c r="J47" s="153" t="s">
        <v>5</v>
      </c>
      <c r="K47" s="106" t="s">
        <v>263</v>
      </c>
      <c r="L47" s="1" t="s">
        <v>143</v>
      </c>
      <c r="M47" s="113" t="s">
        <v>144</v>
      </c>
      <c r="N47" s="117"/>
      <c r="O47" s="154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>
        <v>80.19</v>
      </c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</row>
    <row r="48" spans="1:83" s="99" customFormat="1" ht="409.5" customHeight="1">
      <c r="A48" s="119" t="s">
        <v>232</v>
      </c>
      <c r="B48" s="139" t="s">
        <v>138</v>
      </c>
      <c r="C48" s="139" t="s">
        <v>139</v>
      </c>
      <c r="D48" s="139">
        <v>29</v>
      </c>
      <c r="E48" s="157" t="s">
        <v>336</v>
      </c>
      <c r="F48" s="158" t="s">
        <v>316</v>
      </c>
      <c r="G48" s="121" t="s">
        <v>160</v>
      </c>
      <c r="H48" s="157">
        <v>1</v>
      </c>
      <c r="I48" s="141">
        <v>406.5</v>
      </c>
      <c r="J48" s="159" t="s">
        <v>15</v>
      </c>
      <c r="K48" s="123" t="s">
        <v>263</v>
      </c>
      <c r="L48" s="123" t="s">
        <v>143</v>
      </c>
      <c r="M48" s="123" t="s">
        <v>144</v>
      </c>
      <c r="N48" s="143"/>
      <c r="O48" s="92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>
        <v>406.5</v>
      </c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98"/>
      <c r="BE48" s="98"/>
      <c r="BF48" s="98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</row>
    <row r="49" spans="1:83" s="99" customFormat="1" ht="409.5" customHeight="1">
      <c r="A49" s="160"/>
      <c r="B49" s="161"/>
      <c r="C49" s="161"/>
      <c r="D49" s="161"/>
      <c r="E49" s="162"/>
      <c r="F49" s="163"/>
      <c r="G49" s="162"/>
      <c r="H49" s="162"/>
      <c r="I49" s="164"/>
      <c r="J49" s="162"/>
      <c r="K49" s="162"/>
      <c r="L49" s="162"/>
      <c r="M49" s="162"/>
      <c r="N49" s="161"/>
      <c r="O49" s="165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7"/>
      <c r="BE49" s="167"/>
      <c r="BF49" s="167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</row>
    <row r="50" spans="1:83" s="99" customFormat="1" ht="151.5" customHeight="1">
      <c r="A50" s="124"/>
      <c r="B50" s="144"/>
      <c r="C50" s="144"/>
      <c r="D50" s="144"/>
      <c r="E50" s="126"/>
      <c r="F50" s="145"/>
      <c r="G50" s="126"/>
      <c r="H50" s="126"/>
      <c r="I50" s="146"/>
      <c r="J50" s="126"/>
      <c r="K50" s="126"/>
      <c r="L50" s="126"/>
      <c r="M50" s="126"/>
      <c r="N50" s="144"/>
      <c r="O50" s="165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7"/>
      <c r="BE50" s="167"/>
      <c r="BF50" s="167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</row>
    <row r="51" spans="1:29" s="99" customFormat="1" ht="288">
      <c r="A51" s="111" t="s">
        <v>251</v>
      </c>
      <c r="B51" s="104" t="s">
        <v>283</v>
      </c>
      <c r="C51" s="101" t="s">
        <v>284</v>
      </c>
      <c r="D51" s="101">
        <v>30</v>
      </c>
      <c r="E51" s="112" t="s">
        <v>285</v>
      </c>
      <c r="F51" s="168" t="s">
        <v>286</v>
      </c>
      <c r="G51" s="101" t="s">
        <v>255</v>
      </c>
      <c r="H51" s="103">
        <v>50</v>
      </c>
      <c r="I51" s="147">
        <v>90</v>
      </c>
      <c r="J51" s="101" t="s">
        <v>287</v>
      </c>
      <c r="K51" s="104" t="s">
        <v>6</v>
      </c>
      <c r="L51" s="114" t="s">
        <v>288</v>
      </c>
      <c r="M51" s="103" t="s">
        <v>144</v>
      </c>
      <c r="N51" s="101"/>
      <c r="AC51" s="99">
        <v>90</v>
      </c>
    </row>
    <row r="52" spans="1:83" s="99" customFormat="1" ht="409.5" customHeight="1">
      <c r="A52" s="119" t="s">
        <v>232</v>
      </c>
      <c r="B52" s="139" t="s">
        <v>138</v>
      </c>
      <c r="C52" s="139" t="s">
        <v>139</v>
      </c>
      <c r="D52" s="139">
        <v>31</v>
      </c>
      <c r="E52" s="157" t="s">
        <v>19</v>
      </c>
      <c r="F52" s="169" t="s">
        <v>317</v>
      </c>
      <c r="G52" s="121" t="s">
        <v>160</v>
      </c>
      <c r="H52" s="157">
        <v>1</v>
      </c>
      <c r="I52" s="141">
        <v>200</v>
      </c>
      <c r="J52" s="123" t="s">
        <v>20</v>
      </c>
      <c r="K52" s="123" t="s">
        <v>263</v>
      </c>
      <c r="L52" s="123" t="s">
        <v>143</v>
      </c>
      <c r="M52" s="123" t="s">
        <v>94</v>
      </c>
      <c r="N52" s="143"/>
      <c r="O52" s="92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>
        <v>200</v>
      </c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98"/>
      <c r="BE52" s="98"/>
      <c r="BF52" s="98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</row>
    <row r="53" spans="1:83" s="99" customFormat="1" ht="117" customHeight="1">
      <c r="A53" s="124"/>
      <c r="B53" s="144"/>
      <c r="C53" s="144"/>
      <c r="D53" s="144"/>
      <c r="E53" s="126"/>
      <c r="F53" s="145"/>
      <c r="G53" s="126"/>
      <c r="H53" s="126"/>
      <c r="I53" s="146"/>
      <c r="J53" s="126"/>
      <c r="K53" s="126"/>
      <c r="L53" s="126"/>
      <c r="M53" s="126"/>
      <c r="N53" s="144"/>
      <c r="O53" s="92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98"/>
      <c r="BE53" s="98"/>
      <c r="BF53" s="98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</row>
    <row r="54" spans="1:83" s="99" customFormat="1" ht="409.5" customHeight="1">
      <c r="A54" s="119" t="s">
        <v>232</v>
      </c>
      <c r="B54" s="139" t="s">
        <v>138</v>
      </c>
      <c r="C54" s="139" t="s">
        <v>139</v>
      </c>
      <c r="D54" s="139">
        <v>32</v>
      </c>
      <c r="E54" s="157" t="s">
        <v>16</v>
      </c>
      <c r="F54" s="158" t="s">
        <v>17</v>
      </c>
      <c r="G54" s="121" t="s">
        <v>160</v>
      </c>
      <c r="H54" s="157">
        <v>1</v>
      </c>
      <c r="I54" s="141">
        <v>360</v>
      </c>
      <c r="J54" s="159" t="s">
        <v>18</v>
      </c>
      <c r="K54" s="123" t="s">
        <v>142</v>
      </c>
      <c r="L54" s="123" t="s">
        <v>192</v>
      </c>
      <c r="M54" s="123" t="s">
        <v>94</v>
      </c>
      <c r="N54" s="143"/>
      <c r="O54" s="92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>
        <v>360</v>
      </c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98"/>
      <c r="BE54" s="98"/>
      <c r="BF54" s="98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</row>
    <row r="55" spans="1:83" s="99" customFormat="1" ht="71.25" customHeight="1">
      <c r="A55" s="124"/>
      <c r="B55" s="144"/>
      <c r="C55" s="144"/>
      <c r="D55" s="161"/>
      <c r="E55" s="126"/>
      <c r="F55" s="145"/>
      <c r="G55" s="126"/>
      <c r="H55" s="126"/>
      <c r="I55" s="146"/>
      <c r="J55" s="126"/>
      <c r="K55" s="126"/>
      <c r="L55" s="126"/>
      <c r="M55" s="126"/>
      <c r="N55" s="144"/>
      <c r="O55" s="92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98"/>
      <c r="BE55" s="98"/>
      <c r="BF55" s="98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</row>
    <row r="56" spans="1:83" s="99" customFormat="1" ht="409.5" customHeight="1">
      <c r="A56" s="119" t="s">
        <v>232</v>
      </c>
      <c r="B56" s="139" t="s">
        <v>138</v>
      </c>
      <c r="C56" s="139" t="s">
        <v>139</v>
      </c>
      <c r="D56" s="143">
        <v>33</v>
      </c>
      <c r="E56" s="121" t="s">
        <v>275</v>
      </c>
      <c r="F56" s="158" t="s">
        <v>324</v>
      </c>
      <c r="G56" s="170" t="s">
        <v>87</v>
      </c>
      <c r="H56" s="123">
        <v>1</v>
      </c>
      <c r="I56" s="141">
        <v>152.1</v>
      </c>
      <c r="J56" s="159" t="s">
        <v>276</v>
      </c>
      <c r="K56" s="123" t="s">
        <v>142</v>
      </c>
      <c r="L56" s="123" t="s">
        <v>143</v>
      </c>
      <c r="M56" s="170" t="s">
        <v>144</v>
      </c>
      <c r="N56" s="143"/>
      <c r="O56" s="92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>
        <v>152.1</v>
      </c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98"/>
      <c r="BE56" s="98"/>
      <c r="BF56" s="98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</row>
    <row r="57" spans="1:83" s="99" customFormat="1" ht="409.5" customHeight="1">
      <c r="A57" s="160"/>
      <c r="B57" s="161"/>
      <c r="C57" s="161"/>
      <c r="D57" s="161"/>
      <c r="E57" s="162"/>
      <c r="F57" s="163"/>
      <c r="G57" s="162"/>
      <c r="H57" s="162"/>
      <c r="I57" s="164"/>
      <c r="J57" s="162"/>
      <c r="K57" s="162"/>
      <c r="L57" s="162"/>
      <c r="M57" s="162"/>
      <c r="N57" s="161"/>
      <c r="O57" s="92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98"/>
      <c r="BE57" s="98"/>
      <c r="BF57" s="98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</row>
    <row r="58" spans="1:83" s="99" customFormat="1" ht="104.25" customHeight="1">
      <c r="A58" s="124"/>
      <c r="B58" s="144"/>
      <c r="C58" s="144"/>
      <c r="D58" s="144"/>
      <c r="E58" s="126"/>
      <c r="F58" s="145"/>
      <c r="G58" s="126"/>
      <c r="H58" s="126"/>
      <c r="I58" s="146"/>
      <c r="J58" s="126"/>
      <c r="K58" s="126"/>
      <c r="L58" s="126"/>
      <c r="M58" s="126"/>
      <c r="N58" s="144"/>
      <c r="O58" s="92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98"/>
      <c r="BE58" s="98"/>
      <c r="BF58" s="98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</row>
    <row r="59" spans="1:83" s="99" customFormat="1" ht="333.75" customHeight="1">
      <c r="A59" s="131" t="s">
        <v>232</v>
      </c>
      <c r="B59" s="132" t="s">
        <v>138</v>
      </c>
      <c r="C59" s="132" t="s">
        <v>139</v>
      </c>
      <c r="D59" s="133">
        <v>34</v>
      </c>
      <c r="E59" s="134" t="s">
        <v>236</v>
      </c>
      <c r="F59" s="135" t="s">
        <v>299</v>
      </c>
      <c r="G59" s="133" t="s">
        <v>234</v>
      </c>
      <c r="H59" s="132">
        <v>1</v>
      </c>
      <c r="I59" s="136">
        <v>226.8</v>
      </c>
      <c r="J59" s="133" t="s">
        <v>237</v>
      </c>
      <c r="K59" s="137">
        <v>42064</v>
      </c>
      <c r="L59" s="105">
        <v>42341</v>
      </c>
      <c r="M59" s="106" t="s">
        <v>94</v>
      </c>
      <c r="N59" s="138"/>
      <c r="O59" s="92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>
        <v>226.8</v>
      </c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98"/>
      <c r="BE59" s="98"/>
      <c r="BF59" s="98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</row>
    <row r="60" spans="1:83" s="99" customFormat="1" ht="288">
      <c r="A60" s="131" t="s">
        <v>232</v>
      </c>
      <c r="B60" s="132" t="s">
        <v>138</v>
      </c>
      <c r="C60" s="132" t="s">
        <v>139</v>
      </c>
      <c r="D60" s="133">
        <v>35</v>
      </c>
      <c r="E60" s="134" t="s">
        <v>238</v>
      </c>
      <c r="F60" s="135" t="s">
        <v>300</v>
      </c>
      <c r="G60" s="133" t="s">
        <v>234</v>
      </c>
      <c r="H60" s="132">
        <v>1</v>
      </c>
      <c r="I60" s="136">
        <v>113.4</v>
      </c>
      <c r="J60" s="133" t="s">
        <v>239</v>
      </c>
      <c r="K60" s="137">
        <v>42064</v>
      </c>
      <c r="L60" s="105">
        <v>42341</v>
      </c>
      <c r="M60" s="106" t="s">
        <v>94</v>
      </c>
      <c r="N60" s="138"/>
      <c r="O60" s="92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>
        <v>113.4</v>
      </c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98"/>
      <c r="BE60" s="98"/>
      <c r="BF60" s="98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</row>
    <row r="61" spans="1:83" s="99" customFormat="1" ht="152.25" customHeight="1">
      <c r="A61" s="119" t="s">
        <v>44</v>
      </c>
      <c r="B61" s="121" t="s">
        <v>138</v>
      </c>
      <c r="C61" s="121" t="s">
        <v>139</v>
      </c>
      <c r="D61" s="139">
        <v>36</v>
      </c>
      <c r="E61" s="121" t="s">
        <v>140</v>
      </c>
      <c r="F61" s="171" t="s">
        <v>318</v>
      </c>
      <c r="G61" s="121" t="s">
        <v>102</v>
      </c>
      <c r="H61" s="121">
        <v>1</v>
      </c>
      <c r="I61" s="141">
        <v>317.06</v>
      </c>
      <c r="J61" s="121" t="s">
        <v>141</v>
      </c>
      <c r="K61" s="123" t="s">
        <v>142</v>
      </c>
      <c r="L61" s="123" t="s">
        <v>143</v>
      </c>
      <c r="M61" s="121" t="s">
        <v>144</v>
      </c>
      <c r="N61" s="143"/>
      <c r="O61" s="92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>
        <v>317.06</v>
      </c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98"/>
      <c r="BE61" s="98"/>
      <c r="BF61" s="98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</row>
    <row r="62" spans="1:83" s="99" customFormat="1" ht="409.5" customHeight="1">
      <c r="A62" s="172"/>
      <c r="B62" s="173"/>
      <c r="C62" s="173"/>
      <c r="D62" s="174"/>
      <c r="E62" s="173"/>
      <c r="F62" s="175"/>
      <c r="G62" s="173"/>
      <c r="H62" s="173"/>
      <c r="I62" s="176"/>
      <c r="J62" s="173"/>
      <c r="K62" s="177"/>
      <c r="L62" s="177"/>
      <c r="M62" s="173"/>
      <c r="N62" s="174"/>
      <c r="O62" s="178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</row>
    <row r="63" spans="1:83" s="99" customFormat="1" ht="409.5" customHeight="1">
      <c r="A63" s="160"/>
      <c r="B63" s="173"/>
      <c r="C63" s="173"/>
      <c r="D63" s="161"/>
      <c r="E63" s="173"/>
      <c r="F63" s="175"/>
      <c r="G63" s="162"/>
      <c r="H63" s="162"/>
      <c r="I63" s="164"/>
      <c r="J63" s="162"/>
      <c r="K63" s="162"/>
      <c r="L63" s="162"/>
      <c r="M63" s="162"/>
      <c r="N63" s="161"/>
      <c r="O63" s="179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</row>
    <row r="64" spans="1:83" s="99" customFormat="1" ht="69.75" customHeight="1">
      <c r="A64" s="124"/>
      <c r="B64" s="126"/>
      <c r="C64" s="126"/>
      <c r="D64" s="144"/>
      <c r="E64" s="126"/>
      <c r="F64" s="145"/>
      <c r="G64" s="126"/>
      <c r="H64" s="126"/>
      <c r="I64" s="146"/>
      <c r="J64" s="126"/>
      <c r="K64" s="126"/>
      <c r="L64" s="126"/>
      <c r="M64" s="126"/>
      <c r="N64" s="144"/>
      <c r="O64" s="179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6"/>
      <c r="BZ64" s="166"/>
      <c r="CA64" s="166"/>
      <c r="CB64" s="166"/>
      <c r="CC64" s="166"/>
      <c r="CD64" s="166"/>
      <c r="CE64" s="166"/>
    </row>
    <row r="65" spans="1:29" s="99" customFormat="1" ht="127.5" customHeight="1">
      <c r="A65" s="111" t="s">
        <v>251</v>
      </c>
      <c r="B65" s="106" t="s">
        <v>289</v>
      </c>
      <c r="C65" s="103" t="s">
        <v>290</v>
      </c>
      <c r="D65" s="103">
        <v>37</v>
      </c>
      <c r="E65" s="103" t="s">
        <v>291</v>
      </c>
      <c r="F65" s="113" t="s">
        <v>292</v>
      </c>
      <c r="G65" s="101" t="s">
        <v>255</v>
      </c>
      <c r="H65" s="103">
        <v>127</v>
      </c>
      <c r="I65" s="147">
        <v>44.4</v>
      </c>
      <c r="J65" s="101" t="s">
        <v>293</v>
      </c>
      <c r="K65" s="104" t="s">
        <v>142</v>
      </c>
      <c r="L65" s="114" t="s">
        <v>288</v>
      </c>
      <c r="M65" s="103" t="s">
        <v>144</v>
      </c>
      <c r="N65" s="101"/>
      <c r="AC65" s="99">
        <v>44.4</v>
      </c>
    </row>
    <row r="66" spans="1:83" s="156" customFormat="1" ht="175.5" customHeight="1">
      <c r="A66" s="111" t="s">
        <v>105</v>
      </c>
      <c r="B66" s="101" t="s">
        <v>89</v>
      </c>
      <c r="C66" s="101" t="s">
        <v>90</v>
      </c>
      <c r="D66" s="101">
        <v>38</v>
      </c>
      <c r="E66" s="180" t="s">
        <v>85</v>
      </c>
      <c r="F66" s="112" t="s">
        <v>86</v>
      </c>
      <c r="G66" s="101" t="s">
        <v>87</v>
      </c>
      <c r="H66" s="103">
        <v>2204040</v>
      </c>
      <c r="I66" s="1">
        <v>17449.2</v>
      </c>
      <c r="J66" s="103" t="s">
        <v>88</v>
      </c>
      <c r="K66" s="105">
        <v>42125</v>
      </c>
      <c r="L66" s="116">
        <v>42339</v>
      </c>
      <c r="M66" s="103" t="s">
        <v>113</v>
      </c>
      <c r="N66" s="103"/>
      <c r="O66" s="178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>
        <v>17449.2</v>
      </c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</row>
    <row r="67" spans="1:83" s="156" customFormat="1" ht="196.5" customHeight="1">
      <c r="A67" s="115" t="s">
        <v>99</v>
      </c>
      <c r="B67" s="106" t="s">
        <v>134</v>
      </c>
      <c r="C67" s="106" t="s">
        <v>100</v>
      </c>
      <c r="D67" s="101">
        <v>39</v>
      </c>
      <c r="E67" s="103" t="s">
        <v>104</v>
      </c>
      <c r="F67" s="118" t="s">
        <v>101</v>
      </c>
      <c r="G67" s="103" t="s">
        <v>102</v>
      </c>
      <c r="H67" s="109">
        <v>1</v>
      </c>
      <c r="I67" s="1">
        <v>3473.6</v>
      </c>
      <c r="J67" s="110" t="s">
        <v>103</v>
      </c>
      <c r="K67" s="105">
        <v>42125</v>
      </c>
      <c r="L67" s="116">
        <v>42339</v>
      </c>
      <c r="M67" s="106" t="s">
        <v>94</v>
      </c>
      <c r="N67" s="103"/>
      <c r="O67" s="178"/>
      <c r="P67" s="155"/>
      <c r="Q67" s="155"/>
      <c r="R67" s="155">
        <v>3473.6</v>
      </c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</row>
    <row r="68" spans="1:83" s="156" customFormat="1" ht="121.5" customHeight="1">
      <c r="A68" s="181" t="s">
        <v>147</v>
      </c>
      <c r="B68" s="114" t="s">
        <v>148</v>
      </c>
      <c r="C68" s="114" t="s">
        <v>149</v>
      </c>
      <c r="D68" s="101">
        <v>40</v>
      </c>
      <c r="E68" s="109" t="s">
        <v>150</v>
      </c>
      <c r="F68" s="118" t="s">
        <v>185</v>
      </c>
      <c r="G68" s="103" t="s">
        <v>151</v>
      </c>
      <c r="H68" s="182">
        <v>825</v>
      </c>
      <c r="I68" s="1">
        <v>652.19</v>
      </c>
      <c r="J68" s="109" t="s">
        <v>152</v>
      </c>
      <c r="K68" s="105">
        <v>42125</v>
      </c>
      <c r="L68" s="106" t="s">
        <v>153</v>
      </c>
      <c r="M68" s="109" t="s">
        <v>94</v>
      </c>
      <c r="N68" s="183"/>
      <c r="O68" s="178"/>
      <c r="P68" s="155"/>
      <c r="Q68" s="155"/>
      <c r="R68" s="155"/>
      <c r="S68" s="155"/>
      <c r="T68" s="155"/>
      <c r="U68" s="155"/>
      <c r="V68" s="155"/>
      <c r="W68" s="155"/>
      <c r="X68" s="155"/>
      <c r="Y68" s="155">
        <v>652.19</v>
      </c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</row>
    <row r="69" spans="1:83" s="156" customFormat="1" ht="141.75" customHeight="1">
      <c r="A69" s="181" t="s">
        <v>154</v>
      </c>
      <c r="B69" s="114" t="s">
        <v>148</v>
      </c>
      <c r="C69" s="114" t="s">
        <v>149</v>
      </c>
      <c r="D69" s="101">
        <v>41</v>
      </c>
      <c r="E69" s="109" t="s">
        <v>155</v>
      </c>
      <c r="F69" s="118" t="s">
        <v>156</v>
      </c>
      <c r="G69" s="103" t="s">
        <v>157</v>
      </c>
      <c r="H69" s="101">
        <v>250</v>
      </c>
      <c r="I69" s="1">
        <v>47.99</v>
      </c>
      <c r="J69" s="109" t="s">
        <v>158</v>
      </c>
      <c r="K69" s="105">
        <v>42125</v>
      </c>
      <c r="L69" s="106" t="s">
        <v>153</v>
      </c>
      <c r="M69" s="109" t="s">
        <v>94</v>
      </c>
      <c r="N69" s="183"/>
      <c r="O69" s="178"/>
      <c r="P69" s="155"/>
      <c r="Q69" s="155"/>
      <c r="R69" s="155"/>
      <c r="S69" s="155"/>
      <c r="T69" s="155"/>
      <c r="U69" s="155"/>
      <c r="V69" s="155"/>
      <c r="W69" s="155"/>
      <c r="X69" s="155">
        <v>47.99</v>
      </c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</row>
    <row r="70" spans="1:83" s="156" customFormat="1" ht="123.75" customHeight="1">
      <c r="A70" s="181" t="s">
        <v>154</v>
      </c>
      <c r="B70" s="114" t="s">
        <v>148</v>
      </c>
      <c r="C70" s="114" t="s">
        <v>149</v>
      </c>
      <c r="D70" s="101">
        <v>42</v>
      </c>
      <c r="E70" s="109" t="s">
        <v>155</v>
      </c>
      <c r="F70" s="118" t="s">
        <v>159</v>
      </c>
      <c r="G70" s="103" t="s">
        <v>160</v>
      </c>
      <c r="H70" s="101">
        <v>18</v>
      </c>
      <c r="I70" s="1">
        <v>9.63</v>
      </c>
      <c r="J70" s="109" t="s">
        <v>161</v>
      </c>
      <c r="K70" s="105">
        <v>42125</v>
      </c>
      <c r="L70" s="106" t="s">
        <v>153</v>
      </c>
      <c r="M70" s="109" t="s">
        <v>94</v>
      </c>
      <c r="N70" s="183"/>
      <c r="O70" s="178"/>
      <c r="P70" s="155"/>
      <c r="Q70" s="155"/>
      <c r="R70" s="155"/>
      <c r="S70" s="155"/>
      <c r="T70" s="155"/>
      <c r="U70" s="155"/>
      <c r="V70" s="155"/>
      <c r="W70" s="155"/>
      <c r="X70" s="155">
        <v>9.63</v>
      </c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</row>
    <row r="71" spans="1:83" s="156" customFormat="1" ht="144.75" customHeight="1">
      <c r="A71" s="181" t="s">
        <v>154</v>
      </c>
      <c r="B71" s="114" t="s">
        <v>148</v>
      </c>
      <c r="C71" s="114" t="s">
        <v>149</v>
      </c>
      <c r="D71" s="101">
        <v>43</v>
      </c>
      <c r="E71" s="109" t="s">
        <v>155</v>
      </c>
      <c r="F71" s="118" t="s">
        <v>162</v>
      </c>
      <c r="G71" s="103" t="s">
        <v>118</v>
      </c>
      <c r="H71" s="101">
        <v>40</v>
      </c>
      <c r="I71" s="147">
        <v>288.06</v>
      </c>
      <c r="J71" s="109" t="s">
        <v>163</v>
      </c>
      <c r="K71" s="105">
        <v>42125</v>
      </c>
      <c r="L71" s="106" t="s">
        <v>153</v>
      </c>
      <c r="M71" s="109" t="s">
        <v>94</v>
      </c>
      <c r="N71" s="183"/>
      <c r="O71" s="178"/>
      <c r="P71" s="155"/>
      <c r="Q71" s="155"/>
      <c r="R71" s="155"/>
      <c r="S71" s="155"/>
      <c r="T71" s="155"/>
      <c r="U71" s="155"/>
      <c r="V71" s="155"/>
      <c r="W71" s="155"/>
      <c r="X71" s="155">
        <v>288.06</v>
      </c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</row>
    <row r="72" spans="1:83" s="156" customFormat="1" ht="122.25" customHeight="1">
      <c r="A72" s="181" t="s">
        <v>154</v>
      </c>
      <c r="B72" s="114" t="s">
        <v>148</v>
      </c>
      <c r="C72" s="114" t="s">
        <v>149</v>
      </c>
      <c r="D72" s="101">
        <v>44</v>
      </c>
      <c r="E72" s="109" t="s">
        <v>155</v>
      </c>
      <c r="F72" s="118" t="s">
        <v>164</v>
      </c>
      <c r="G72" s="103" t="s">
        <v>165</v>
      </c>
      <c r="H72" s="101">
        <v>100</v>
      </c>
      <c r="I72" s="1">
        <v>33.74</v>
      </c>
      <c r="J72" s="109" t="s">
        <v>166</v>
      </c>
      <c r="K72" s="105">
        <v>42125</v>
      </c>
      <c r="L72" s="106" t="s">
        <v>153</v>
      </c>
      <c r="M72" s="109" t="s">
        <v>94</v>
      </c>
      <c r="N72" s="183"/>
      <c r="O72" s="178"/>
      <c r="P72" s="155"/>
      <c r="Q72" s="155"/>
      <c r="R72" s="155"/>
      <c r="S72" s="155"/>
      <c r="T72" s="155"/>
      <c r="U72" s="155"/>
      <c r="V72" s="155"/>
      <c r="W72" s="155"/>
      <c r="X72" s="155">
        <v>33.74</v>
      </c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</row>
    <row r="73" spans="1:83" s="156" customFormat="1" ht="134.25" customHeight="1">
      <c r="A73" s="181" t="s">
        <v>154</v>
      </c>
      <c r="B73" s="114" t="s">
        <v>148</v>
      </c>
      <c r="C73" s="114" t="s">
        <v>149</v>
      </c>
      <c r="D73" s="101">
        <v>45</v>
      </c>
      <c r="E73" s="103" t="s">
        <v>167</v>
      </c>
      <c r="F73" s="118" t="s">
        <v>168</v>
      </c>
      <c r="G73" s="103" t="s">
        <v>157</v>
      </c>
      <c r="H73" s="101">
        <v>1150</v>
      </c>
      <c r="I73" s="147">
        <v>326.69</v>
      </c>
      <c r="J73" s="109" t="s">
        <v>169</v>
      </c>
      <c r="K73" s="105">
        <v>42125</v>
      </c>
      <c r="L73" s="106" t="s">
        <v>153</v>
      </c>
      <c r="M73" s="109" t="s">
        <v>94</v>
      </c>
      <c r="N73" s="183"/>
      <c r="O73" s="178"/>
      <c r="P73" s="155"/>
      <c r="Q73" s="155"/>
      <c r="R73" s="155"/>
      <c r="S73" s="155"/>
      <c r="T73" s="155"/>
      <c r="U73" s="155"/>
      <c r="V73" s="155"/>
      <c r="W73" s="155"/>
      <c r="X73" s="155">
        <v>326.69</v>
      </c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</row>
    <row r="74" spans="1:83" s="156" customFormat="1" ht="123" customHeight="1">
      <c r="A74" s="181" t="s">
        <v>154</v>
      </c>
      <c r="B74" s="114" t="s">
        <v>148</v>
      </c>
      <c r="C74" s="114" t="s">
        <v>149</v>
      </c>
      <c r="D74" s="101">
        <v>46</v>
      </c>
      <c r="E74" s="103" t="s">
        <v>167</v>
      </c>
      <c r="F74" s="118" t="s">
        <v>170</v>
      </c>
      <c r="G74" s="103" t="s">
        <v>118</v>
      </c>
      <c r="H74" s="103">
        <v>17</v>
      </c>
      <c r="I74" s="1">
        <v>546.81</v>
      </c>
      <c r="J74" s="103" t="s">
        <v>171</v>
      </c>
      <c r="K74" s="105">
        <v>42125</v>
      </c>
      <c r="L74" s="106" t="s">
        <v>153</v>
      </c>
      <c r="M74" s="109" t="s">
        <v>94</v>
      </c>
      <c r="N74" s="183"/>
      <c r="O74" s="178"/>
      <c r="P74" s="155"/>
      <c r="Q74" s="155"/>
      <c r="R74" s="155"/>
      <c r="S74" s="155"/>
      <c r="T74" s="155"/>
      <c r="U74" s="155"/>
      <c r="V74" s="155"/>
      <c r="W74" s="155"/>
      <c r="X74" s="155">
        <v>546.81</v>
      </c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</row>
    <row r="75" spans="1:83" s="156" customFormat="1" ht="133.5" customHeight="1">
      <c r="A75" s="181" t="s">
        <v>154</v>
      </c>
      <c r="B75" s="114" t="s">
        <v>148</v>
      </c>
      <c r="C75" s="114" t="s">
        <v>149</v>
      </c>
      <c r="D75" s="101">
        <v>47</v>
      </c>
      <c r="E75" s="103" t="s">
        <v>172</v>
      </c>
      <c r="F75" s="118" t="s">
        <v>173</v>
      </c>
      <c r="G75" s="103" t="s">
        <v>157</v>
      </c>
      <c r="H75" s="103">
        <v>872</v>
      </c>
      <c r="I75" s="1">
        <v>164.8</v>
      </c>
      <c r="J75" s="103" t="s">
        <v>174</v>
      </c>
      <c r="K75" s="105">
        <v>42125</v>
      </c>
      <c r="L75" s="106" t="s">
        <v>153</v>
      </c>
      <c r="M75" s="109" t="s">
        <v>94</v>
      </c>
      <c r="N75" s="183"/>
      <c r="O75" s="178"/>
      <c r="P75" s="155"/>
      <c r="Q75" s="155"/>
      <c r="R75" s="155"/>
      <c r="S75" s="155"/>
      <c r="T75" s="155"/>
      <c r="U75" s="155"/>
      <c r="V75" s="155"/>
      <c r="W75" s="155"/>
      <c r="X75" s="155">
        <v>164.8</v>
      </c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</row>
    <row r="76" spans="1:83" s="156" customFormat="1" ht="135" customHeight="1">
      <c r="A76" s="181" t="s">
        <v>154</v>
      </c>
      <c r="B76" s="114" t="s">
        <v>148</v>
      </c>
      <c r="C76" s="114" t="s">
        <v>149</v>
      </c>
      <c r="D76" s="101">
        <v>48</v>
      </c>
      <c r="E76" s="103" t="s">
        <v>172</v>
      </c>
      <c r="F76" s="118" t="s">
        <v>175</v>
      </c>
      <c r="G76" s="103" t="s">
        <v>102</v>
      </c>
      <c r="H76" s="103">
        <v>242</v>
      </c>
      <c r="I76" s="1">
        <v>125.63</v>
      </c>
      <c r="J76" s="103" t="s">
        <v>176</v>
      </c>
      <c r="K76" s="105">
        <v>42125</v>
      </c>
      <c r="L76" s="106" t="s">
        <v>153</v>
      </c>
      <c r="M76" s="109" t="s">
        <v>94</v>
      </c>
      <c r="N76" s="183"/>
      <c r="O76" s="178"/>
      <c r="P76" s="155"/>
      <c r="Q76" s="155"/>
      <c r="R76" s="155"/>
      <c r="S76" s="155"/>
      <c r="T76" s="155"/>
      <c r="U76" s="155"/>
      <c r="V76" s="155"/>
      <c r="W76" s="155"/>
      <c r="X76" s="155">
        <v>125.63</v>
      </c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</row>
    <row r="77" spans="1:83" s="156" customFormat="1" ht="141.75" customHeight="1">
      <c r="A77" s="181" t="s">
        <v>154</v>
      </c>
      <c r="B77" s="114" t="s">
        <v>148</v>
      </c>
      <c r="C77" s="114" t="s">
        <v>149</v>
      </c>
      <c r="D77" s="101">
        <v>49</v>
      </c>
      <c r="E77" s="103" t="s">
        <v>172</v>
      </c>
      <c r="F77" s="118" t="s">
        <v>162</v>
      </c>
      <c r="G77" s="103" t="s">
        <v>118</v>
      </c>
      <c r="H77" s="103">
        <v>32</v>
      </c>
      <c r="I77" s="1">
        <v>1221.48</v>
      </c>
      <c r="J77" s="103" t="s">
        <v>177</v>
      </c>
      <c r="K77" s="105">
        <v>42125</v>
      </c>
      <c r="L77" s="106" t="s">
        <v>153</v>
      </c>
      <c r="M77" s="109" t="s">
        <v>94</v>
      </c>
      <c r="N77" s="183"/>
      <c r="O77" s="178"/>
      <c r="P77" s="155"/>
      <c r="Q77" s="155"/>
      <c r="R77" s="155"/>
      <c r="S77" s="155"/>
      <c r="T77" s="155"/>
      <c r="U77" s="155"/>
      <c r="V77" s="155"/>
      <c r="W77" s="155"/>
      <c r="X77" s="155">
        <v>1221.48</v>
      </c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</row>
    <row r="78" spans="1:83" s="156" customFormat="1" ht="128.25" customHeight="1">
      <c r="A78" s="181" t="s">
        <v>154</v>
      </c>
      <c r="B78" s="114" t="s">
        <v>148</v>
      </c>
      <c r="C78" s="114" t="s">
        <v>149</v>
      </c>
      <c r="D78" s="101">
        <v>50</v>
      </c>
      <c r="E78" s="103" t="s">
        <v>178</v>
      </c>
      <c r="F78" s="118" t="s">
        <v>179</v>
      </c>
      <c r="G78" s="103" t="s">
        <v>157</v>
      </c>
      <c r="H78" s="103">
        <v>202</v>
      </c>
      <c r="I78" s="1">
        <v>32.47</v>
      </c>
      <c r="J78" s="103" t="s">
        <v>180</v>
      </c>
      <c r="K78" s="105">
        <v>42125</v>
      </c>
      <c r="L78" s="106" t="s">
        <v>153</v>
      </c>
      <c r="M78" s="109" t="s">
        <v>94</v>
      </c>
      <c r="N78" s="183"/>
      <c r="O78" s="178"/>
      <c r="P78" s="155"/>
      <c r="Q78" s="155"/>
      <c r="R78" s="155"/>
      <c r="S78" s="155"/>
      <c r="T78" s="155"/>
      <c r="U78" s="155"/>
      <c r="V78" s="155"/>
      <c r="W78" s="155"/>
      <c r="X78" s="155">
        <v>32.47</v>
      </c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</row>
    <row r="79" spans="1:83" s="156" customFormat="1" ht="139.5" customHeight="1">
      <c r="A79" s="181" t="s">
        <v>154</v>
      </c>
      <c r="B79" s="114" t="s">
        <v>148</v>
      </c>
      <c r="C79" s="114" t="s">
        <v>149</v>
      </c>
      <c r="D79" s="101">
        <v>51</v>
      </c>
      <c r="E79" s="103" t="s">
        <v>178</v>
      </c>
      <c r="F79" s="118" t="s">
        <v>181</v>
      </c>
      <c r="G79" s="103" t="s">
        <v>102</v>
      </c>
      <c r="H79" s="103">
        <v>60</v>
      </c>
      <c r="I79" s="1">
        <v>26.44</v>
      </c>
      <c r="J79" s="103" t="s">
        <v>182</v>
      </c>
      <c r="K79" s="105">
        <v>42125</v>
      </c>
      <c r="L79" s="106" t="s">
        <v>153</v>
      </c>
      <c r="M79" s="109" t="s">
        <v>94</v>
      </c>
      <c r="N79" s="183"/>
      <c r="O79" s="178"/>
      <c r="P79" s="155"/>
      <c r="Q79" s="155"/>
      <c r="R79" s="155"/>
      <c r="S79" s="155"/>
      <c r="T79" s="155"/>
      <c r="U79" s="155"/>
      <c r="V79" s="155"/>
      <c r="W79" s="155"/>
      <c r="X79" s="155">
        <v>26.44</v>
      </c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</row>
    <row r="80" spans="1:83" s="156" customFormat="1" ht="137.25" customHeight="1">
      <c r="A80" s="181" t="s">
        <v>154</v>
      </c>
      <c r="B80" s="114" t="s">
        <v>148</v>
      </c>
      <c r="C80" s="114" t="s">
        <v>149</v>
      </c>
      <c r="D80" s="101">
        <v>52</v>
      </c>
      <c r="E80" s="103" t="s">
        <v>178</v>
      </c>
      <c r="F80" s="118" t="s">
        <v>183</v>
      </c>
      <c r="G80" s="103" t="s">
        <v>118</v>
      </c>
      <c r="H80" s="103">
        <v>9</v>
      </c>
      <c r="I80" s="1">
        <v>65.51</v>
      </c>
      <c r="J80" s="103" t="s">
        <v>184</v>
      </c>
      <c r="K80" s="105">
        <v>42125</v>
      </c>
      <c r="L80" s="106" t="s">
        <v>153</v>
      </c>
      <c r="M80" s="109" t="s">
        <v>94</v>
      </c>
      <c r="N80" s="183"/>
      <c r="O80" s="178"/>
      <c r="P80" s="155"/>
      <c r="Q80" s="155"/>
      <c r="R80" s="155"/>
      <c r="S80" s="155"/>
      <c r="T80" s="155"/>
      <c r="U80" s="155"/>
      <c r="V80" s="155"/>
      <c r="W80" s="155"/>
      <c r="X80" s="155">
        <v>65.51</v>
      </c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</row>
    <row r="81" spans="1:83" s="156" customFormat="1" ht="363" customHeight="1">
      <c r="A81" s="184" t="s">
        <v>232</v>
      </c>
      <c r="B81" s="121" t="s">
        <v>339</v>
      </c>
      <c r="C81" s="120" t="s">
        <v>139</v>
      </c>
      <c r="D81" s="121">
        <v>53</v>
      </c>
      <c r="E81" s="120" t="s">
        <v>337</v>
      </c>
      <c r="F81" s="122" t="s">
        <v>340</v>
      </c>
      <c r="G81" s="121" t="s">
        <v>87</v>
      </c>
      <c r="H81" s="121">
        <v>1</v>
      </c>
      <c r="I81" s="121">
        <v>670.57</v>
      </c>
      <c r="J81" s="121" t="s">
        <v>338</v>
      </c>
      <c r="K81" s="123" t="s">
        <v>341</v>
      </c>
      <c r="L81" s="123" t="s">
        <v>143</v>
      </c>
      <c r="M81" s="157" t="s">
        <v>94</v>
      </c>
      <c r="N81" s="120"/>
      <c r="O81" s="178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>
        <v>670.57</v>
      </c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</row>
    <row r="82" spans="1:83" s="156" customFormat="1" ht="205.5" customHeight="1">
      <c r="A82" s="185"/>
      <c r="B82" s="126"/>
      <c r="C82" s="125"/>
      <c r="D82" s="126"/>
      <c r="E82" s="125"/>
      <c r="F82" s="127"/>
      <c r="G82" s="126"/>
      <c r="H82" s="126"/>
      <c r="I82" s="126"/>
      <c r="J82" s="126"/>
      <c r="K82" s="126"/>
      <c r="L82" s="126"/>
      <c r="M82" s="126"/>
      <c r="N82" s="125"/>
      <c r="O82" s="178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</row>
    <row r="83" spans="1:83" s="156" customFormat="1" ht="324" customHeight="1">
      <c r="A83" s="119" t="s">
        <v>44</v>
      </c>
      <c r="B83" s="121" t="s">
        <v>138</v>
      </c>
      <c r="C83" s="121" t="s">
        <v>139</v>
      </c>
      <c r="D83" s="139">
        <v>54</v>
      </c>
      <c r="E83" s="121" t="s">
        <v>145</v>
      </c>
      <c r="F83" s="186" t="s">
        <v>319</v>
      </c>
      <c r="G83" s="121" t="s">
        <v>87</v>
      </c>
      <c r="H83" s="121">
        <v>1</v>
      </c>
      <c r="I83" s="141">
        <v>208.33</v>
      </c>
      <c r="J83" s="121" t="s">
        <v>146</v>
      </c>
      <c r="K83" s="187">
        <v>42156</v>
      </c>
      <c r="L83" s="142">
        <v>42340</v>
      </c>
      <c r="M83" s="123" t="s">
        <v>144</v>
      </c>
      <c r="N83" s="121"/>
      <c r="O83" s="178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>
        <v>208.33</v>
      </c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</row>
    <row r="84" spans="1:83" s="156" customFormat="1" ht="409.5" customHeight="1">
      <c r="A84" s="172"/>
      <c r="B84" s="173"/>
      <c r="C84" s="173"/>
      <c r="D84" s="174"/>
      <c r="E84" s="173"/>
      <c r="F84" s="188"/>
      <c r="G84" s="173"/>
      <c r="H84" s="173"/>
      <c r="I84" s="176"/>
      <c r="J84" s="173"/>
      <c r="K84" s="173"/>
      <c r="L84" s="173"/>
      <c r="M84" s="173"/>
      <c r="N84" s="173"/>
      <c r="O84" s="178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</row>
    <row r="85" spans="1:83" s="156" customFormat="1" ht="196.5" customHeight="1">
      <c r="A85" s="160"/>
      <c r="B85" s="162"/>
      <c r="C85" s="162"/>
      <c r="D85" s="161"/>
      <c r="E85" s="162"/>
      <c r="F85" s="189"/>
      <c r="G85" s="162"/>
      <c r="H85" s="162"/>
      <c r="I85" s="164"/>
      <c r="J85" s="162"/>
      <c r="K85" s="162"/>
      <c r="L85" s="162"/>
      <c r="M85" s="162"/>
      <c r="N85" s="162"/>
      <c r="O85" s="178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</row>
    <row r="86" spans="1:83" s="156" customFormat="1" ht="16.5" customHeight="1">
      <c r="A86" s="124"/>
      <c r="B86" s="126"/>
      <c r="C86" s="126"/>
      <c r="D86" s="144"/>
      <c r="E86" s="126"/>
      <c r="F86" s="190"/>
      <c r="G86" s="126"/>
      <c r="H86" s="126"/>
      <c r="I86" s="146"/>
      <c r="J86" s="126"/>
      <c r="K86" s="126"/>
      <c r="L86" s="126"/>
      <c r="M86" s="126"/>
      <c r="N86" s="126"/>
      <c r="O86" s="178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5"/>
      <c r="BT86" s="155"/>
      <c r="BU86" s="155"/>
      <c r="BV86" s="155"/>
      <c r="BW86" s="155"/>
      <c r="BX86" s="155"/>
      <c r="BY86" s="155"/>
      <c r="BZ86" s="155"/>
      <c r="CA86" s="155"/>
      <c r="CB86" s="155"/>
      <c r="CC86" s="155"/>
      <c r="CD86" s="155"/>
      <c r="CE86" s="155"/>
    </row>
    <row r="87" spans="1:83" s="156" customFormat="1" ht="362.25" customHeight="1">
      <c r="A87" s="111" t="s">
        <v>217</v>
      </c>
      <c r="B87" s="191" t="s">
        <v>138</v>
      </c>
      <c r="C87" s="191" t="s">
        <v>139</v>
      </c>
      <c r="D87" s="192">
        <v>55</v>
      </c>
      <c r="E87" s="107" t="s">
        <v>269</v>
      </c>
      <c r="F87" s="108" t="s">
        <v>325</v>
      </c>
      <c r="G87" s="103" t="s">
        <v>102</v>
      </c>
      <c r="H87" s="103">
        <v>1</v>
      </c>
      <c r="I87" s="1">
        <v>70</v>
      </c>
      <c r="J87" s="101" t="s">
        <v>25</v>
      </c>
      <c r="K87" s="116">
        <v>42125</v>
      </c>
      <c r="L87" s="116">
        <v>42341</v>
      </c>
      <c r="M87" s="106" t="s">
        <v>144</v>
      </c>
      <c r="N87" s="191"/>
      <c r="O87" s="178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>
        <v>70</v>
      </c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</row>
    <row r="88" spans="1:83" s="156" customFormat="1" ht="218.25" customHeight="1">
      <c r="A88" s="111" t="s">
        <v>218</v>
      </c>
      <c r="B88" s="191" t="s">
        <v>270</v>
      </c>
      <c r="C88" s="191" t="s">
        <v>271</v>
      </c>
      <c r="D88" s="192">
        <v>56</v>
      </c>
      <c r="E88" s="103" t="s">
        <v>272</v>
      </c>
      <c r="F88" s="150" t="s">
        <v>326</v>
      </c>
      <c r="G88" s="103" t="s">
        <v>102</v>
      </c>
      <c r="H88" s="103">
        <v>1</v>
      </c>
      <c r="I88" s="1">
        <v>49</v>
      </c>
      <c r="J88" s="101" t="s">
        <v>26</v>
      </c>
      <c r="K88" s="116">
        <v>42125</v>
      </c>
      <c r="L88" s="116">
        <v>42341</v>
      </c>
      <c r="M88" s="106" t="s">
        <v>144</v>
      </c>
      <c r="N88" s="191"/>
      <c r="O88" s="178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>
        <v>49</v>
      </c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</row>
    <row r="89" spans="1:83" s="156" customFormat="1" ht="327.75" customHeight="1">
      <c r="A89" s="111" t="s">
        <v>219</v>
      </c>
      <c r="B89" s="193" t="s">
        <v>268</v>
      </c>
      <c r="C89" s="194">
        <v>40504</v>
      </c>
      <c r="D89" s="192">
        <v>57</v>
      </c>
      <c r="E89" s="103" t="s">
        <v>273</v>
      </c>
      <c r="F89" s="150" t="s">
        <v>327</v>
      </c>
      <c r="G89" s="103" t="s">
        <v>102</v>
      </c>
      <c r="H89" s="103">
        <v>1</v>
      </c>
      <c r="I89" s="1">
        <v>31</v>
      </c>
      <c r="J89" s="101" t="s">
        <v>27</v>
      </c>
      <c r="K89" s="116">
        <v>42125</v>
      </c>
      <c r="L89" s="116">
        <v>42341</v>
      </c>
      <c r="M89" s="106" t="s">
        <v>144</v>
      </c>
      <c r="N89" s="191"/>
      <c r="O89" s="178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>
        <v>31</v>
      </c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</row>
    <row r="90" spans="1:83" s="156" customFormat="1" ht="409.5" customHeight="1">
      <c r="A90" s="119" t="s">
        <v>232</v>
      </c>
      <c r="B90" s="139" t="s">
        <v>138</v>
      </c>
      <c r="C90" s="139" t="s">
        <v>139</v>
      </c>
      <c r="D90" s="139">
        <v>58</v>
      </c>
      <c r="E90" s="121" t="s">
        <v>3</v>
      </c>
      <c r="F90" s="158" t="s">
        <v>328</v>
      </c>
      <c r="G90" s="170" t="s">
        <v>87</v>
      </c>
      <c r="H90" s="123">
        <v>1</v>
      </c>
      <c r="I90" s="141" t="s">
        <v>0</v>
      </c>
      <c r="J90" s="123" t="s">
        <v>1</v>
      </c>
      <c r="K90" s="123" t="s">
        <v>2</v>
      </c>
      <c r="L90" s="123" t="s">
        <v>143</v>
      </c>
      <c r="M90" s="170" t="s">
        <v>144</v>
      </c>
      <c r="N90" s="121"/>
      <c r="O90" s="178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>
        <v>170.1</v>
      </c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</row>
    <row r="91" spans="1:83" s="156" customFormat="1" ht="409.5" customHeight="1">
      <c r="A91" s="160"/>
      <c r="B91" s="161"/>
      <c r="C91" s="161"/>
      <c r="D91" s="161"/>
      <c r="E91" s="162"/>
      <c r="F91" s="163"/>
      <c r="G91" s="162"/>
      <c r="H91" s="162"/>
      <c r="I91" s="164"/>
      <c r="J91" s="162"/>
      <c r="K91" s="162"/>
      <c r="L91" s="162"/>
      <c r="M91" s="162"/>
      <c r="N91" s="162"/>
      <c r="O91" s="178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</row>
    <row r="92" spans="1:83" s="156" customFormat="1" ht="247.5" customHeight="1">
      <c r="A92" s="124"/>
      <c r="B92" s="144"/>
      <c r="C92" s="144"/>
      <c r="D92" s="144"/>
      <c r="E92" s="126"/>
      <c r="F92" s="145"/>
      <c r="G92" s="126"/>
      <c r="H92" s="126"/>
      <c r="I92" s="146"/>
      <c r="J92" s="126"/>
      <c r="K92" s="126"/>
      <c r="L92" s="126"/>
      <c r="M92" s="126"/>
      <c r="N92" s="126"/>
      <c r="O92" s="178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</row>
    <row r="93" spans="1:28" s="196" customFormat="1" ht="409.5" customHeight="1">
      <c r="A93" s="111" t="s">
        <v>232</v>
      </c>
      <c r="B93" s="103" t="s">
        <v>138</v>
      </c>
      <c r="C93" s="103" t="s">
        <v>139</v>
      </c>
      <c r="D93" s="103">
        <v>59</v>
      </c>
      <c r="E93" s="103" t="s">
        <v>345</v>
      </c>
      <c r="F93" s="195" t="s">
        <v>348</v>
      </c>
      <c r="G93" s="103" t="s">
        <v>87</v>
      </c>
      <c r="H93" s="103">
        <v>1</v>
      </c>
      <c r="I93" s="103">
        <v>2135.12</v>
      </c>
      <c r="J93" s="103" t="s">
        <v>346</v>
      </c>
      <c r="K93" s="116">
        <v>42186</v>
      </c>
      <c r="L93" s="116">
        <v>42339</v>
      </c>
      <c r="M93" s="103" t="s">
        <v>347</v>
      </c>
      <c r="N93" s="129"/>
      <c r="AB93" s="196">
        <v>2135.12</v>
      </c>
    </row>
    <row r="94" spans="1:83" s="156" customFormat="1" ht="409.5" customHeight="1">
      <c r="A94" s="119" t="s">
        <v>232</v>
      </c>
      <c r="B94" s="123" t="s">
        <v>138</v>
      </c>
      <c r="C94" s="123" t="s">
        <v>139</v>
      </c>
      <c r="D94" s="139">
        <v>60</v>
      </c>
      <c r="E94" s="157" t="s">
        <v>240</v>
      </c>
      <c r="F94" s="197" t="s">
        <v>320</v>
      </c>
      <c r="G94" s="121" t="s">
        <v>234</v>
      </c>
      <c r="H94" s="157">
        <v>1</v>
      </c>
      <c r="I94" s="141">
        <v>226.8</v>
      </c>
      <c r="J94" s="198" t="s">
        <v>237</v>
      </c>
      <c r="K94" s="123" t="s">
        <v>241</v>
      </c>
      <c r="L94" s="142">
        <v>42341</v>
      </c>
      <c r="M94" s="123" t="s">
        <v>144</v>
      </c>
      <c r="N94" s="121"/>
      <c r="O94" s="199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>
        <v>226.8</v>
      </c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</row>
    <row r="95" spans="1:83" s="156" customFormat="1" ht="27" customHeight="1">
      <c r="A95" s="124"/>
      <c r="B95" s="126"/>
      <c r="C95" s="126"/>
      <c r="D95" s="144"/>
      <c r="E95" s="126"/>
      <c r="F95" s="145"/>
      <c r="G95" s="126"/>
      <c r="H95" s="126"/>
      <c r="I95" s="146"/>
      <c r="J95" s="198"/>
      <c r="K95" s="126"/>
      <c r="L95" s="126"/>
      <c r="M95" s="126"/>
      <c r="N95" s="126"/>
      <c r="O95" s="199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</row>
    <row r="96" spans="1:83" s="156" customFormat="1" ht="312">
      <c r="A96" s="115" t="s">
        <v>28</v>
      </c>
      <c r="B96" s="101" t="s">
        <v>29</v>
      </c>
      <c r="C96" s="101" t="s">
        <v>30</v>
      </c>
      <c r="D96" s="101">
        <v>61</v>
      </c>
      <c r="E96" s="103" t="s">
        <v>31</v>
      </c>
      <c r="F96" s="112" t="s">
        <v>34</v>
      </c>
      <c r="G96" s="101" t="s">
        <v>255</v>
      </c>
      <c r="H96" s="103">
        <v>135</v>
      </c>
      <c r="I96" s="1">
        <v>2149.34</v>
      </c>
      <c r="J96" s="103" t="s">
        <v>33</v>
      </c>
      <c r="K96" s="106" t="s">
        <v>35</v>
      </c>
      <c r="L96" s="116">
        <v>42339</v>
      </c>
      <c r="M96" s="103" t="s">
        <v>94</v>
      </c>
      <c r="N96" s="117"/>
      <c r="O96" s="199"/>
      <c r="P96" s="155"/>
      <c r="Q96" s="155"/>
      <c r="R96" s="155"/>
      <c r="S96" s="155"/>
      <c r="T96" s="155">
        <v>2149.34</v>
      </c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</row>
    <row r="97" spans="1:83" s="156" customFormat="1" ht="324" customHeight="1">
      <c r="A97" s="115" t="s">
        <v>232</v>
      </c>
      <c r="B97" s="106" t="s">
        <v>138</v>
      </c>
      <c r="C97" s="200" t="s">
        <v>139</v>
      </c>
      <c r="D97" s="101">
        <v>62</v>
      </c>
      <c r="E97" s="109" t="s">
        <v>242</v>
      </c>
      <c r="F97" s="118" t="s">
        <v>329</v>
      </c>
      <c r="G97" s="103" t="s">
        <v>234</v>
      </c>
      <c r="H97" s="109">
        <v>1</v>
      </c>
      <c r="I97" s="1">
        <v>113.4</v>
      </c>
      <c r="J97" s="110" t="s">
        <v>239</v>
      </c>
      <c r="K97" s="106" t="s">
        <v>243</v>
      </c>
      <c r="L97" s="116">
        <v>42341</v>
      </c>
      <c r="M97" s="106" t="s">
        <v>144</v>
      </c>
      <c r="N97" s="117"/>
      <c r="O97" s="201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>
        <v>113.4</v>
      </c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</row>
    <row r="98" spans="1:83" s="156" customFormat="1" ht="409.5" customHeight="1">
      <c r="A98" s="119" t="s">
        <v>232</v>
      </c>
      <c r="B98" s="139" t="s">
        <v>138</v>
      </c>
      <c r="C98" s="139" t="s">
        <v>139</v>
      </c>
      <c r="D98" s="139">
        <v>63</v>
      </c>
      <c r="E98" s="170" t="s">
        <v>41</v>
      </c>
      <c r="F98" s="202" t="s">
        <v>331</v>
      </c>
      <c r="G98" s="203" t="s">
        <v>87</v>
      </c>
      <c r="H98" s="203">
        <v>1</v>
      </c>
      <c r="I98" s="204">
        <v>137.8</v>
      </c>
      <c r="J98" s="205" t="s">
        <v>42</v>
      </c>
      <c r="K98" s="206">
        <v>41915</v>
      </c>
      <c r="L98" s="207" t="s">
        <v>143</v>
      </c>
      <c r="M98" s="203" t="s">
        <v>144</v>
      </c>
      <c r="N98" s="121"/>
      <c r="O98" s="201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>
        <v>137.8</v>
      </c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</row>
    <row r="99" spans="1:83" s="156" customFormat="1" ht="201" customHeight="1">
      <c r="A99" s="124"/>
      <c r="B99" s="144"/>
      <c r="C99" s="144"/>
      <c r="D99" s="144"/>
      <c r="E99" s="126"/>
      <c r="F99" s="190"/>
      <c r="G99" s="208"/>
      <c r="H99" s="208"/>
      <c r="I99" s="146"/>
      <c r="J99" s="209"/>
      <c r="K99" s="208"/>
      <c r="L99" s="208"/>
      <c r="M99" s="208"/>
      <c r="N99" s="126"/>
      <c r="O99" s="201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</row>
    <row r="100" spans="1:83" s="156" customFormat="1" ht="189" customHeight="1">
      <c r="A100" s="115" t="s">
        <v>250</v>
      </c>
      <c r="B100" s="106" t="s">
        <v>252</v>
      </c>
      <c r="C100" s="106" t="s">
        <v>256</v>
      </c>
      <c r="D100" s="101">
        <v>64</v>
      </c>
      <c r="E100" s="109" t="s">
        <v>244</v>
      </c>
      <c r="F100" s="118" t="s">
        <v>245</v>
      </c>
      <c r="G100" s="109" t="s">
        <v>255</v>
      </c>
      <c r="H100" s="103">
        <v>10650</v>
      </c>
      <c r="I100" s="1">
        <v>1499.75</v>
      </c>
      <c r="J100" s="103" t="s">
        <v>257</v>
      </c>
      <c r="K100" s="106" t="s">
        <v>258</v>
      </c>
      <c r="L100" s="116">
        <v>42342</v>
      </c>
      <c r="M100" s="106" t="s">
        <v>144</v>
      </c>
      <c r="N100" s="117"/>
      <c r="O100" s="201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>
        <v>1499.75</v>
      </c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</row>
    <row r="101" spans="1:83" s="156" customFormat="1" ht="409.5" customHeight="1">
      <c r="A101" s="119" t="s">
        <v>232</v>
      </c>
      <c r="B101" s="139" t="s">
        <v>138</v>
      </c>
      <c r="C101" s="139" t="s">
        <v>139</v>
      </c>
      <c r="D101" s="139">
        <v>65</v>
      </c>
      <c r="E101" s="157" t="s">
        <v>21</v>
      </c>
      <c r="F101" s="158" t="s">
        <v>321</v>
      </c>
      <c r="G101" s="121" t="s">
        <v>102</v>
      </c>
      <c r="H101" s="157">
        <v>1</v>
      </c>
      <c r="I101" s="141">
        <v>200</v>
      </c>
      <c r="J101" s="123" t="s">
        <v>20</v>
      </c>
      <c r="K101" s="123" t="s">
        <v>22</v>
      </c>
      <c r="L101" s="123" t="s">
        <v>192</v>
      </c>
      <c r="M101" s="123" t="s">
        <v>94</v>
      </c>
      <c r="N101" s="121"/>
      <c r="O101" s="154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>
        <v>200</v>
      </c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</row>
    <row r="102" spans="1:83" s="156" customFormat="1" ht="89.25" customHeight="1">
      <c r="A102" s="124"/>
      <c r="B102" s="144"/>
      <c r="C102" s="144"/>
      <c r="D102" s="144"/>
      <c r="E102" s="126"/>
      <c r="F102" s="145"/>
      <c r="G102" s="126"/>
      <c r="H102" s="126"/>
      <c r="I102" s="146"/>
      <c r="J102" s="126"/>
      <c r="K102" s="126"/>
      <c r="L102" s="126"/>
      <c r="M102" s="126"/>
      <c r="N102" s="126"/>
      <c r="O102" s="154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</row>
    <row r="103" spans="1:83" s="156" customFormat="1" ht="125.25" customHeight="1">
      <c r="A103" s="115" t="s">
        <v>251</v>
      </c>
      <c r="B103" s="103" t="s">
        <v>253</v>
      </c>
      <c r="C103" s="103" t="s">
        <v>254</v>
      </c>
      <c r="D103" s="101">
        <v>66</v>
      </c>
      <c r="E103" s="103" t="s">
        <v>246</v>
      </c>
      <c r="F103" s="112" t="s">
        <v>248</v>
      </c>
      <c r="G103" s="103" t="s">
        <v>255</v>
      </c>
      <c r="H103" s="103">
        <v>1564</v>
      </c>
      <c r="I103" s="1">
        <v>547.4</v>
      </c>
      <c r="J103" s="103" t="s">
        <v>189</v>
      </c>
      <c r="K103" s="106" t="s">
        <v>260</v>
      </c>
      <c r="L103" s="106" t="s">
        <v>192</v>
      </c>
      <c r="M103" s="103" t="s">
        <v>259</v>
      </c>
      <c r="N103" s="117"/>
      <c r="O103" s="154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>
        <v>547.4</v>
      </c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</row>
    <row r="104" spans="1:83" s="156" customFormat="1" ht="177" customHeight="1">
      <c r="A104" s="115" t="s">
        <v>251</v>
      </c>
      <c r="B104" s="103" t="s">
        <v>253</v>
      </c>
      <c r="C104" s="106" t="s">
        <v>254</v>
      </c>
      <c r="D104" s="101">
        <v>67</v>
      </c>
      <c r="E104" s="109" t="s">
        <v>247</v>
      </c>
      <c r="F104" s="118" t="s">
        <v>249</v>
      </c>
      <c r="G104" s="103" t="s">
        <v>255</v>
      </c>
      <c r="H104" s="103">
        <v>1200</v>
      </c>
      <c r="I104" s="1">
        <v>360</v>
      </c>
      <c r="J104" s="110" t="s">
        <v>189</v>
      </c>
      <c r="K104" s="106" t="s">
        <v>261</v>
      </c>
      <c r="L104" s="106" t="s">
        <v>192</v>
      </c>
      <c r="M104" s="103" t="s">
        <v>259</v>
      </c>
      <c r="N104" s="117"/>
      <c r="O104" s="154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>
        <v>360</v>
      </c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</row>
    <row r="105" spans="1:83" s="156" customFormat="1" ht="129" customHeight="1">
      <c r="A105" s="115" t="s">
        <v>206</v>
      </c>
      <c r="B105" s="113"/>
      <c r="C105" s="113"/>
      <c r="D105" s="101"/>
      <c r="E105" s="113"/>
      <c r="F105" s="152"/>
      <c r="G105" s="113"/>
      <c r="H105" s="113"/>
      <c r="I105" s="153">
        <v>300.32</v>
      </c>
      <c r="J105" s="113"/>
      <c r="K105" s="106"/>
      <c r="L105" s="106"/>
      <c r="M105" s="106" t="s">
        <v>330</v>
      </c>
      <c r="N105" s="117"/>
      <c r="O105" s="154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</row>
    <row r="106" spans="1:83" s="156" customFormat="1" ht="132" customHeight="1">
      <c r="A106" s="115" t="s">
        <v>119</v>
      </c>
      <c r="B106" s="113"/>
      <c r="C106" s="113"/>
      <c r="D106" s="101"/>
      <c r="E106" s="113"/>
      <c r="F106" s="152"/>
      <c r="G106" s="113"/>
      <c r="H106" s="113"/>
      <c r="I106" s="153">
        <v>2.7</v>
      </c>
      <c r="J106" s="113"/>
      <c r="K106" s="106"/>
      <c r="L106" s="106"/>
      <c r="M106" s="106" t="s">
        <v>330</v>
      </c>
      <c r="N106" s="117"/>
      <c r="O106" s="154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</row>
    <row r="107" spans="1:83" s="156" customFormat="1" ht="153" customHeight="1">
      <c r="A107" s="115" t="s">
        <v>207</v>
      </c>
      <c r="B107" s="113"/>
      <c r="C107" s="113"/>
      <c r="D107" s="101"/>
      <c r="E107" s="113"/>
      <c r="F107" s="152"/>
      <c r="G107" s="113"/>
      <c r="H107" s="113"/>
      <c r="I107" s="153">
        <v>47.2</v>
      </c>
      <c r="J107" s="113"/>
      <c r="K107" s="106"/>
      <c r="L107" s="106"/>
      <c r="M107" s="106" t="s">
        <v>330</v>
      </c>
      <c r="N107" s="117"/>
      <c r="O107" s="154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</row>
    <row r="108" spans="1:83" s="156" customFormat="1" ht="167.25" customHeight="1">
      <c r="A108" s="115" t="s">
        <v>114</v>
      </c>
      <c r="B108" s="113"/>
      <c r="C108" s="113"/>
      <c r="D108" s="101"/>
      <c r="E108" s="113"/>
      <c r="F108" s="152"/>
      <c r="G108" s="113"/>
      <c r="H108" s="113"/>
      <c r="I108" s="153">
        <v>2754.5</v>
      </c>
      <c r="J108" s="113"/>
      <c r="K108" s="106"/>
      <c r="L108" s="106"/>
      <c r="M108" s="106" t="s">
        <v>330</v>
      </c>
      <c r="N108" s="117"/>
      <c r="O108" s="199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</row>
    <row r="109" spans="1:83" s="156" customFormat="1" ht="138" customHeight="1">
      <c r="A109" s="115" t="s">
        <v>209</v>
      </c>
      <c r="B109" s="106"/>
      <c r="C109" s="106"/>
      <c r="D109" s="101"/>
      <c r="E109" s="109"/>
      <c r="F109" s="118"/>
      <c r="G109" s="109"/>
      <c r="H109" s="103"/>
      <c r="I109" s="1">
        <v>200.8</v>
      </c>
      <c r="J109" s="106"/>
      <c r="K109" s="106"/>
      <c r="L109" s="106"/>
      <c r="M109" s="106" t="s">
        <v>330</v>
      </c>
      <c r="N109" s="117"/>
      <c r="O109" s="199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</row>
    <row r="110" spans="1:83" s="156" customFormat="1" ht="165.75" customHeight="1">
      <c r="A110" s="115" t="s">
        <v>154</v>
      </c>
      <c r="B110" s="106"/>
      <c r="C110" s="106"/>
      <c r="D110" s="101"/>
      <c r="E110" s="109"/>
      <c r="F110" s="118"/>
      <c r="G110" s="109"/>
      <c r="H110" s="103"/>
      <c r="I110" s="1">
        <v>166.4</v>
      </c>
      <c r="J110" s="106"/>
      <c r="K110" s="106"/>
      <c r="L110" s="106"/>
      <c r="M110" s="106" t="s">
        <v>330</v>
      </c>
      <c r="N110" s="117"/>
      <c r="O110" s="201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</row>
    <row r="111" spans="1:83" s="211" customFormat="1" ht="164.25" customHeight="1">
      <c r="A111" s="115" t="s">
        <v>147</v>
      </c>
      <c r="B111" s="106"/>
      <c r="C111" s="106"/>
      <c r="D111" s="101"/>
      <c r="E111" s="109"/>
      <c r="F111" s="118"/>
      <c r="G111" s="103"/>
      <c r="H111" s="109"/>
      <c r="I111" s="1">
        <v>339.6</v>
      </c>
      <c r="J111" s="106"/>
      <c r="K111" s="106"/>
      <c r="L111" s="106"/>
      <c r="M111" s="106" t="s">
        <v>330</v>
      </c>
      <c r="N111" s="117"/>
      <c r="O111" s="201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  <c r="BZ111" s="210"/>
      <c r="CA111" s="210"/>
      <c r="CB111" s="210"/>
      <c r="CC111" s="210"/>
      <c r="CD111" s="210"/>
      <c r="CE111" s="210"/>
    </row>
    <row r="112" spans="1:83" s="211" customFormat="1" ht="150" customHeight="1">
      <c r="A112" s="115" t="s">
        <v>212</v>
      </c>
      <c r="B112" s="106"/>
      <c r="C112" s="106"/>
      <c r="D112" s="101"/>
      <c r="E112" s="113"/>
      <c r="F112" s="212"/>
      <c r="G112" s="109"/>
      <c r="H112" s="109"/>
      <c r="I112" s="1">
        <v>127.2</v>
      </c>
      <c r="J112" s="109"/>
      <c r="K112" s="106"/>
      <c r="L112" s="106"/>
      <c r="M112" s="106" t="s">
        <v>330</v>
      </c>
      <c r="N112" s="117"/>
      <c r="O112" s="201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10"/>
      <c r="BX112" s="210"/>
      <c r="BY112" s="210"/>
      <c r="BZ112" s="210"/>
      <c r="CA112" s="210"/>
      <c r="CB112" s="210"/>
      <c r="CC112" s="210"/>
      <c r="CD112" s="210"/>
      <c r="CE112" s="210"/>
    </row>
    <row r="113" spans="1:83" s="211" customFormat="1" ht="129.75" customHeight="1">
      <c r="A113" s="115" t="s">
        <v>232</v>
      </c>
      <c r="B113" s="106"/>
      <c r="C113" s="106"/>
      <c r="D113" s="101"/>
      <c r="E113" s="113"/>
      <c r="F113" s="212"/>
      <c r="G113" s="109"/>
      <c r="H113" s="109"/>
      <c r="I113" s="1">
        <v>721.1</v>
      </c>
      <c r="J113" s="109"/>
      <c r="K113" s="106"/>
      <c r="L113" s="106"/>
      <c r="M113" s="106" t="s">
        <v>330</v>
      </c>
      <c r="N113" s="117"/>
      <c r="O113" s="199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  <c r="BZ113" s="210"/>
      <c r="CA113" s="210"/>
      <c r="CB113" s="210"/>
      <c r="CC113" s="210"/>
      <c r="CD113" s="210"/>
      <c r="CE113" s="210"/>
    </row>
    <row r="114" spans="1:83" s="211" customFormat="1" ht="165.75" customHeight="1">
      <c r="A114" s="115" t="s">
        <v>251</v>
      </c>
      <c r="B114" s="106"/>
      <c r="C114" s="106"/>
      <c r="D114" s="101"/>
      <c r="E114" s="113"/>
      <c r="F114" s="212"/>
      <c r="G114" s="109"/>
      <c r="H114" s="109"/>
      <c r="I114" s="1">
        <v>255.32</v>
      </c>
      <c r="J114" s="109"/>
      <c r="K114" s="106"/>
      <c r="L114" s="106"/>
      <c r="M114" s="106" t="s">
        <v>330</v>
      </c>
      <c r="N114" s="117"/>
      <c r="O114" s="201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10"/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  <c r="BZ114" s="210"/>
      <c r="CA114" s="210"/>
      <c r="CB114" s="210"/>
      <c r="CC114" s="210"/>
      <c r="CD114" s="210"/>
      <c r="CE114" s="210"/>
    </row>
    <row r="115" spans="1:83" s="211" customFormat="1" ht="165.75" customHeight="1">
      <c r="A115" s="115" t="s">
        <v>213</v>
      </c>
      <c r="B115" s="106"/>
      <c r="C115" s="106"/>
      <c r="D115" s="101"/>
      <c r="E115" s="113"/>
      <c r="F115" s="212"/>
      <c r="G115" s="109"/>
      <c r="H115" s="109"/>
      <c r="I115" s="1">
        <v>60</v>
      </c>
      <c r="J115" s="109"/>
      <c r="K115" s="106"/>
      <c r="L115" s="106"/>
      <c r="M115" s="106" t="s">
        <v>330</v>
      </c>
      <c r="N115" s="117"/>
      <c r="O115" s="201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  <c r="BZ115" s="210"/>
      <c r="CA115" s="210"/>
      <c r="CB115" s="210"/>
      <c r="CC115" s="210"/>
      <c r="CD115" s="210"/>
      <c r="CE115" s="210"/>
    </row>
    <row r="116" spans="1:83" s="211" customFormat="1" ht="164.25" customHeight="1">
      <c r="A116" s="115" t="s">
        <v>214</v>
      </c>
      <c r="B116" s="106"/>
      <c r="C116" s="106"/>
      <c r="D116" s="101"/>
      <c r="E116" s="113"/>
      <c r="F116" s="212"/>
      <c r="G116" s="109"/>
      <c r="H116" s="109"/>
      <c r="I116" s="1">
        <v>152</v>
      </c>
      <c r="J116" s="109"/>
      <c r="K116" s="106"/>
      <c r="L116" s="106"/>
      <c r="M116" s="106" t="s">
        <v>330</v>
      </c>
      <c r="N116" s="117"/>
      <c r="O116" s="201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  <c r="BZ116" s="210"/>
      <c r="CA116" s="210"/>
      <c r="CB116" s="210"/>
      <c r="CC116" s="210"/>
      <c r="CD116" s="210"/>
      <c r="CE116" s="210"/>
    </row>
    <row r="117" spans="1:83" s="211" customFormat="1" ht="162" customHeight="1">
      <c r="A117" s="115" t="s">
        <v>215</v>
      </c>
      <c r="B117" s="106"/>
      <c r="C117" s="106"/>
      <c r="D117" s="101"/>
      <c r="E117" s="114"/>
      <c r="F117" s="212"/>
      <c r="G117" s="109"/>
      <c r="H117" s="109"/>
      <c r="I117" s="1">
        <v>30</v>
      </c>
      <c r="J117" s="109"/>
      <c r="K117" s="106"/>
      <c r="L117" s="106"/>
      <c r="M117" s="106" t="s">
        <v>330</v>
      </c>
      <c r="N117" s="117"/>
      <c r="O117" s="201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  <c r="BZ117" s="210"/>
      <c r="CA117" s="210"/>
      <c r="CB117" s="210"/>
      <c r="CC117" s="210"/>
      <c r="CD117" s="210"/>
      <c r="CE117" s="210"/>
    </row>
    <row r="118" spans="1:83" s="211" customFormat="1" ht="165" customHeight="1">
      <c r="A118" s="115" t="s">
        <v>216</v>
      </c>
      <c r="B118" s="106"/>
      <c r="C118" s="106"/>
      <c r="D118" s="101"/>
      <c r="E118" s="114"/>
      <c r="F118" s="212"/>
      <c r="G118" s="109"/>
      <c r="H118" s="109"/>
      <c r="I118" s="1">
        <v>8</v>
      </c>
      <c r="J118" s="109"/>
      <c r="K118" s="106"/>
      <c r="L118" s="106"/>
      <c r="M118" s="106" t="s">
        <v>330</v>
      </c>
      <c r="N118" s="117"/>
      <c r="O118" s="201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  <c r="BZ118" s="210"/>
      <c r="CA118" s="210"/>
      <c r="CB118" s="210"/>
      <c r="CC118" s="210"/>
      <c r="CD118" s="210"/>
      <c r="CE118" s="210"/>
    </row>
    <row r="119" spans="1:83" s="211" customFormat="1" ht="165" customHeight="1">
      <c r="A119" s="115" t="s">
        <v>218</v>
      </c>
      <c r="B119" s="106"/>
      <c r="C119" s="106"/>
      <c r="D119" s="101"/>
      <c r="E119" s="114"/>
      <c r="F119" s="212"/>
      <c r="G119" s="109"/>
      <c r="H119" s="109"/>
      <c r="I119" s="1">
        <v>10</v>
      </c>
      <c r="J119" s="109"/>
      <c r="K119" s="106"/>
      <c r="L119" s="106"/>
      <c r="M119" s="106" t="s">
        <v>330</v>
      </c>
      <c r="N119" s="117"/>
      <c r="O119" s="201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  <c r="BZ119" s="210"/>
      <c r="CA119" s="210"/>
      <c r="CB119" s="210"/>
      <c r="CC119" s="210"/>
      <c r="CD119" s="210"/>
      <c r="CE119" s="210"/>
    </row>
    <row r="120" spans="1:83" s="211" customFormat="1" ht="124.5" customHeight="1">
      <c r="A120" s="115" t="s">
        <v>220</v>
      </c>
      <c r="B120" s="106"/>
      <c r="C120" s="106"/>
      <c r="D120" s="101"/>
      <c r="E120" s="114"/>
      <c r="F120" s="212"/>
      <c r="G120" s="109"/>
      <c r="H120" s="109"/>
      <c r="I120" s="1">
        <v>5</v>
      </c>
      <c r="J120" s="109"/>
      <c r="K120" s="106"/>
      <c r="L120" s="106"/>
      <c r="M120" s="106" t="s">
        <v>330</v>
      </c>
      <c r="N120" s="117"/>
      <c r="O120" s="213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  <c r="BZ120" s="210"/>
      <c r="CA120" s="210"/>
      <c r="CB120" s="210"/>
      <c r="CC120" s="210"/>
      <c r="CD120" s="210"/>
      <c r="CE120" s="210"/>
    </row>
    <row r="121" spans="1:83" s="211" customFormat="1" ht="138" customHeight="1">
      <c r="A121" s="115" t="s">
        <v>222</v>
      </c>
      <c r="B121" s="114"/>
      <c r="C121" s="114"/>
      <c r="D121" s="101"/>
      <c r="E121" s="114"/>
      <c r="F121" s="214"/>
      <c r="G121" s="114"/>
      <c r="H121" s="180"/>
      <c r="I121" s="153">
        <v>282.4</v>
      </c>
      <c r="J121" s="113"/>
      <c r="K121" s="105"/>
      <c r="L121" s="106"/>
      <c r="M121" s="106" t="s">
        <v>330</v>
      </c>
      <c r="N121" s="215"/>
      <c r="O121" s="201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  <c r="BZ121" s="210"/>
      <c r="CA121" s="210"/>
      <c r="CB121" s="210"/>
      <c r="CC121" s="210"/>
      <c r="CD121" s="210"/>
      <c r="CE121" s="210"/>
    </row>
    <row r="122" spans="1:83" s="211" customFormat="1" ht="113.25" customHeight="1">
      <c r="A122" s="115" t="s">
        <v>223</v>
      </c>
      <c r="B122" s="114"/>
      <c r="C122" s="114"/>
      <c r="D122" s="101"/>
      <c r="E122" s="114"/>
      <c r="F122" s="214"/>
      <c r="G122" s="114"/>
      <c r="H122" s="180"/>
      <c r="I122" s="153">
        <v>349.6</v>
      </c>
      <c r="J122" s="113"/>
      <c r="K122" s="105"/>
      <c r="L122" s="106"/>
      <c r="M122" s="106" t="s">
        <v>330</v>
      </c>
      <c r="N122" s="117"/>
      <c r="O122" s="201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  <c r="BZ122" s="210"/>
      <c r="CA122" s="210"/>
      <c r="CB122" s="210"/>
      <c r="CC122" s="210"/>
      <c r="CD122" s="210"/>
      <c r="CE122" s="210"/>
    </row>
    <row r="123" spans="1:83" s="211" customFormat="1" ht="120.75" customHeight="1">
      <c r="A123" s="115" t="s">
        <v>186</v>
      </c>
      <c r="B123" s="114"/>
      <c r="C123" s="114"/>
      <c r="D123" s="101"/>
      <c r="E123" s="114"/>
      <c r="F123" s="214"/>
      <c r="G123" s="114"/>
      <c r="H123" s="180"/>
      <c r="I123" s="153">
        <v>133.9</v>
      </c>
      <c r="J123" s="113"/>
      <c r="K123" s="105"/>
      <c r="L123" s="106"/>
      <c r="M123" s="106" t="s">
        <v>330</v>
      </c>
      <c r="N123" s="117"/>
      <c r="O123" s="216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  <c r="BZ123" s="210"/>
      <c r="CA123" s="210"/>
      <c r="CB123" s="210"/>
      <c r="CC123" s="210"/>
      <c r="CD123" s="210"/>
      <c r="CE123" s="210"/>
    </row>
    <row r="124" spans="1:83" s="211" customFormat="1" ht="123.75" customHeight="1">
      <c r="A124" s="115" t="s">
        <v>224</v>
      </c>
      <c r="B124" s="114"/>
      <c r="C124" s="114"/>
      <c r="D124" s="101"/>
      <c r="E124" s="114"/>
      <c r="F124" s="214"/>
      <c r="G124" s="114"/>
      <c r="H124" s="180"/>
      <c r="I124" s="153">
        <v>11.3</v>
      </c>
      <c r="J124" s="113"/>
      <c r="K124" s="105"/>
      <c r="L124" s="106"/>
      <c r="M124" s="106" t="s">
        <v>330</v>
      </c>
      <c r="N124" s="215"/>
      <c r="O124" s="217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  <c r="BZ124" s="210"/>
      <c r="CA124" s="210"/>
      <c r="CB124" s="210"/>
      <c r="CC124" s="210"/>
      <c r="CD124" s="210"/>
      <c r="CE124" s="210"/>
    </row>
    <row r="125" spans="1:83" s="211" customFormat="1" ht="124.5" customHeight="1">
      <c r="A125" s="115" t="s">
        <v>225</v>
      </c>
      <c r="B125" s="114"/>
      <c r="C125" s="114"/>
      <c r="D125" s="101"/>
      <c r="E125" s="114"/>
      <c r="F125" s="214"/>
      <c r="G125" s="114"/>
      <c r="H125" s="180"/>
      <c r="I125" s="153">
        <v>319.5</v>
      </c>
      <c r="J125" s="113"/>
      <c r="K125" s="105"/>
      <c r="L125" s="106"/>
      <c r="M125" s="106" t="s">
        <v>330</v>
      </c>
      <c r="N125" s="215"/>
      <c r="O125" s="217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/>
      <c r="AF125" s="210"/>
      <c r="AG125" s="210"/>
      <c r="AH125" s="210"/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10"/>
      <c r="BE125" s="210"/>
      <c r="BF125" s="210"/>
      <c r="BG125" s="210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  <c r="BZ125" s="210"/>
      <c r="CA125" s="210"/>
      <c r="CB125" s="210"/>
      <c r="CC125" s="210"/>
      <c r="CD125" s="210"/>
      <c r="CE125" s="210"/>
    </row>
    <row r="126" spans="1:83" s="211" customFormat="1" ht="122.25" customHeight="1">
      <c r="A126" s="115" t="s">
        <v>93</v>
      </c>
      <c r="B126" s="114"/>
      <c r="C126" s="114"/>
      <c r="D126" s="101"/>
      <c r="E126" s="114"/>
      <c r="F126" s="214"/>
      <c r="G126" s="114"/>
      <c r="H126" s="180"/>
      <c r="I126" s="153">
        <v>1538.6</v>
      </c>
      <c r="J126" s="113"/>
      <c r="K126" s="105"/>
      <c r="L126" s="106"/>
      <c r="M126" s="106" t="s">
        <v>330</v>
      </c>
      <c r="N126" s="215"/>
      <c r="O126" s="217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  <c r="BZ126" s="210"/>
      <c r="CA126" s="210"/>
      <c r="CB126" s="210"/>
      <c r="CC126" s="210"/>
      <c r="CD126" s="210"/>
      <c r="CE126" s="210"/>
    </row>
    <row r="127" spans="1:83" s="211" customFormat="1" ht="120.75" customHeight="1">
      <c r="A127" s="115" t="s">
        <v>226</v>
      </c>
      <c r="B127" s="114"/>
      <c r="C127" s="114"/>
      <c r="D127" s="101"/>
      <c r="E127" s="114"/>
      <c r="F127" s="214"/>
      <c r="G127" s="114"/>
      <c r="H127" s="180"/>
      <c r="I127" s="153">
        <v>33.3</v>
      </c>
      <c r="J127" s="113"/>
      <c r="K127" s="105"/>
      <c r="L127" s="106"/>
      <c r="M127" s="106" t="s">
        <v>330</v>
      </c>
      <c r="N127" s="215"/>
      <c r="O127" s="217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  <c r="BH127" s="210"/>
      <c r="BI127" s="210"/>
      <c r="BJ127" s="210"/>
      <c r="BK127" s="210"/>
      <c r="BL127" s="210"/>
      <c r="BM127" s="210"/>
      <c r="BN127" s="210"/>
      <c r="BO127" s="210"/>
      <c r="BP127" s="210"/>
      <c r="BQ127" s="210"/>
      <c r="BR127" s="210"/>
      <c r="BS127" s="210"/>
      <c r="BT127" s="210"/>
      <c r="BU127" s="210"/>
      <c r="BV127" s="210"/>
      <c r="BW127" s="210"/>
      <c r="BX127" s="210"/>
      <c r="BY127" s="210"/>
      <c r="BZ127" s="210"/>
      <c r="CA127" s="210"/>
      <c r="CB127" s="210"/>
      <c r="CC127" s="210"/>
      <c r="CD127" s="210"/>
      <c r="CE127" s="210"/>
    </row>
    <row r="128" spans="1:83" s="211" customFormat="1" ht="124.5" customHeight="1">
      <c r="A128" s="115" t="s">
        <v>227</v>
      </c>
      <c r="B128" s="114"/>
      <c r="C128" s="114"/>
      <c r="D128" s="101"/>
      <c r="E128" s="114"/>
      <c r="F128" s="214"/>
      <c r="G128" s="114"/>
      <c r="H128" s="180"/>
      <c r="I128" s="153">
        <v>278.7</v>
      </c>
      <c r="J128" s="113"/>
      <c r="K128" s="105"/>
      <c r="L128" s="106"/>
      <c r="M128" s="106" t="s">
        <v>330</v>
      </c>
      <c r="N128" s="215"/>
      <c r="O128" s="217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210"/>
      <c r="AG128" s="210"/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210"/>
      <c r="BH128" s="210"/>
      <c r="BI128" s="210"/>
      <c r="BJ128" s="210"/>
      <c r="BK128" s="210"/>
      <c r="BL128" s="210"/>
      <c r="BM128" s="210"/>
      <c r="BN128" s="210"/>
      <c r="BO128" s="210"/>
      <c r="BP128" s="210"/>
      <c r="BQ128" s="210"/>
      <c r="BR128" s="210"/>
      <c r="BS128" s="210"/>
      <c r="BT128" s="210"/>
      <c r="BU128" s="210"/>
      <c r="BV128" s="210"/>
      <c r="BW128" s="210"/>
      <c r="BX128" s="210"/>
      <c r="BY128" s="210"/>
      <c r="BZ128" s="210"/>
      <c r="CA128" s="210"/>
      <c r="CB128" s="210"/>
      <c r="CC128" s="210"/>
      <c r="CD128" s="210"/>
      <c r="CE128" s="210"/>
    </row>
    <row r="129" spans="1:83" s="224" customFormat="1" ht="30" customHeight="1">
      <c r="A129" s="218" t="s">
        <v>228</v>
      </c>
      <c r="B129" s="219"/>
      <c r="C129" s="219"/>
      <c r="D129" s="219"/>
      <c r="E129" s="219"/>
      <c r="F129" s="219"/>
      <c r="G129" s="219"/>
      <c r="H129" s="220"/>
      <c r="I129" s="221">
        <f>SUM(I105:I128)</f>
        <v>8127.439999999999</v>
      </c>
      <c r="J129" s="222"/>
      <c r="K129" s="222"/>
      <c r="L129" s="222"/>
      <c r="M129" s="222"/>
      <c r="N129" s="222"/>
      <c r="O129" s="223"/>
      <c r="P129" s="73">
        <f aca="true" t="shared" si="0" ref="P129:AV129">SUM(P18:P128)</f>
        <v>0</v>
      </c>
      <c r="Q129" s="73">
        <f t="shared" si="0"/>
        <v>0</v>
      </c>
      <c r="R129" s="73">
        <f t="shared" si="0"/>
        <v>3473.6</v>
      </c>
      <c r="S129" s="73">
        <f t="shared" si="0"/>
        <v>4258.5</v>
      </c>
      <c r="T129" s="73">
        <f t="shared" si="0"/>
        <v>8597.36</v>
      </c>
      <c r="U129" s="73">
        <f t="shared" si="0"/>
        <v>8931.21</v>
      </c>
      <c r="V129" s="73">
        <f t="shared" si="0"/>
        <v>0</v>
      </c>
      <c r="W129" s="73">
        <f t="shared" si="0"/>
        <v>0</v>
      </c>
      <c r="X129" s="73">
        <f t="shared" si="0"/>
        <v>2889.25</v>
      </c>
      <c r="Y129" s="73">
        <f t="shared" si="0"/>
        <v>652.19</v>
      </c>
      <c r="Z129" s="73">
        <f t="shared" si="0"/>
        <v>6669.04</v>
      </c>
      <c r="AA129" s="73">
        <f t="shared" si="0"/>
        <v>0</v>
      </c>
      <c r="AB129" s="73">
        <f t="shared" si="0"/>
        <v>6833.08</v>
      </c>
      <c r="AC129" s="73">
        <f t="shared" si="0"/>
        <v>1712.384</v>
      </c>
      <c r="AD129" s="73">
        <f t="shared" si="0"/>
        <v>17449.2</v>
      </c>
      <c r="AE129" s="73">
        <f t="shared" si="0"/>
        <v>0</v>
      </c>
      <c r="AF129" s="73">
        <f t="shared" si="0"/>
        <v>0</v>
      </c>
      <c r="AG129" s="73">
        <f t="shared" si="0"/>
        <v>0</v>
      </c>
      <c r="AH129" s="73">
        <f t="shared" si="0"/>
        <v>0</v>
      </c>
      <c r="AI129" s="73">
        <f t="shared" si="0"/>
        <v>70</v>
      </c>
      <c r="AJ129" s="73">
        <f t="shared" si="0"/>
        <v>49</v>
      </c>
      <c r="AK129" s="73">
        <f t="shared" si="0"/>
        <v>31</v>
      </c>
      <c r="AL129" s="73">
        <f t="shared" si="0"/>
        <v>0</v>
      </c>
      <c r="AM129" s="73">
        <f t="shared" si="0"/>
        <v>50</v>
      </c>
      <c r="AN129" s="73">
        <f t="shared" si="0"/>
        <v>0</v>
      </c>
      <c r="AO129" s="73">
        <f t="shared" si="0"/>
        <v>0</v>
      </c>
      <c r="AP129" s="73">
        <f t="shared" si="0"/>
        <v>534</v>
      </c>
      <c r="AQ129" s="73">
        <f t="shared" si="0"/>
        <v>0</v>
      </c>
      <c r="AR129" s="73">
        <f t="shared" si="0"/>
        <v>0</v>
      </c>
      <c r="AS129" s="73">
        <f t="shared" si="0"/>
        <v>400</v>
      </c>
      <c r="AT129" s="73">
        <f t="shared" si="0"/>
        <v>0</v>
      </c>
      <c r="AU129" s="73">
        <f t="shared" si="0"/>
        <v>0</v>
      </c>
      <c r="AV129" s="73">
        <f t="shared" si="0"/>
        <v>1499.75</v>
      </c>
      <c r="AW129" s="73"/>
      <c r="AX129" s="73">
        <f>SUM(P129:AV129)</f>
        <v>64099.564</v>
      </c>
      <c r="AY129" s="73"/>
      <c r="AZ129" s="73"/>
      <c r="BA129" s="73"/>
      <c r="BB129" s="73"/>
      <c r="BC129" s="73"/>
      <c r="BD129" s="73"/>
      <c r="BE129" s="73"/>
      <c r="BF129" s="73">
        <f aca="true" t="shared" si="1" ref="BF129:BK129">SUM(BF18:BF128)</f>
        <v>0</v>
      </c>
      <c r="BG129" s="73">
        <f t="shared" si="1"/>
        <v>0</v>
      </c>
      <c r="BH129" s="73">
        <f t="shared" si="1"/>
        <v>0</v>
      </c>
      <c r="BI129" s="73">
        <f t="shared" si="1"/>
        <v>0</v>
      </c>
      <c r="BJ129" s="73">
        <f t="shared" si="1"/>
        <v>0</v>
      </c>
      <c r="BK129" s="73">
        <f t="shared" si="1"/>
        <v>0</v>
      </c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</row>
    <row r="130" spans="1:83" s="224" customFormat="1" ht="29.25" customHeight="1">
      <c r="A130" s="225" t="s">
        <v>229</v>
      </c>
      <c r="B130" s="219"/>
      <c r="C130" s="219"/>
      <c r="D130" s="219"/>
      <c r="E130" s="219"/>
      <c r="F130" s="219"/>
      <c r="G130" s="219"/>
      <c r="H130" s="220"/>
      <c r="I130" s="226">
        <v>0</v>
      </c>
      <c r="J130" s="222"/>
      <c r="K130" s="222"/>
      <c r="L130" s="222"/>
      <c r="M130" s="222"/>
      <c r="N130" s="222"/>
      <c r="O130" s="223"/>
      <c r="P130" s="73">
        <f aca="true" t="shared" si="2" ref="P130:AV130">P17-P129</f>
        <v>0.0008</v>
      </c>
      <c r="Q130" s="73">
        <f t="shared" si="2"/>
        <v>300.32871</v>
      </c>
      <c r="R130" s="73">
        <f t="shared" si="2"/>
        <v>0</v>
      </c>
      <c r="S130" s="73">
        <f t="shared" si="2"/>
        <v>2.699999999999818</v>
      </c>
      <c r="T130" s="73">
        <f t="shared" si="2"/>
        <v>47.23999999999978</v>
      </c>
      <c r="U130" s="73">
        <f t="shared" si="2"/>
        <v>2754.4900000000016</v>
      </c>
      <c r="V130" s="73">
        <f t="shared" si="2"/>
        <v>0.00058</v>
      </c>
      <c r="W130" s="73">
        <f t="shared" si="2"/>
        <v>200.80632</v>
      </c>
      <c r="X130" s="73">
        <f t="shared" si="2"/>
        <v>166.35667000000012</v>
      </c>
      <c r="Y130" s="73">
        <f t="shared" si="2"/>
        <v>339.62275</v>
      </c>
      <c r="Z130" s="73">
        <f t="shared" si="2"/>
        <v>0.032000000000152795</v>
      </c>
      <c r="AA130" s="73">
        <f t="shared" si="2"/>
        <v>127.2</v>
      </c>
      <c r="AB130" s="73">
        <f t="shared" si="2"/>
        <v>721.1199999999999</v>
      </c>
      <c r="AC130" s="73">
        <f t="shared" si="2"/>
        <v>255.31600000000003</v>
      </c>
      <c r="AD130" s="73">
        <f t="shared" si="2"/>
        <v>0.017459999999118736</v>
      </c>
      <c r="AE130" s="73">
        <f t="shared" si="2"/>
        <v>60</v>
      </c>
      <c r="AF130" s="73">
        <f t="shared" si="2"/>
        <v>152</v>
      </c>
      <c r="AG130" s="73">
        <f t="shared" si="2"/>
        <v>30</v>
      </c>
      <c r="AH130" s="73">
        <f t="shared" si="2"/>
        <v>8</v>
      </c>
      <c r="AI130" s="73">
        <f t="shared" si="2"/>
        <v>0</v>
      </c>
      <c r="AJ130" s="73">
        <f t="shared" si="2"/>
        <v>10</v>
      </c>
      <c r="AK130" s="73">
        <f t="shared" si="2"/>
        <v>0</v>
      </c>
      <c r="AL130" s="73">
        <f t="shared" si="2"/>
        <v>5</v>
      </c>
      <c r="AM130" s="73">
        <f t="shared" si="2"/>
        <v>0</v>
      </c>
      <c r="AN130" s="73">
        <f t="shared" si="2"/>
        <v>282.4</v>
      </c>
      <c r="AO130" s="73">
        <f t="shared" si="2"/>
        <v>349.6</v>
      </c>
      <c r="AP130" s="73">
        <f t="shared" si="2"/>
        <v>133.89999999999998</v>
      </c>
      <c r="AQ130" s="73">
        <f t="shared" si="2"/>
        <v>11.3</v>
      </c>
      <c r="AR130" s="73">
        <f t="shared" si="2"/>
        <v>319.5</v>
      </c>
      <c r="AS130" s="73">
        <f t="shared" si="2"/>
        <v>1538.59528</v>
      </c>
      <c r="AT130" s="73">
        <f t="shared" si="2"/>
        <v>33.3</v>
      </c>
      <c r="AU130" s="73">
        <f t="shared" si="2"/>
        <v>278.7</v>
      </c>
      <c r="AV130" s="73">
        <f t="shared" si="2"/>
        <v>0.25</v>
      </c>
      <c r="AW130" s="73"/>
      <c r="AX130" s="73">
        <f>SUM(P130:AV130)</f>
        <v>8127.77657</v>
      </c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</row>
    <row r="131" spans="1:83" s="224" customFormat="1" ht="29.25" customHeight="1">
      <c r="A131" s="225" t="s">
        <v>230</v>
      </c>
      <c r="B131" s="219"/>
      <c r="C131" s="219"/>
      <c r="D131" s="219"/>
      <c r="E131" s="219"/>
      <c r="F131" s="219"/>
      <c r="G131" s="219"/>
      <c r="H131" s="220"/>
      <c r="I131" s="226">
        <v>16006.85</v>
      </c>
      <c r="J131" s="222"/>
      <c r="K131" s="222"/>
      <c r="L131" s="222"/>
      <c r="M131" s="222"/>
      <c r="N131" s="222"/>
      <c r="O131" s="22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</row>
    <row r="132" spans="1:83" s="224" customFormat="1" ht="29.25" customHeight="1">
      <c r="A132" s="225" t="s">
        <v>231</v>
      </c>
      <c r="B132" s="219"/>
      <c r="C132" s="219"/>
      <c r="D132" s="219"/>
      <c r="E132" s="219"/>
      <c r="F132" s="219"/>
      <c r="G132" s="219"/>
      <c r="H132" s="220"/>
      <c r="I132" s="226">
        <v>0</v>
      </c>
      <c r="J132" s="222"/>
      <c r="K132" s="222"/>
      <c r="L132" s="222"/>
      <c r="M132" s="222"/>
      <c r="N132" s="222"/>
      <c r="O132" s="22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</row>
    <row r="133" spans="1:83" s="224" customFormat="1" ht="36" customHeight="1">
      <c r="A133" s="225" t="s">
        <v>282</v>
      </c>
      <c r="B133" s="219"/>
      <c r="C133" s="219"/>
      <c r="D133" s="219"/>
      <c r="E133" s="219"/>
      <c r="F133" s="219"/>
      <c r="G133" s="219"/>
      <c r="H133" s="220"/>
      <c r="I133" s="226" t="s">
        <v>349</v>
      </c>
      <c r="J133" s="227"/>
      <c r="K133" s="228"/>
      <c r="L133" s="228"/>
      <c r="M133" s="228"/>
      <c r="N133" s="228"/>
      <c r="O133" s="22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</row>
    <row r="134" spans="1:83" s="224" customFormat="1" ht="12.75" customHeight="1">
      <c r="A134" s="229"/>
      <c r="B134" s="229"/>
      <c r="C134" s="229"/>
      <c r="D134" s="229"/>
      <c r="E134" s="229"/>
      <c r="F134" s="230"/>
      <c r="G134" s="229"/>
      <c r="H134" s="229"/>
      <c r="I134" s="231"/>
      <c r="J134" s="229"/>
      <c r="K134" s="232"/>
      <c r="L134" s="229"/>
      <c r="M134" s="229"/>
      <c r="N134" s="229"/>
      <c r="O134" s="22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</row>
    <row r="135" spans="1:83" s="12" customFormat="1" ht="12.75">
      <c r="A135" s="229"/>
      <c r="B135" s="229"/>
      <c r="C135" s="229"/>
      <c r="D135" s="229"/>
      <c r="E135" s="229"/>
      <c r="F135" s="230"/>
      <c r="G135" s="229"/>
      <c r="H135" s="229"/>
      <c r="I135" s="231"/>
      <c r="J135" s="229"/>
      <c r="K135" s="232"/>
      <c r="L135" s="229"/>
      <c r="M135" s="229"/>
      <c r="N135" s="229"/>
      <c r="O135" s="73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5"/>
      <c r="BK135" s="155"/>
      <c r="BL135" s="155"/>
      <c r="BM135" s="155"/>
      <c r="BN135" s="155"/>
      <c r="BO135" s="155"/>
      <c r="BP135" s="155"/>
      <c r="BQ135" s="155"/>
      <c r="BR135" s="155"/>
      <c r="BS135" s="155"/>
      <c r="BT135" s="155"/>
      <c r="BU135" s="155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/>
    </row>
    <row r="136" spans="1:100" s="243" customFormat="1" ht="27" customHeight="1">
      <c r="A136" s="196"/>
      <c r="B136" s="233"/>
      <c r="C136" s="233"/>
      <c r="D136" s="182"/>
      <c r="E136" s="233"/>
      <c r="F136" s="234"/>
      <c r="G136" s="233"/>
      <c r="H136" s="233"/>
      <c r="I136" s="235"/>
      <c r="J136" s="233"/>
      <c r="K136" s="233"/>
      <c r="L136" s="233"/>
      <c r="M136" s="233"/>
      <c r="N136" s="233"/>
      <c r="O136" s="236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7"/>
      <c r="AE136" s="237"/>
      <c r="AF136" s="237"/>
      <c r="AG136" s="237"/>
      <c r="AH136" s="237"/>
      <c r="AI136" s="237"/>
      <c r="AJ136" s="237"/>
      <c r="AK136" s="237"/>
      <c r="AL136" s="237"/>
      <c r="AM136" s="237"/>
      <c r="AN136" s="237"/>
      <c r="AO136" s="237"/>
      <c r="AP136" s="237"/>
      <c r="AQ136" s="237"/>
      <c r="AR136" s="237"/>
      <c r="AS136" s="237"/>
      <c r="AT136" s="237"/>
      <c r="AU136" s="237"/>
      <c r="AV136" s="237"/>
      <c r="AW136" s="237"/>
      <c r="AX136" s="237"/>
      <c r="AY136" s="237"/>
      <c r="AZ136" s="237"/>
      <c r="BA136" s="237"/>
      <c r="BB136" s="237"/>
      <c r="BC136" s="237"/>
      <c r="BD136" s="237"/>
      <c r="BE136" s="237"/>
      <c r="BF136" s="237"/>
      <c r="BG136" s="237"/>
      <c r="BH136" s="237"/>
      <c r="BI136" s="237"/>
      <c r="BJ136" s="237"/>
      <c r="BK136" s="237"/>
      <c r="BL136" s="237"/>
      <c r="BM136" s="237"/>
      <c r="BN136" s="237"/>
      <c r="BO136" s="237"/>
      <c r="BP136" s="237"/>
      <c r="BQ136" s="237"/>
      <c r="BR136" s="237"/>
      <c r="BS136" s="237"/>
      <c r="BT136" s="237"/>
      <c r="BU136" s="238"/>
      <c r="BV136" s="238"/>
      <c r="BW136" s="238"/>
      <c r="BX136" s="237"/>
      <c r="BY136" s="237"/>
      <c r="BZ136" s="237"/>
      <c r="CA136" s="237"/>
      <c r="CB136" s="237"/>
      <c r="CC136" s="237"/>
      <c r="CD136" s="237"/>
      <c r="CE136" s="237"/>
      <c r="CF136" s="239"/>
      <c r="CG136" s="239"/>
      <c r="CH136" s="240"/>
      <c r="CI136" s="241"/>
      <c r="CJ136" s="240"/>
      <c r="CK136" s="241"/>
      <c r="CL136" s="241"/>
      <c r="CM136" s="241"/>
      <c r="CN136" s="239"/>
      <c r="CO136" s="240"/>
      <c r="CP136" s="240"/>
      <c r="CQ136" s="242"/>
      <c r="CR136" s="242"/>
      <c r="CS136" s="242"/>
      <c r="CT136" s="242"/>
      <c r="CU136" s="242"/>
      <c r="CV136" s="242"/>
    </row>
    <row r="137" spans="1:100" s="243" customFormat="1" ht="15.75" customHeight="1">
      <c r="A137" s="244" t="s">
        <v>82</v>
      </c>
      <c r="B137" s="244"/>
      <c r="C137" s="244"/>
      <c r="D137" s="244"/>
      <c r="E137" s="244"/>
      <c r="F137" s="244"/>
      <c r="G137" s="244"/>
      <c r="H137" s="245"/>
      <c r="I137" s="246"/>
      <c r="J137" s="245"/>
      <c r="K137" s="247" t="s">
        <v>75</v>
      </c>
      <c r="L137" s="248"/>
      <c r="M137" s="249" t="s">
        <v>76</v>
      </c>
      <c r="N137" s="245"/>
      <c r="O137" s="250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  <c r="AE137" s="237"/>
      <c r="AF137" s="237"/>
      <c r="AG137" s="237"/>
      <c r="AH137" s="237"/>
      <c r="AI137" s="237"/>
      <c r="AJ137" s="237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237"/>
      <c r="AV137" s="237"/>
      <c r="AW137" s="237"/>
      <c r="AX137" s="237"/>
      <c r="AY137" s="237"/>
      <c r="AZ137" s="251"/>
      <c r="BA137" s="251"/>
      <c r="BB137" s="251"/>
      <c r="BC137" s="251"/>
      <c r="BD137" s="251"/>
      <c r="BE137" s="251"/>
      <c r="BF137" s="251"/>
      <c r="BG137" s="251"/>
      <c r="BH137" s="251"/>
      <c r="BI137" s="251"/>
      <c r="BJ137" s="251"/>
      <c r="BK137" s="251"/>
      <c r="BL137" s="251"/>
      <c r="BM137" s="251"/>
      <c r="BN137" s="251"/>
      <c r="BO137" s="237"/>
      <c r="BP137" s="237"/>
      <c r="BQ137" s="237"/>
      <c r="BR137" s="237"/>
      <c r="BS137" s="237"/>
      <c r="BT137" s="237"/>
      <c r="BU137" s="237"/>
      <c r="BV137" s="237"/>
      <c r="BW137" s="237"/>
      <c r="BX137" s="237"/>
      <c r="BY137" s="237"/>
      <c r="BZ137" s="237"/>
      <c r="CA137" s="237"/>
      <c r="CB137" s="237"/>
      <c r="CC137" s="237"/>
      <c r="CD137" s="237"/>
      <c r="CE137" s="237"/>
      <c r="CF137" s="245"/>
      <c r="CG137" s="245"/>
      <c r="CH137" s="245"/>
      <c r="CI137" s="245"/>
      <c r="CJ137" s="245"/>
      <c r="CK137" s="245"/>
      <c r="CL137" s="245"/>
      <c r="CM137" s="245"/>
      <c r="CN137" s="245"/>
      <c r="CO137" s="245"/>
      <c r="CP137" s="252"/>
      <c r="CQ137" s="253"/>
      <c r="CR137" s="253"/>
      <c r="CS137" s="253"/>
      <c r="CT137" s="253"/>
      <c r="CU137" s="253"/>
      <c r="CV137" s="253"/>
    </row>
    <row r="138" spans="1:100" s="12" customFormat="1" ht="12.75">
      <c r="A138" s="254" t="s">
        <v>71</v>
      </c>
      <c r="B138" s="254"/>
      <c r="C138" s="254"/>
      <c r="D138" s="254"/>
      <c r="E138" s="254"/>
      <c r="F138" s="254"/>
      <c r="G138" s="245"/>
      <c r="H138" s="245"/>
      <c r="I138" s="255" t="s">
        <v>72</v>
      </c>
      <c r="J138" s="245"/>
      <c r="K138" s="254" t="s">
        <v>73</v>
      </c>
      <c r="L138" s="254"/>
      <c r="M138" s="254"/>
      <c r="N138" s="245"/>
      <c r="O138" s="256"/>
      <c r="P138" s="257"/>
      <c r="Q138" s="257"/>
      <c r="R138" s="257"/>
      <c r="S138" s="257"/>
      <c r="T138" s="257"/>
      <c r="U138" s="257"/>
      <c r="V138" s="257"/>
      <c r="W138" s="257"/>
      <c r="X138" s="257"/>
      <c r="Y138" s="257"/>
      <c r="Z138" s="257"/>
      <c r="AA138" s="257"/>
      <c r="AB138" s="257"/>
      <c r="AC138" s="257"/>
      <c r="AD138" s="257"/>
      <c r="AE138" s="257"/>
      <c r="AF138" s="257"/>
      <c r="AG138" s="257"/>
      <c r="AH138" s="257"/>
      <c r="AI138" s="257"/>
      <c r="AJ138" s="257"/>
      <c r="AK138" s="257"/>
      <c r="AL138" s="257"/>
      <c r="AM138" s="257"/>
      <c r="AN138" s="257"/>
      <c r="AO138" s="257"/>
      <c r="AP138" s="257"/>
      <c r="AQ138" s="257"/>
      <c r="AR138" s="257"/>
      <c r="AS138" s="257"/>
      <c r="AT138" s="257"/>
      <c r="AU138" s="257"/>
      <c r="AV138" s="257"/>
      <c r="AW138" s="257"/>
      <c r="AX138" s="258"/>
      <c r="AY138" s="258"/>
      <c r="AZ138" s="257"/>
      <c r="BA138" s="257"/>
      <c r="BB138" s="257"/>
      <c r="BC138" s="257"/>
      <c r="BD138" s="257"/>
      <c r="BE138" s="257"/>
      <c r="BF138" s="257"/>
      <c r="BG138" s="257"/>
      <c r="BH138" s="257"/>
      <c r="BI138" s="257"/>
      <c r="BJ138" s="257"/>
      <c r="BK138" s="257"/>
      <c r="BL138" s="257"/>
      <c r="BM138" s="257"/>
      <c r="BN138" s="257"/>
      <c r="BO138" s="258"/>
      <c r="BP138" s="258"/>
      <c r="BQ138" s="258"/>
      <c r="BR138" s="258"/>
      <c r="BS138" s="258"/>
      <c r="BT138" s="257"/>
      <c r="BU138" s="257"/>
      <c r="BV138" s="257"/>
      <c r="BW138" s="257"/>
      <c r="BX138" s="257"/>
      <c r="BY138" s="257"/>
      <c r="BZ138" s="257"/>
      <c r="CA138" s="257"/>
      <c r="CB138" s="257"/>
      <c r="CC138" s="257"/>
      <c r="CD138" s="257"/>
      <c r="CE138" s="257"/>
      <c r="CF138" s="259"/>
      <c r="CG138" s="259"/>
      <c r="CH138" s="259"/>
      <c r="CI138" s="259"/>
      <c r="CJ138" s="259"/>
      <c r="CK138" s="259"/>
      <c r="CL138" s="259"/>
      <c r="CM138" s="259"/>
      <c r="CN138" s="259"/>
      <c r="CO138" s="259"/>
      <c r="CP138" s="260"/>
      <c r="CQ138" s="260"/>
      <c r="CR138" s="260"/>
      <c r="CS138" s="260"/>
      <c r="CT138" s="260"/>
      <c r="CU138" s="260"/>
      <c r="CV138" s="260"/>
    </row>
    <row r="139" spans="1:103" s="12" customFormat="1" ht="15.75" customHeight="1">
      <c r="A139" s="261"/>
      <c r="B139" s="262"/>
      <c r="C139" s="262"/>
      <c r="D139" s="263"/>
      <c r="E139" s="262"/>
      <c r="F139" s="264"/>
      <c r="G139" s="262"/>
      <c r="H139" s="262"/>
      <c r="I139" s="265"/>
      <c r="J139" s="262"/>
      <c r="K139" s="262"/>
      <c r="L139" s="262"/>
      <c r="M139" s="262"/>
      <c r="N139" s="262"/>
      <c r="O139" s="266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258"/>
      <c r="AG139" s="258"/>
      <c r="AH139" s="258"/>
      <c r="AI139" s="258"/>
      <c r="AJ139" s="258"/>
      <c r="AK139" s="258"/>
      <c r="AL139" s="258"/>
      <c r="AM139" s="258"/>
      <c r="AN139" s="258"/>
      <c r="AO139" s="258"/>
      <c r="AP139" s="258"/>
      <c r="AQ139" s="258"/>
      <c r="AR139" s="258"/>
      <c r="AS139" s="258"/>
      <c r="AT139" s="258"/>
      <c r="AU139" s="258"/>
      <c r="AV139" s="258"/>
      <c r="AW139" s="258"/>
      <c r="AX139" s="258"/>
      <c r="AY139" s="258"/>
      <c r="AZ139" s="258"/>
      <c r="BA139" s="258"/>
      <c r="BB139" s="258"/>
      <c r="BC139" s="258"/>
      <c r="BD139" s="258"/>
      <c r="BE139" s="258"/>
      <c r="BF139" s="258"/>
      <c r="BG139" s="258"/>
      <c r="BH139" s="258"/>
      <c r="BI139" s="258"/>
      <c r="BJ139" s="258"/>
      <c r="BK139" s="258"/>
      <c r="BL139" s="258"/>
      <c r="BM139" s="258"/>
      <c r="BN139" s="258"/>
      <c r="BO139" s="258"/>
      <c r="BP139" s="258"/>
      <c r="BQ139" s="258"/>
      <c r="BR139" s="258"/>
      <c r="BS139" s="267"/>
      <c r="BT139" s="267"/>
      <c r="BU139" s="267"/>
      <c r="BV139" s="267"/>
      <c r="BW139" s="267"/>
      <c r="BX139" s="267"/>
      <c r="BY139" s="267"/>
      <c r="BZ139" s="267"/>
      <c r="CA139" s="267"/>
      <c r="CB139" s="267"/>
      <c r="CC139" s="267"/>
      <c r="CD139" s="267"/>
      <c r="CE139" s="267"/>
      <c r="CF139" s="268"/>
      <c r="CG139" s="268"/>
      <c r="CH139" s="268"/>
      <c r="CI139" s="268"/>
      <c r="CJ139" s="268"/>
      <c r="CK139" s="268"/>
      <c r="CL139" s="268"/>
      <c r="CM139" s="268"/>
      <c r="CN139" s="268"/>
      <c r="CO139" s="268"/>
      <c r="CP139" s="268"/>
      <c r="CQ139" s="268"/>
      <c r="CR139" s="268"/>
      <c r="CS139" s="268"/>
      <c r="CT139" s="268"/>
      <c r="CU139" s="268"/>
      <c r="CV139" s="268"/>
      <c r="CW139" s="269"/>
      <c r="CX139" s="269"/>
      <c r="CY139" s="269"/>
    </row>
    <row r="140" spans="1:103" ht="23.25" customHeight="1">
      <c r="A140" s="261"/>
      <c r="B140" s="270"/>
      <c r="C140" s="270"/>
      <c r="D140" s="263"/>
      <c r="E140" s="270"/>
      <c r="F140" s="271"/>
      <c r="G140" s="270"/>
      <c r="H140" s="270"/>
      <c r="I140" s="272" t="s">
        <v>83</v>
      </c>
      <c r="J140" s="272"/>
      <c r="K140" s="272"/>
      <c r="L140" s="272"/>
      <c r="M140" s="272"/>
      <c r="N140" s="270"/>
      <c r="O140" s="80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  <c r="AW140" s="155"/>
      <c r="AX140" s="155"/>
      <c r="AY140" s="155"/>
      <c r="AZ140" s="155"/>
      <c r="BA140" s="155"/>
      <c r="BB140" s="155"/>
      <c r="BC140" s="155"/>
      <c r="BD140" s="155"/>
      <c r="BE140" s="155"/>
      <c r="BF140" s="155"/>
      <c r="BG140" s="155"/>
      <c r="BH140" s="155"/>
      <c r="BI140" s="155"/>
      <c r="BJ140" s="155"/>
      <c r="BK140" s="155"/>
      <c r="BL140" s="155"/>
      <c r="BM140" s="155"/>
      <c r="BN140" s="155"/>
      <c r="BO140" s="155"/>
      <c r="BP140" s="155"/>
      <c r="BQ140" s="155"/>
      <c r="BR140" s="155"/>
      <c r="BS140" s="155"/>
      <c r="BT140" s="155"/>
      <c r="BU140" s="155"/>
      <c r="BV140" s="155"/>
      <c r="BW140" s="155"/>
      <c r="BX140" s="155"/>
      <c r="BY140" s="155"/>
      <c r="BZ140" s="155"/>
      <c r="CA140" s="155"/>
      <c r="CB140" s="155"/>
      <c r="CC140" s="155"/>
      <c r="CD140" s="155"/>
      <c r="CE140" s="155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</row>
    <row r="141" spans="1:83" ht="15.75">
      <c r="A141" s="128"/>
      <c r="B141" s="273"/>
      <c r="C141" s="273"/>
      <c r="D141" s="274"/>
      <c r="E141" s="273"/>
      <c r="F141" s="275"/>
      <c r="G141" s="273"/>
      <c r="H141" s="276"/>
      <c r="I141" s="277" t="s">
        <v>74</v>
      </c>
      <c r="J141" s="277"/>
      <c r="K141" s="277"/>
      <c r="L141" s="277"/>
      <c r="M141" s="277"/>
      <c r="N141" s="273"/>
      <c r="O141" s="80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  <c r="BI141" s="155"/>
      <c r="BJ141" s="155"/>
      <c r="BK141" s="155"/>
      <c r="BL141" s="155"/>
      <c r="BM141" s="155"/>
      <c r="BN141" s="155"/>
      <c r="BO141" s="155"/>
      <c r="BP141" s="155"/>
      <c r="BQ141" s="155"/>
      <c r="BR141" s="155"/>
      <c r="BS141" s="155"/>
      <c r="BT141" s="155"/>
      <c r="BU141" s="155"/>
      <c r="BV141" s="155"/>
      <c r="BW141" s="155"/>
      <c r="BX141" s="155"/>
      <c r="BY141" s="155"/>
      <c r="BZ141" s="155"/>
      <c r="CA141" s="155"/>
      <c r="CB141" s="155"/>
      <c r="CC141" s="155"/>
      <c r="CD141" s="155"/>
      <c r="CE141" s="155"/>
    </row>
    <row r="142" spans="1:14" ht="15.75">
      <c r="A142" s="196"/>
      <c r="B142" s="273"/>
      <c r="C142" s="273"/>
      <c r="D142" s="274"/>
      <c r="E142" s="273"/>
      <c r="F142" s="275"/>
      <c r="G142" s="273"/>
      <c r="H142" s="273"/>
      <c r="I142" s="278"/>
      <c r="J142" s="273"/>
      <c r="K142" s="273"/>
      <c r="L142" s="273"/>
      <c r="M142" s="273"/>
      <c r="N142" s="273"/>
    </row>
    <row r="144" ht="15.75">
      <c r="K144" s="279"/>
    </row>
    <row r="145" spans="8:11" ht="15.75">
      <c r="H145" s="280"/>
      <c r="J145" s="279"/>
      <c r="K145" s="279"/>
    </row>
    <row r="146" spans="8:13" ht="15.75">
      <c r="H146" s="21" t="s">
        <v>332</v>
      </c>
      <c r="I146" s="21">
        <f>I18+I19+I20+I21+I22+I23+I24+I25+I26+I27+I28+I29+I30+I31+I32+I33+I34+I38+I39+I41+I42+I43+I44+I45+I46+I47+I48+I51+I52+I54+I56+I59+I60+I61+I65+I66+I67+I68+I69+I70+I71+I72+I73+I74+I75+I76+I77+I78+I79+I80+I83+I87+I88+I89+I90+I94+I96+I97+I98+I100+I101+I103+I104+I35+I37+I81+I93</f>
        <v>64099.56400000001</v>
      </c>
      <c r="J146" s="279"/>
      <c r="K146" s="279"/>
      <c r="M146" s="279"/>
    </row>
    <row r="147" spans="8:13" ht="15.75">
      <c r="H147" s="20" t="s">
        <v>333</v>
      </c>
      <c r="I147" s="21">
        <f>I129</f>
        <v>8127.439999999999</v>
      </c>
      <c r="J147" s="279"/>
      <c r="M147" s="279"/>
    </row>
    <row r="148" spans="8:13" ht="15.75">
      <c r="H148" s="280" t="s">
        <v>334</v>
      </c>
      <c r="I148" s="21">
        <f>I146+I147</f>
        <v>72227.00400000002</v>
      </c>
      <c r="J148" s="279"/>
      <c r="K148" s="279"/>
      <c r="M148" s="279"/>
    </row>
    <row r="149" spans="8:11" ht="15.75">
      <c r="H149" s="280" t="s">
        <v>335</v>
      </c>
      <c r="I149" s="21">
        <f>I19+I34+I38+I39+I41+I42+I43+I44+I45+I46+I47+I48+I51+I52+I54+I56+I59+I60+I61+I65+I83+I87+I88+I89+I90+I94+I97+I98+I100+I101+I35+I37+I81+I93</f>
        <v>16006.853999999992</v>
      </c>
      <c r="J149" s="279"/>
      <c r="K149" s="279"/>
    </row>
    <row r="151" spans="11:12" ht="15.75">
      <c r="K151" s="281"/>
      <c r="L151" s="282"/>
    </row>
  </sheetData>
  <sheetProtection/>
  <mergeCells count="280">
    <mergeCell ref="J101:J102"/>
    <mergeCell ref="K101:K102"/>
    <mergeCell ref="L101:L102"/>
    <mergeCell ref="M101:M102"/>
    <mergeCell ref="N101:N102"/>
    <mergeCell ref="N94:N95"/>
    <mergeCell ref="K94:K95"/>
    <mergeCell ref="L94:L95"/>
    <mergeCell ref="M94:M95"/>
    <mergeCell ref="M98:M99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G94:G95"/>
    <mergeCell ref="H94:H95"/>
    <mergeCell ref="I94:I95"/>
    <mergeCell ref="A94:A95"/>
    <mergeCell ref="B94:B95"/>
    <mergeCell ref="C94:C95"/>
    <mergeCell ref="D94:D95"/>
    <mergeCell ref="E94:E95"/>
    <mergeCell ref="F94:F95"/>
    <mergeCell ref="G90:G92"/>
    <mergeCell ref="H90:H92"/>
    <mergeCell ref="I90:I92"/>
    <mergeCell ref="J90:J92"/>
    <mergeCell ref="K90:K92"/>
    <mergeCell ref="L90:L92"/>
    <mergeCell ref="A90:A92"/>
    <mergeCell ref="B90:B92"/>
    <mergeCell ref="C90:C92"/>
    <mergeCell ref="D90:D92"/>
    <mergeCell ref="E90:E92"/>
    <mergeCell ref="F90:F92"/>
    <mergeCell ref="M90:M92"/>
    <mergeCell ref="N90:N92"/>
    <mergeCell ref="M83:M86"/>
    <mergeCell ref="N83:N86"/>
    <mergeCell ref="A61:A64"/>
    <mergeCell ref="B61:B64"/>
    <mergeCell ref="C61:C64"/>
    <mergeCell ref="D61:D64"/>
    <mergeCell ref="E61:E64"/>
    <mergeCell ref="F61:F64"/>
    <mergeCell ref="M56:M58"/>
    <mergeCell ref="N56:N58"/>
    <mergeCell ref="A56:A58"/>
    <mergeCell ref="B56:B58"/>
    <mergeCell ref="C56:C58"/>
    <mergeCell ref="D56:D58"/>
    <mergeCell ref="E56:E58"/>
    <mergeCell ref="F56:F58"/>
    <mergeCell ref="L61:L64"/>
    <mergeCell ref="M61:M64"/>
    <mergeCell ref="N61:N64"/>
    <mergeCell ref="G56:G58"/>
    <mergeCell ref="H56:H58"/>
    <mergeCell ref="I56:I58"/>
    <mergeCell ref="J56:J58"/>
    <mergeCell ref="K56:K58"/>
    <mergeCell ref="L56:L58"/>
    <mergeCell ref="G61:G64"/>
    <mergeCell ref="A83:A86"/>
    <mergeCell ref="B83:B86"/>
    <mergeCell ref="C83:C86"/>
    <mergeCell ref="D83:D86"/>
    <mergeCell ref="E83:E86"/>
    <mergeCell ref="F83:F86"/>
    <mergeCell ref="G83:G86"/>
    <mergeCell ref="H83:H86"/>
    <mergeCell ref="H54:H55"/>
    <mergeCell ref="I54:I55"/>
    <mergeCell ref="J54:J55"/>
    <mergeCell ref="K54:K55"/>
    <mergeCell ref="I61:I64"/>
    <mergeCell ref="J61:J64"/>
    <mergeCell ref="K61:K64"/>
    <mergeCell ref="H61:H64"/>
    <mergeCell ref="L54:L55"/>
    <mergeCell ref="M54:M55"/>
    <mergeCell ref="N48:N50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G48:G50"/>
    <mergeCell ref="H48:H50"/>
    <mergeCell ref="I48:I50"/>
    <mergeCell ref="J48:J50"/>
    <mergeCell ref="A48:A50"/>
    <mergeCell ref="B48:B50"/>
    <mergeCell ref="C48:C50"/>
    <mergeCell ref="D48:D50"/>
    <mergeCell ref="E48:E50"/>
    <mergeCell ref="F48:F50"/>
    <mergeCell ref="M48:M50"/>
    <mergeCell ref="J52:J53"/>
    <mergeCell ref="K52:K53"/>
    <mergeCell ref="L52:L53"/>
    <mergeCell ref="M52:M53"/>
    <mergeCell ref="N52:N53"/>
    <mergeCell ref="K48:K50"/>
    <mergeCell ref="L48:L50"/>
    <mergeCell ref="L39:L40"/>
    <mergeCell ref="M39:M40"/>
    <mergeCell ref="N39:N40"/>
    <mergeCell ref="A54:A55"/>
    <mergeCell ref="B54:B55"/>
    <mergeCell ref="C54:C55"/>
    <mergeCell ref="D54:D55"/>
    <mergeCell ref="E54:E55"/>
    <mergeCell ref="F54:F55"/>
    <mergeCell ref="G54:G55"/>
    <mergeCell ref="F39:F40"/>
    <mergeCell ref="G39:G40"/>
    <mergeCell ref="H39:H40"/>
    <mergeCell ref="I39:I40"/>
    <mergeCell ref="J39:J40"/>
    <mergeCell ref="K39:K40"/>
    <mergeCell ref="A39:A40"/>
    <mergeCell ref="B39:B40"/>
    <mergeCell ref="C39:C40"/>
    <mergeCell ref="D39:D40"/>
    <mergeCell ref="E39:E40"/>
    <mergeCell ref="V15:V16"/>
    <mergeCell ref="T15:T16"/>
    <mergeCell ref="R15:R16"/>
    <mergeCell ref="S15:S16"/>
    <mergeCell ref="P15:P16"/>
    <mergeCell ref="Q15:Q16"/>
    <mergeCell ref="M14:M16"/>
    <mergeCell ref="N54:N55"/>
    <mergeCell ref="BJ15:BJ16"/>
    <mergeCell ref="BK15:BK16"/>
    <mergeCell ref="BB15:BB16"/>
    <mergeCell ref="BC15:BC16"/>
    <mergeCell ref="AA14:AC14"/>
    <mergeCell ref="P14:Q14"/>
    <mergeCell ref="V14:W14"/>
    <mergeCell ref="AE14:AH14"/>
    <mergeCell ref="AN14:AU14"/>
    <mergeCell ref="AY15:AY16"/>
    <mergeCell ref="A130:H130"/>
    <mergeCell ref="A132:H132"/>
    <mergeCell ref="A131:H131"/>
    <mergeCell ref="I83:I86"/>
    <mergeCell ref="J83:J86"/>
    <mergeCell ref="K83:K86"/>
    <mergeCell ref="U15:U16"/>
    <mergeCell ref="AL14:AM14"/>
    <mergeCell ref="AI14:AK14"/>
    <mergeCell ref="AZ15:AZ16"/>
    <mergeCell ref="AC15:AC16"/>
    <mergeCell ref="AW15:AW16"/>
    <mergeCell ref="AW14:AX14"/>
    <mergeCell ref="AX15:AX16"/>
    <mergeCell ref="AZ14:BA14"/>
    <mergeCell ref="AV15:AV16"/>
    <mergeCell ref="AN15:AN16"/>
    <mergeCell ref="AM15:AM16"/>
    <mergeCell ref="BA15:BA16"/>
    <mergeCell ref="AR15:AR16"/>
    <mergeCell ref="AS15:AS16"/>
    <mergeCell ref="AT15:AT16"/>
    <mergeCell ref="AU15:AU16"/>
    <mergeCell ref="AQ15:AQ16"/>
    <mergeCell ref="X15:X16"/>
    <mergeCell ref="AF15:AF16"/>
    <mergeCell ref="W15:W16"/>
    <mergeCell ref="Y15:Y16"/>
    <mergeCell ref="AP15:AP16"/>
    <mergeCell ref="AH15:AH16"/>
    <mergeCell ref="AD15:AD16"/>
    <mergeCell ref="AJ15:AJ16"/>
    <mergeCell ref="AI15:AI16"/>
    <mergeCell ref="AO15:AO16"/>
    <mergeCell ref="A137:G137"/>
    <mergeCell ref="A133:H133"/>
    <mergeCell ref="K138:M138"/>
    <mergeCell ref="I15:I16"/>
    <mergeCell ref="A12:E12"/>
    <mergeCell ref="F15:F16"/>
    <mergeCell ref="A14:A16"/>
    <mergeCell ref="D15:D16"/>
    <mergeCell ref="B14:B16"/>
    <mergeCell ref="A138:F138"/>
    <mergeCell ref="L83:L86"/>
    <mergeCell ref="A10:E10"/>
    <mergeCell ref="I141:M141"/>
    <mergeCell ref="C14:C16"/>
    <mergeCell ref="A129:H129"/>
    <mergeCell ref="K15:L15"/>
    <mergeCell ref="D14:L14"/>
    <mergeCell ref="F10:M10"/>
    <mergeCell ref="A11:E11"/>
    <mergeCell ref="E15:E16"/>
    <mergeCell ref="I140:M140"/>
    <mergeCell ref="F11:M11"/>
    <mergeCell ref="J15:J16"/>
    <mergeCell ref="G15:G16"/>
    <mergeCell ref="F12:M12"/>
    <mergeCell ref="H15:H16"/>
    <mergeCell ref="G98:G99"/>
    <mergeCell ref="H98:H99"/>
    <mergeCell ref="I98:I99"/>
    <mergeCell ref="J98:J99"/>
    <mergeCell ref="BG14:BI14"/>
    <mergeCell ref="BG15:BG16"/>
    <mergeCell ref="BH15:BH16"/>
    <mergeCell ref="BI15:BI16"/>
    <mergeCell ref="AE15:AE16"/>
    <mergeCell ref="AA15:AA16"/>
    <mergeCell ref="AB15:AB16"/>
    <mergeCell ref="AG15:AG16"/>
    <mergeCell ref="AK15:AK16"/>
    <mergeCell ref="AL15:AL16"/>
    <mergeCell ref="A9:E9"/>
    <mergeCell ref="A3:O3"/>
    <mergeCell ref="A4:O4"/>
    <mergeCell ref="G5:J5"/>
    <mergeCell ref="A7:E7"/>
    <mergeCell ref="F7:M7"/>
    <mergeCell ref="A8:E8"/>
    <mergeCell ref="F8:M9"/>
    <mergeCell ref="K151:L151"/>
    <mergeCell ref="BD15:BD16"/>
    <mergeCell ref="BE15:BE16"/>
    <mergeCell ref="BF15:BF16"/>
    <mergeCell ref="N14:N16"/>
    <mergeCell ref="BD14:BF14"/>
    <mergeCell ref="AZ137:BN137"/>
    <mergeCell ref="Z15:Z16"/>
    <mergeCell ref="K98:K99"/>
    <mergeCell ref="L98:L99"/>
    <mergeCell ref="N98:N99"/>
    <mergeCell ref="A98:A99"/>
    <mergeCell ref="B98:B99"/>
    <mergeCell ref="C98:C99"/>
    <mergeCell ref="D98:D99"/>
    <mergeCell ref="E98:E99"/>
    <mergeCell ref="F98:F99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</mergeCells>
  <printOptions/>
  <pageMargins left="0.3937007874015748" right="0.3937007874015748" top="0.4330708661417323" bottom="0.3937007874015748" header="0.2755905511811024" footer="0.2755905511811024"/>
  <pageSetup fitToHeight="3" horizontalDpi="600" verticalDpi="600" orientation="landscape" paperSize="9" scale="70" r:id="rId1"/>
  <rowBreaks count="2" manualBreakCount="2">
    <brk id="58" max="13" man="1"/>
    <brk id="65" max="13" man="1"/>
  </rowBreaks>
  <ignoredErrors>
    <ignoredError sqref="J2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Пользователь</cp:lastModifiedBy>
  <cp:lastPrinted>2014-12-26T16:54:08Z</cp:lastPrinted>
  <dcterms:created xsi:type="dcterms:W3CDTF">2012-03-12T10:19:12Z</dcterms:created>
  <dcterms:modified xsi:type="dcterms:W3CDTF">2014-12-26T18:15:37Z</dcterms:modified>
  <cp:category/>
  <cp:version/>
  <cp:contentType/>
  <cp:contentStatus/>
</cp:coreProperties>
</file>